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550" windowWidth="19230" windowHeight="5610" tabRatio="762" activeTab="2"/>
  </bookViews>
  <sheets>
    <sheet name="◆学校_調査票" sheetId="5" r:id="rId1"/>
    <sheet name="◆学校_メニューリスト" sheetId="6" r:id="rId2"/>
    <sheet name="◆公民館_調査票" sheetId="9" r:id="rId3"/>
    <sheet name="◆公民館_メニューリスト" sheetId="10" r:id="rId4"/>
    <sheet name="◆住宅_調査票" sheetId="7" r:id="rId5"/>
    <sheet name="◆住宅_メニューリスト" sheetId="8" r:id="rId6"/>
  </sheets>
  <definedNames>
    <definedName name="_xlnm._FilterDatabase" localSheetId="0" hidden="1">◆学校_調査票!$Q$7:$Q$18</definedName>
    <definedName name="_xlnm._FilterDatabase" localSheetId="2" hidden="1">◆公民館_調査票!$Q$7:$Q$27</definedName>
    <definedName name="_xlnm._FilterDatabase" localSheetId="4" hidden="1">◆住宅_調査票!$Q$7:$Q$18</definedName>
    <definedName name="_xlnm.Criteria" localSheetId="0">◆学校_調査票!#REF!</definedName>
    <definedName name="_xlnm.Criteria" localSheetId="2">◆公民館_調査票!#REF!</definedName>
    <definedName name="_xlnm.Criteria" localSheetId="4">◆住宅_調査票!#REF!</definedName>
    <definedName name="Z_ACC47006_6B8A_4EC9_9780_F683BF05699E_.wvu.FilterCriteria" localSheetId="0" hidden="1">◆学校_調査票!#REF!</definedName>
    <definedName name="Z_ACC47006_6B8A_4EC9_9780_F683BF05699E_.wvu.FilterCriteria" localSheetId="2" hidden="1">◆公民館_調査票!#REF!</definedName>
    <definedName name="Z_ACC47006_6B8A_4EC9_9780_F683BF05699E_.wvu.FilterCriteria" localSheetId="4" hidden="1">◆住宅_調査票!#REF!</definedName>
    <definedName name="Z_ACC47006_6B8A_4EC9_9780_F683BF05699E_.wvu.FilterData" localSheetId="0" hidden="1">◆学校_調査票!$A$6:$CO$18</definedName>
    <definedName name="Z_ACC47006_6B8A_4EC9_9780_F683BF05699E_.wvu.FilterData" localSheetId="2" hidden="1">◆公民館_調査票!$A$6:$ET$27</definedName>
    <definedName name="Z_ACC47006_6B8A_4EC9_9780_F683BF05699E_.wvu.FilterData" localSheetId="4" hidden="1">◆住宅_調査票!$A$6:$BO$18</definedName>
    <definedName name="アスベスト">◆学校_メニューリスト!$B$42:$B$44</definedName>
    <definedName name="バリアフリー">◆学校_メニューリスト!$B$47:$B$49</definedName>
    <definedName name="運営方法">◆学校_メニューリスト!$B$57:$B$60</definedName>
    <definedName name="開設年">◆学校_メニューリスト!$F$2:$F$87</definedName>
    <definedName name="環境負荷低減">◆学校_メニューリスト!$B$52:$B$54</definedName>
    <definedName name="建物保有状況">◆学校_メニューリスト!$B$7:$B$10</definedName>
    <definedName name="構造">◆学校_メニューリスト!$B$33:$B$39</definedName>
    <definedName name="施設CD">◆学校_調査票!#REF!</definedName>
    <definedName name="所有区分">◆学校_メニューリスト!#REF!</definedName>
    <definedName name="浸水深度">◆学校_メニューリスト!$B$77:$B$82</definedName>
    <definedName name="浸水震度">◆学校_メニューリスト!$B$77:$B$82</definedName>
    <definedName name="耐震診断">◆学校_メニューリスト!$B$20:$B$24</definedName>
    <definedName name="耐震補強">◆学校_メニューリスト!$B$27:$B$30</definedName>
    <definedName name="地域防災計画">◆学校_メニューリスト!$B$68:$B$69</definedName>
    <definedName name="定休日">◆学校_メニューリスト!$B$63:$B$64</definedName>
    <definedName name="定休日2">◆学校_メニューリスト!$B$63:$B$65</definedName>
    <definedName name="土地保有状況">◆学校_メニューリスト!$B$14:$B$17</definedName>
    <definedName name="避難場所">◆学校_メニューリスト!$B$72:$B$73</definedName>
    <definedName name="避難場所2">◆学校_メニューリスト!$C$72:$C$74</definedName>
    <definedName name="複合施設区分">◆学校_メニューリスト!$B$2:$B$4</definedName>
  </definedNames>
  <calcPr calcId="125725"/>
  <customWorkbookViews>
    <customWorkbookView name="空白非表示" guid="{ACC47006-6B8A-4EC9-9780-F683BF05699E}" maximized="1" windowWidth="1142" windowHeight="564" tabRatio="762" activeSheetId="5" showComments="commIndAndComment"/>
    <customWorkbookView name="全表示" guid="{97EB4104-E486-48C6-835A-7BE23B890A23}" maximized="1" windowWidth="1142" windowHeight="564" tabRatio="762" activeSheetId="5" showComments="commIndAndComment"/>
  </customWorkbookViews>
</workbook>
</file>

<file path=xl/calcChain.xml><?xml version="1.0" encoding="utf-8"?>
<calcChain xmlns="http://schemas.openxmlformats.org/spreadsheetml/2006/main">
  <c r="R7" i="9"/>
  <c r="AX7"/>
  <c r="BB7"/>
  <c r="BD7"/>
  <c r="BH7"/>
  <c r="BJ7"/>
  <c r="BN7"/>
  <c r="BP7"/>
  <c r="BT7"/>
  <c r="BV7"/>
  <c r="BZ7"/>
  <c r="CB7"/>
  <c r="CF7"/>
  <c r="CH7"/>
  <c r="CL7"/>
  <c r="CN7"/>
  <c r="CR7"/>
  <c r="CT7"/>
  <c r="CX7"/>
  <c r="CY7"/>
  <c r="CZ7"/>
  <c r="DA7"/>
  <c r="DB7"/>
  <c r="DC7"/>
  <c r="DD7"/>
  <c r="DW7"/>
  <c r="EP7"/>
  <c r="EQ7"/>
  <c r="ET7"/>
  <c r="EW7" s="1"/>
  <c r="EY7" s="1"/>
  <c r="FA7"/>
  <c r="FB7"/>
  <c r="FC7"/>
  <c r="FE7"/>
  <c r="FF7"/>
  <c r="R8"/>
  <c r="AX8"/>
  <c r="BB8"/>
  <c r="BD8"/>
  <c r="BH8"/>
  <c r="BJ8"/>
  <c r="BN8"/>
  <c r="BP8"/>
  <c r="BT8"/>
  <c r="BV8"/>
  <c r="BZ8"/>
  <c r="CB8"/>
  <c r="CF8"/>
  <c r="CH8"/>
  <c r="CL8"/>
  <c r="CN8"/>
  <c r="CR8"/>
  <c r="CT8"/>
  <c r="CX8"/>
  <c r="CZ8"/>
  <c r="DD8"/>
  <c r="DW8"/>
  <c r="EP8"/>
  <c r="EQ8"/>
  <c r="ET8"/>
  <c r="EW8" s="1"/>
  <c r="EY8" s="1"/>
  <c r="FA8"/>
  <c r="FB8"/>
  <c r="FC8"/>
  <c r="FE8"/>
  <c r="FF8"/>
  <c r="R9"/>
  <c r="AX9"/>
  <c r="BB9"/>
  <c r="BD9"/>
  <c r="BH9"/>
  <c r="BJ9"/>
  <c r="BN9"/>
  <c r="BP9"/>
  <c r="BT9"/>
  <c r="BV9"/>
  <c r="BZ9"/>
  <c r="CB9"/>
  <c r="CF9"/>
  <c r="CH9"/>
  <c r="CL9"/>
  <c r="CN9"/>
  <c r="CR9"/>
  <c r="CT9"/>
  <c r="CX9"/>
  <c r="CZ9"/>
  <c r="DD9"/>
  <c r="DW9"/>
  <c r="EP9"/>
  <c r="EQ9"/>
  <c r="ET9"/>
  <c r="EW9"/>
  <c r="EY9"/>
  <c r="EZ9"/>
  <c r="FA9"/>
  <c r="FB9"/>
  <c r="FC9"/>
  <c r="FD9"/>
  <c r="FE9"/>
  <c r="FF9"/>
  <c r="R10"/>
  <c r="AX10"/>
  <c r="BB10"/>
  <c r="BD10"/>
  <c r="BH10"/>
  <c r="BJ10"/>
  <c r="BN10"/>
  <c r="BP10"/>
  <c r="BT10"/>
  <c r="BV10"/>
  <c r="BZ10"/>
  <c r="CB10"/>
  <c r="CF10"/>
  <c r="CH10"/>
  <c r="CL10"/>
  <c r="CN10"/>
  <c r="CR10"/>
  <c r="CT10"/>
  <c r="CX10"/>
  <c r="CZ10"/>
  <c r="DD10"/>
  <c r="DW10"/>
  <c r="EP10"/>
  <c r="EQ10"/>
  <c r="ET10"/>
  <c r="EW10"/>
  <c r="EY10"/>
  <c r="EZ10"/>
  <c r="FA10"/>
  <c r="FB10"/>
  <c r="FC10"/>
  <c r="FD10"/>
  <c r="FE10"/>
  <c r="FF10"/>
  <c r="R11"/>
  <c r="AX11"/>
  <c r="BB11"/>
  <c r="BD11"/>
  <c r="BH11"/>
  <c r="BJ11"/>
  <c r="BN11"/>
  <c r="BP11"/>
  <c r="BT11"/>
  <c r="BV11"/>
  <c r="BZ11"/>
  <c r="CB11"/>
  <c r="CF11"/>
  <c r="CH11"/>
  <c r="CL11"/>
  <c r="CN11"/>
  <c r="CR11"/>
  <c r="CT11"/>
  <c r="CX11"/>
  <c r="CZ11"/>
  <c r="DD11"/>
  <c r="DW11"/>
  <c r="EP11"/>
  <c r="EQ11"/>
  <c r="ET11"/>
  <c r="EW11"/>
  <c r="EY11"/>
  <c r="EZ11"/>
  <c r="FA11"/>
  <c r="FB11"/>
  <c r="FC11"/>
  <c r="FD11"/>
  <c r="FE11"/>
  <c r="FF11"/>
  <c r="R12"/>
  <c r="AX12"/>
  <c r="BB12"/>
  <c r="BD12"/>
  <c r="BH12"/>
  <c r="BJ12"/>
  <c r="BN12"/>
  <c r="BP12"/>
  <c r="BT12"/>
  <c r="BV12"/>
  <c r="BZ12"/>
  <c r="CB12"/>
  <c r="CF12"/>
  <c r="CH12"/>
  <c r="CL12"/>
  <c r="CN12"/>
  <c r="CR12"/>
  <c r="CT12"/>
  <c r="CX12"/>
  <c r="CZ12"/>
  <c r="DD12"/>
  <c r="DW12"/>
  <c r="EP12"/>
  <c r="EQ12"/>
  <c r="ET12"/>
  <c r="EW12"/>
  <c r="EY12"/>
  <c r="EZ12"/>
  <c r="FA12"/>
  <c r="FB12"/>
  <c r="FC12"/>
  <c r="FD12"/>
  <c r="FE12"/>
  <c r="FF12"/>
  <c r="R13"/>
  <c r="AX13"/>
  <c r="BB13"/>
  <c r="BD13"/>
  <c r="BH13"/>
  <c r="BJ13"/>
  <c r="BN13"/>
  <c r="BP13"/>
  <c r="BT13"/>
  <c r="BV13"/>
  <c r="BZ13"/>
  <c r="CB13"/>
  <c r="CF13"/>
  <c r="CH13"/>
  <c r="CL13"/>
  <c r="CN13"/>
  <c r="CR13"/>
  <c r="CT13"/>
  <c r="CX13"/>
  <c r="CZ13"/>
  <c r="DD13"/>
  <c r="DW13"/>
  <c r="EP13"/>
  <c r="EQ13"/>
  <c r="ET13"/>
  <c r="EW13"/>
  <c r="EY13" s="1"/>
  <c r="EZ13"/>
  <c r="FA13"/>
  <c r="FB13"/>
  <c r="FC13"/>
  <c r="FD13"/>
  <c r="FE13"/>
  <c r="FF13"/>
  <c r="R14"/>
  <c r="AX14"/>
  <c r="BB14"/>
  <c r="BD14"/>
  <c r="BH14"/>
  <c r="BJ14"/>
  <c r="BN14"/>
  <c r="BP14"/>
  <c r="BT14"/>
  <c r="BV14"/>
  <c r="BZ14"/>
  <c r="CB14"/>
  <c r="CF14"/>
  <c r="CH14"/>
  <c r="CL14"/>
  <c r="CN14"/>
  <c r="CR14"/>
  <c r="CT14"/>
  <c r="CX14"/>
  <c r="CZ14"/>
  <c r="DD14"/>
  <c r="DW14"/>
  <c r="EP14"/>
  <c r="EQ14"/>
  <c r="ET14"/>
  <c r="EW14"/>
  <c r="EY14" s="1"/>
  <c r="EZ14"/>
  <c r="FA14"/>
  <c r="FB14"/>
  <c r="FC14"/>
  <c r="FD14"/>
  <c r="FE14"/>
  <c r="FF14"/>
  <c r="R15"/>
  <c r="AX15"/>
  <c r="BB15"/>
  <c r="BD15"/>
  <c r="BH15"/>
  <c r="BJ15"/>
  <c r="BN15"/>
  <c r="BP15"/>
  <c r="BT15"/>
  <c r="BV15"/>
  <c r="BZ15"/>
  <c r="CB15"/>
  <c r="CF15"/>
  <c r="CH15"/>
  <c r="CL15"/>
  <c r="CN15"/>
  <c r="CR15"/>
  <c r="CT15"/>
  <c r="CX15"/>
  <c r="CZ15"/>
  <c r="DD15"/>
  <c r="DW15"/>
  <c r="EP15"/>
  <c r="EQ15"/>
  <c r="ET15"/>
  <c r="EW15"/>
  <c r="EY15" s="1"/>
  <c r="EZ15"/>
  <c r="FA15"/>
  <c r="FB15"/>
  <c r="FC15"/>
  <c r="FD15"/>
  <c r="FE15"/>
  <c r="FF15"/>
  <c r="R16"/>
  <c r="AX16"/>
  <c r="BB16"/>
  <c r="BD16"/>
  <c r="BH16"/>
  <c r="BJ16"/>
  <c r="BN16"/>
  <c r="BP16"/>
  <c r="BT16"/>
  <c r="BV16"/>
  <c r="BZ16"/>
  <c r="CB16"/>
  <c r="CF16"/>
  <c r="CH16"/>
  <c r="CL16"/>
  <c r="CN16"/>
  <c r="CR16"/>
  <c r="CT16"/>
  <c r="CX16"/>
  <c r="CZ16"/>
  <c r="DD16"/>
  <c r="DW16"/>
  <c r="EP16"/>
  <c r="EQ16"/>
  <c r="ET16"/>
  <c r="EW16"/>
  <c r="EY16" s="1"/>
  <c r="EZ16"/>
  <c r="FA16"/>
  <c r="FB16"/>
  <c r="FC16"/>
  <c r="FD16"/>
  <c r="FE16"/>
  <c r="FF16"/>
  <c r="R17"/>
  <c r="AX17"/>
  <c r="BB17"/>
  <c r="BD17"/>
  <c r="BH17"/>
  <c r="BJ17"/>
  <c r="BN17"/>
  <c r="BP17"/>
  <c r="BT17"/>
  <c r="BV17"/>
  <c r="BZ17"/>
  <c r="CB17"/>
  <c r="CF17"/>
  <c r="CH17"/>
  <c r="CL17"/>
  <c r="CN17"/>
  <c r="CR17"/>
  <c r="CT17"/>
  <c r="CX17"/>
  <c r="CZ17"/>
  <c r="DD17"/>
  <c r="DW17"/>
  <c r="EP17"/>
  <c r="EQ17"/>
  <c r="ET17"/>
  <c r="EW17"/>
  <c r="EY17" s="1"/>
  <c r="EZ17"/>
  <c r="FA17"/>
  <c r="FB17"/>
  <c r="FC17"/>
  <c r="FD17"/>
  <c r="FE17"/>
  <c r="FF17"/>
  <c r="R18"/>
  <c r="AX18"/>
  <c r="BB18"/>
  <c r="BD18"/>
  <c r="BH18"/>
  <c r="BJ18"/>
  <c r="BN18"/>
  <c r="BP18"/>
  <c r="BT18"/>
  <c r="BV18"/>
  <c r="BZ18"/>
  <c r="CB18"/>
  <c r="CF18"/>
  <c r="CH18"/>
  <c r="CL18"/>
  <c r="CN18"/>
  <c r="CR18"/>
  <c r="CT18"/>
  <c r="CX18"/>
  <c r="CZ18"/>
  <c r="DD18"/>
  <c r="DW18"/>
  <c r="EP18"/>
  <c r="EQ18"/>
  <c r="ET18"/>
  <c r="EW18"/>
  <c r="EY18" s="1"/>
  <c r="EZ18"/>
  <c r="FA18"/>
  <c r="FB18"/>
  <c r="FC18"/>
  <c r="FD18"/>
  <c r="FE18"/>
  <c r="FF18"/>
  <c r="R19"/>
  <c r="AX19"/>
  <c r="BB19"/>
  <c r="BD19"/>
  <c r="BH19"/>
  <c r="BJ19"/>
  <c r="BN19"/>
  <c r="BP19"/>
  <c r="BT19"/>
  <c r="BV19"/>
  <c r="BZ19"/>
  <c r="CB19"/>
  <c r="CF19"/>
  <c r="CH19"/>
  <c r="CL19"/>
  <c r="CN19"/>
  <c r="CR19"/>
  <c r="CT19"/>
  <c r="CX19"/>
  <c r="CZ19"/>
  <c r="DD19"/>
  <c r="DW19"/>
  <c r="EP19"/>
  <c r="EQ19"/>
  <c r="ET19"/>
  <c r="EW19"/>
  <c r="EY19" s="1"/>
  <c r="EZ19"/>
  <c r="FA19"/>
  <c r="FB19"/>
  <c r="FC19"/>
  <c r="FD19"/>
  <c r="FE19"/>
  <c r="FF19"/>
  <c r="R20"/>
  <c r="AX20"/>
  <c r="BB20"/>
  <c r="BD20"/>
  <c r="BH20"/>
  <c r="BJ20"/>
  <c r="BN20"/>
  <c r="BP20"/>
  <c r="BT20"/>
  <c r="BV20"/>
  <c r="BZ20"/>
  <c r="CB20"/>
  <c r="CF20"/>
  <c r="CH20"/>
  <c r="CL20"/>
  <c r="CN20"/>
  <c r="CR20"/>
  <c r="CT20"/>
  <c r="CX20"/>
  <c r="CZ20"/>
  <c r="DD20"/>
  <c r="DW20"/>
  <c r="EP20"/>
  <c r="EQ20"/>
  <c r="ET20"/>
  <c r="EW20"/>
  <c r="EY20" s="1"/>
  <c r="EZ20"/>
  <c r="FA20"/>
  <c r="FB20"/>
  <c r="FC20"/>
  <c r="FD20"/>
  <c r="FE20"/>
  <c r="FF20"/>
  <c r="R21"/>
  <c r="AX21"/>
  <c r="BB21"/>
  <c r="BD21"/>
  <c r="BH21"/>
  <c r="BJ21"/>
  <c r="BN21"/>
  <c r="BP21"/>
  <c r="BT21"/>
  <c r="BV21"/>
  <c r="BZ21"/>
  <c r="CB21"/>
  <c r="CF21"/>
  <c r="CH21"/>
  <c r="CL21"/>
  <c r="CN21"/>
  <c r="CR21"/>
  <c r="CT21"/>
  <c r="CX21"/>
  <c r="CZ21"/>
  <c r="DD21"/>
  <c r="DW21"/>
  <c r="EP21"/>
  <c r="EQ21"/>
  <c r="ET21"/>
  <c r="EW21"/>
  <c r="EY21" s="1"/>
  <c r="EZ21"/>
  <c r="FA21"/>
  <c r="FB21"/>
  <c r="FC21"/>
  <c r="FD21"/>
  <c r="FE21"/>
  <c r="FF21"/>
  <c r="R22"/>
  <c r="AX22"/>
  <c r="BB22"/>
  <c r="BD22"/>
  <c r="BH22"/>
  <c r="BJ22"/>
  <c r="BN22"/>
  <c r="BP22"/>
  <c r="BT22"/>
  <c r="BV22"/>
  <c r="BZ22"/>
  <c r="CB22"/>
  <c r="CF22"/>
  <c r="CH22"/>
  <c r="CL22"/>
  <c r="CN22"/>
  <c r="CR22"/>
  <c r="CT22"/>
  <c r="CX22"/>
  <c r="CZ22"/>
  <c r="DD22"/>
  <c r="DW22"/>
  <c r="EP22"/>
  <c r="EQ22"/>
  <c r="ET22"/>
  <c r="EW22"/>
  <c r="EY22" s="1"/>
  <c r="EZ22"/>
  <c r="FA22"/>
  <c r="FB22"/>
  <c r="FC22"/>
  <c r="FD22"/>
  <c r="FE22"/>
  <c r="FF22"/>
  <c r="R23"/>
  <c r="AX23"/>
  <c r="BB23"/>
  <c r="BD23"/>
  <c r="BH23"/>
  <c r="BJ23"/>
  <c r="BN23"/>
  <c r="BP23"/>
  <c r="BT23"/>
  <c r="BV23"/>
  <c r="BZ23"/>
  <c r="CB23"/>
  <c r="CF23"/>
  <c r="CH23"/>
  <c r="CL23"/>
  <c r="CN23"/>
  <c r="CR23"/>
  <c r="CT23"/>
  <c r="CX23"/>
  <c r="CZ23"/>
  <c r="DD23"/>
  <c r="DW23"/>
  <c r="EP23"/>
  <c r="EQ23"/>
  <c r="ET23"/>
  <c r="EW23"/>
  <c r="EY23" s="1"/>
  <c r="EZ23"/>
  <c r="FA23"/>
  <c r="FB23"/>
  <c r="FC23"/>
  <c r="FD23"/>
  <c r="FE23"/>
  <c r="FF23"/>
  <c r="R24"/>
  <c r="AX24"/>
  <c r="BB24"/>
  <c r="BD24"/>
  <c r="BH24"/>
  <c r="BJ24"/>
  <c r="BN24"/>
  <c r="BP24"/>
  <c r="BT24"/>
  <c r="BV24"/>
  <c r="BZ24"/>
  <c r="CB24"/>
  <c r="CF24"/>
  <c r="CH24"/>
  <c r="CL24"/>
  <c r="CN24"/>
  <c r="CR24"/>
  <c r="CT24"/>
  <c r="CX24"/>
  <c r="CZ24"/>
  <c r="DD24"/>
  <c r="DW24"/>
  <c r="EP24"/>
  <c r="EQ24"/>
  <c r="ET24"/>
  <c r="EW24"/>
  <c r="EY24" s="1"/>
  <c r="EZ24"/>
  <c r="FA24"/>
  <c r="FB24"/>
  <c r="FC24"/>
  <c r="FD24"/>
  <c r="FE24"/>
  <c r="FF24"/>
  <c r="R25"/>
  <c r="AX25"/>
  <c r="BB25"/>
  <c r="BD25"/>
  <c r="BH25"/>
  <c r="BJ25"/>
  <c r="BN25"/>
  <c r="BP25"/>
  <c r="BT25"/>
  <c r="BV25"/>
  <c r="BZ25"/>
  <c r="CB25"/>
  <c r="CF25"/>
  <c r="CH25"/>
  <c r="CL25"/>
  <c r="CN25"/>
  <c r="CR25"/>
  <c r="CT25"/>
  <c r="CX25"/>
  <c r="CZ25"/>
  <c r="DD25"/>
  <c r="DW25"/>
  <c r="EP25"/>
  <c r="EQ25"/>
  <c r="ET25"/>
  <c r="EW25"/>
  <c r="EY25" s="1"/>
  <c r="EZ25"/>
  <c r="FA25"/>
  <c r="FB25"/>
  <c r="FC25"/>
  <c r="FD25"/>
  <c r="FE25"/>
  <c r="FF25"/>
  <c r="R26"/>
  <c r="AX26"/>
  <c r="BB26"/>
  <c r="BD26"/>
  <c r="BH26"/>
  <c r="BJ26"/>
  <c r="BN26"/>
  <c r="BP26"/>
  <c r="BT26"/>
  <c r="BV26"/>
  <c r="BZ26"/>
  <c r="CB26"/>
  <c r="CF26"/>
  <c r="CH26"/>
  <c r="CL26"/>
  <c r="CN26"/>
  <c r="CR26"/>
  <c r="CT26"/>
  <c r="CX26"/>
  <c r="CZ26"/>
  <c r="DD26"/>
  <c r="DW26"/>
  <c r="EP26"/>
  <c r="EQ26"/>
  <c r="ET26"/>
  <c r="EW26"/>
  <c r="EY26" s="1"/>
  <c r="EZ26"/>
  <c r="FA26"/>
  <c r="FB26"/>
  <c r="FC26"/>
  <c r="FD26"/>
  <c r="FE26"/>
  <c r="FF26"/>
  <c r="R27"/>
  <c r="AX27"/>
  <c r="BB27"/>
  <c r="BD27"/>
  <c r="BH27"/>
  <c r="BJ27"/>
  <c r="BN27"/>
  <c r="BP27"/>
  <c r="BT27"/>
  <c r="BV27"/>
  <c r="BZ27"/>
  <c r="CB27"/>
  <c r="CF27"/>
  <c r="CH27"/>
  <c r="CL27"/>
  <c r="CN27"/>
  <c r="CR27"/>
  <c r="CT27"/>
  <c r="CX27"/>
  <c r="CZ27"/>
  <c r="DD27"/>
  <c r="DW27"/>
  <c r="EP27"/>
  <c r="EQ27"/>
  <c r="ET27"/>
  <c r="EW27"/>
  <c r="EY27" s="1"/>
  <c r="EZ27"/>
  <c r="FA27"/>
  <c r="FB27"/>
  <c r="FC27"/>
  <c r="FD27"/>
  <c r="FE27"/>
  <c r="FF27"/>
  <c r="R7" i="7"/>
  <c r="AR7"/>
  <c r="BK7"/>
  <c r="BL7"/>
  <c r="BO7"/>
  <c r="BR7"/>
  <c r="BT7" s="1"/>
  <c r="BU7"/>
  <c r="BV7"/>
  <c r="BW7"/>
  <c r="BX7"/>
  <c r="BY7"/>
  <c r="BZ7"/>
  <c r="CA7"/>
  <c r="R8"/>
  <c r="AR8"/>
  <c r="BK8"/>
  <c r="BL8"/>
  <c r="BO8"/>
  <c r="BR8"/>
  <c r="BT8" s="1"/>
  <c r="BU8"/>
  <c r="BV8"/>
  <c r="BW8"/>
  <c r="BX8"/>
  <c r="BY8"/>
  <c r="BZ8"/>
  <c r="CA8"/>
  <c r="R9"/>
  <c r="AR9"/>
  <c r="BK9"/>
  <c r="BL9"/>
  <c r="BO9"/>
  <c r="BR9"/>
  <c r="BT9" s="1"/>
  <c r="BU9"/>
  <c r="BV9"/>
  <c r="BW9"/>
  <c r="BX9"/>
  <c r="BY9"/>
  <c r="BZ9"/>
  <c r="CA9"/>
  <c r="R10"/>
  <c r="AR10"/>
  <c r="BK10"/>
  <c r="BL10"/>
  <c r="BO10"/>
  <c r="BR10"/>
  <c r="BT10" s="1"/>
  <c r="BU10"/>
  <c r="BV10"/>
  <c r="BW10"/>
  <c r="BX10"/>
  <c r="BY10"/>
  <c r="BZ10"/>
  <c r="CA10"/>
  <c r="R11"/>
  <c r="AR11"/>
  <c r="BK11"/>
  <c r="BL11"/>
  <c r="BO11"/>
  <c r="BR11"/>
  <c r="BT11" s="1"/>
  <c r="BU11"/>
  <c r="BV11"/>
  <c r="BW11"/>
  <c r="BX11"/>
  <c r="BY11"/>
  <c r="BZ11"/>
  <c r="CA11"/>
  <c r="R12"/>
  <c r="AR12"/>
  <c r="BK12"/>
  <c r="BL12"/>
  <c r="BO12"/>
  <c r="BR12"/>
  <c r="BT12" s="1"/>
  <c r="BU12"/>
  <c r="BV12"/>
  <c r="BW12"/>
  <c r="BX12"/>
  <c r="BY12"/>
  <c r="BZ12"/>
  <c r="CA12"/>
  <c r="R13"/>
  <c r="AR13"/>
  <c r="BK13"/>
  <c r="BL13"/>
  <c r="BO13"/>
  <c r="BR13"/>
  <c r="BT13" s="1"/>
  <c r="BU13"/>
  <c r="BV13"/>
  <c r="BW13"/>
  <c r="BX13"/>
  <c r="BY13"/>
  <c r="BZ13"/>
  <c r="CA13"/>
  <c r="R14"/>
  <c r="AR14"/>
  <c r="BK14"/>
  <c r="BL14"/>
  <c r="BO14"/>
  <c r="BR14"/>
  <c r="BT14" s="1"/>
  <c r="BU14"/>
  <c r="BV14"/>
  <c r="BW14"/>
  <c r="BX14"/>
  <c r="BY14"/>
  <c r="BZ14"/>
  <c r="CA14"/>
  <c r="R15"/>
  <c r="AR15"/>
  <c r="BK15"/>
  <c r="BL15"/>
  <c r="BO15"/>
  <c r="BR15"/>
  <c r="BT15" s="1"/>
  <c r="BU15"/>
  <c r="BV15"/>
  <c r="BW15"/>
  <c r="BX15"/>
  <c r="BY15"/>
  <c r="BZ15"/>
  <c r="CA15"/>
  <c r="R16"/>
  <c r="AR16"/>
  <c r="BK16"/>
  <c r="BL16"/>
  <c r="BO16"/>
  <c r="BR16"/>
  <c r="BT16" s="1"/>
  <c r="BU16"/>
  <c r="BV16"/>
  <c r="BW16"/>
  <c r="BX16"/>
  <c r="BY16"/>
  <c r="BZ16"/>
  <c r="CA16"/>
  <c r="R17"/>
  <c r="AR17"/>
  <c r="BK17"/>
  <c r="BL17"/>
  <c r="BO17"/>
  <c r="BR17"/>
  <c r="BT17" s="1"/>
  <c r="BU17"/>
  <c r="BV17"/>
  <c r="BW17"/>
  <c r="BX17"/>
  <c r="BY17"/>
  <c r="BZ17"/>
  <c r="CA17"/>
  <c r="R18"/>
  <c r="AR18"/>
  <c r="BK18"/>
  <c r="BL18"/>
  <c r="BO18"/>
  <c r="BR18"/>
  <c r="BT18" s="1"/>
  <c r="BU18"/>
  <c r="BV18"/>
  <c r="BW18"/>
  <c r="BX18"/>
  <c r="BY18"/>
  <c r="BZ18"/>
  <c r="CA18"/>
  <c r="BU19"/>
  <c r="BV19"/>
  <c r="BW19"/>
  <c r="BX19"/>
  <c r="CA19"/>
  <c r="BU20"/>
  <c r="BV20"/>
  <c r="BW20"/>
  <c r="BX20"/>
  <c r="CA20"/>
  <c r="BU21"/>
  <c r="BV21"/>
  <c r="BW21"/>
  <c r="BX21"/>
  <c r="CA21"/>
  <c r="BU22"/>
  <c r="BV22"/>
  <c r="BW22"/>
  <c r="BX22"/>
  <c r="CA22"/>
  <c r="BU23"/>
  <c r="BV23"/>
  <c r="BW23"/>
  <c r="BX23"/>
  <c r="CA23"/>
  <c r="BU24"/>
  <c r="BV24"/>
  <c r="BW24"/>
  <c r="BX24"/>
  <c r="CA24"/>
  <c r="BU25"/>
  <c r="BV25"/>
  <c r="BW25"/>
  <c r="BX25"/>
  <c r="CA25"/>
  <c r="BU26"/>
  <c r="BV26"/>
  <c r="BW26"/>
  <c r="BX26"/>
  <c r="CA26"/>
  <c r="BU27"/>
  <c r="BV27"/>
  <c r="BW27"/>
  <c r="BX27"/>
  <c r="CA27"/>
  <c r="BU28"/>
  <c r="BV28"/>
  <c r="BW28"/>
  <c r="BX28"/>
  <c r="CA28"/>
  <c r="BU29"/>
  <c r="BV29"/>
  <c r="BW29"/>
  <c r="BX29"/>
  <c r="CA29"/>
  <c r="BU30"/>
  <c r="BV30"/>
  <c r="BW30"/>
  <c r="BX30"/>
  <c r="CA30"/>
  <c r="BU31"/>
  <c r="BV31"/>
  <c r="BW31"/>
  <c r="BX31"/>
  <c r="CA31"/>
  <c r="BU32"/>
  <c r="BV32"/>
  <c r="BW32"/>
  <c r="BX32"/>
  <c r="CA32"/>
  <c r="BU33"/>
  <c r="BV33"/>
  <c r="BW33"/>
  <c r="BX33"/>
  <c r="CA33"/>
  <c r="BU34"/>
  <c r="BV34"/>
  <c r="BW34"/>
  <c r="BX34"/>
  <c r="CA34"/>
  <c r="BU35"/>
  <c r="BV35"/>
  <c r="BW35"/>
  <c r="BX35"/>
  <c r="CA35"/>
  <c r="BU36"/>
  <c r="BV36"/>
  <c r="BW36"/>
  <c r="BX36"/>
  <c r="CA36"/>
  <c r="BU37"/>
  <c r="BV37"/>
  <c r="BW37"/>
  <c r="BX37"/>
  <c r="CA37"/>
  <c r="BU38"/>
  <c r="BV38"/>
  <c r="BW38"/>
  <c r="BX38"/>
  <c r="CA38"/>
  <c r="EZ8" i="9" l="1"/>
  <c r="FD8" s="1"/>
  <c r="EZ7"/>
  <c r="FD7" s="1"/>
  <c r="CR18" i="5"/>
  <c r="CR17"/>
  <c r="CR16"/>
  <c r="CR15"/>
  <c r="CR14"/>
  <c r="CR13"/>
  <c r="CR12"/>
  <c r="CR11"/>
  <c r="CR10"/>
  <c r="CR9"/>
  <c r="CR8"/>
  <c r="CR7"/>
  <c r="CV7" l="1"/>
  <c r="CX7"/>
  <c r="DA7"/>
  <c r="CZ7"/>
  <c r="DA8"/>
  <c r="DA9"/>
  <c r="DA10"/>
  <c r="DA11"/>
  <c r="DA12"/>
  <c r="DA13"/>
  <c r="DA14"/>
  <c r="DA15"/>
  <c r="DA16"/>
  <c r="DA17"/>
  <c r="DA18"/>
  <c r="CZ8"/>
  <c r="CZ9"/>
  <c r="CZ10"/>
  <c r="CZ11"/>
  <c r="CZ12"/>
  <c r="CZ13"/>
  <c r="CZ14"/>
  <c r="CZ15"/>
  <c r="CZ16"/>
  <c r="CZ17"/>
  <c r="CZ18"/>
  <c r="CX8"/>
  <c r="CX9"/>
  <c r="CX10"/>
  <c r="CX11"/>
  <c r="CX12"/>
  <c r="CX13"/>
  <c r="CX14"/>
  <c r="CX15"/>
  <c r="CX16"/>
  <c r="CX17"/>
  <c r="CX18"/>
  <c r="CV8"/>
  <c r="CV9"/>
  <c r="CV10"/>
  <c r="CV11"/>
  <c r="CV12"/>
  <c r="CV13"/>
  <c r="CV14"/>
  <c r="CV15"/>
  <c r="CV16"/>
  <c r="CV17"/>
  <c r="CV18"/>
  <c r="CL7"/>
  <c r="CO7" s="1"/>
  <c r="CK7"/>
  <c r="BR7"/>
  <c r="CV19"/>
  <c r="CW19"/>
  <c r="CX19"/>
  <c r="CU19"/>
  <c r="DA19"/>
  <c r="CV20"/>
  <c r="CW20"/>
  <c r="CX20"/>
  <c r="CU20"/>
  <c r="DA20"/>
  <c r="CV21"/>
  <c r="CW21"/>
  <c r="CX21"/>
  <c r="CU21"/>
  <c r="DA21"/>
  <c r="CV22"/>
  <c r="CW22"/>
  <c r="CX22"/>
  <c r="CU22"/>
  <c r="DA22"/>
  <c r="CV23"/>
  <c r="CW23"/>
  <c r="CX23"/>
  <c r="CU23"/>
  <c r="DA23"/>
  <c r="CV24"/>
  <c r="CW24"/>
  <c r="CX24"/>
  <c r="CU24"/>
  <c r="DA24"/>
  <c r="CV25"/>
  <c r="CW25"/>
  <c r="CX25"/>
  <c r="CU25"/>
  <c r="DA25"/>
  <c r="CV26"/>
  <c r="CW26"/>
  <c r="CX26"/>
  <c r="CU26"/>
  <c r="DA26"/>
  <c r="CV27"/>
  <c r="CW27"/>
  <c r="CX27"/>
  <c r="CU27"/>
  <c r="DA27"/>
  <c r="CV28"/>
  <c r="CW28"/>
  <c r="CX28"/>
  <c r="CU28"/>
  <c r="DA28"/>
  <c r="CV29"/>
  <c r="CW29"/>
  <c r="CX29"/>
  <c r="CU29"/>
  <c r="DA29"/>
  <c r="CV30"/>
  <c r="CW30"/>
  <c r="CX30"/>
  <c r="CU30"/>
  <c r="DA30"/>
  <c r="CV31"/>
  <c r="CW31"/>
  <c r="CX31"/>
  <c r="CU31"/>
  <c r="DA31"/>
  <c r="CV32"/>
  <c r="CW32"/>
  <c r="CX32"/>
  <c r="CU32"/>
  <c r="DA32"/>
  <c r="CV33"/>
  <c r="CW33"/>
  <c r="CX33"/>
  <c r="CU33"/>
  <c r="DA33"/>
  <c r="CV34"/>
  <c r="CW34"/>
  <c r="CX34"/>
  <c r="CU34"/>
  <c r="DA34"/>
  <c r="CV35"/>
  <c r="CW35"/>
  <c r="CX35"/>
  <c r="CU35"/>
  <c r="DA35"/>
  <c r="CV36"/>
  <c r="CW36"/>
  <c r="CX36"/>
  <c r="CU36"/>
  <c r="DA36"/>
  <c r="CU37"/>
  <c r="CV37"/>
  <c r="CW37"/>
  <c r="CX37"/>
  <c r="DA37"/>
  <c r="CV38"/>
  <c r="CW38"/>
  <c r="CX38"/>
  <c r="CU38"/>
  <c r="DA38"/>
  <c r="CV39"/>
  <c r="CW39"/>
  <c r="CX39"/>
  <c r="CU39"/>
  <c r="DA39"/>
  <c r="CW18"/>
  <c r="CW17"/>
  <c r="CW16"/>
  <c r="CW15"/>
  <c r="CW14"/>
  <c r="CW13"/>
  <c r="CW12"/>
  <c r="CW11"/>
  <c r="CW10"/>
  <c r="CW9"/>
  <c r="CW8"/>
  <c r="CW7"/>
  <c r="CL8"/>
  <c r="CL9"/>
  <c r="CO9"/>
  <c r="CU9" s="1"/>
  <c r="CY9" s="1"/>
  <c r="CL10"/>
  <c r="CL11"/>
  <c r="CL12"/>
  <c r="CO12" s="1"/>
  <c r="CL13"/>
  <c r="CO13" s="1"/>
  <c r="CL14"/>
  <c r="CL15"/>
  <c r="CO15" s="1"/>
  <c r="CL16"/>
  <c r="CL17"/>
  <c r="CO17"/>
  <c r="CU17" s="1"/>
  <c r="CY17" s="1"/>
  <c r="CL18"/>
  <c r="R7"/>
  <c r="R8"/>
  <c r="R9"/>
  <c r="R10"/>
  <c r="R11"/>
  <c r="R12"/>
  <c r="R13"/>
  <c r="R14"/>
  <c r="R15"/>
  <c r="R16"/>
  <c r="R17"/>
  <c r="R18"/>
  <c r="AY7"/>
  <c r="AY18"/>
  <c r="AY17"/>
  <c r="AY16"/>
  <c r="AY15"/>
  <c r="AY14"/>
  <c r="AY13"/>
  <c r="AY12"/>
  <c r="AY11"/>
  <c r="AY10"/>
  <c r="AY9"/>
  <c r="AY8"/>
  <c r="BR18"/>
  <c r="BR17"/>
  <c r="BR16"/>
  <c r="BR15"/>
  <c r="BR14"/>
  <c r="BR13"/>
  <c r="BR12"/>
  <c r="BR11"/>
  <c r="BR10"/>
  <c r="BR9"/>
  <c r="BR8"/>
  <c r="CK18"/>
  <c r="CK17"/>
  <c r="CT17"/>
  <c r="CK16"/>
  <c r="CK15"/>
  <c r="CK14"/>
  <c r="CK13"/>
  <c r="CK12"/>
  <c r="CK11"/>
  <c r="CK10"/>
  <c r="CK9"/>
  <c r="CK8"/>
  <c r="CO18"/>
  <c r="CT18" s="1"/>
  <c r="CO16"/>
  <c r="CU16"/>
  <c r="CY16" s="1"/>
  <c r="CT16"/>
  <c r="CO14"/>
  <c r="CT14" s="1"/>
  <c r="CO11"/>
  <c r="CT11" s="1"/>
  <c r="CO10"/>
  <c r="CU10"/>
  <c r="CY10" s="1"/>
  <c r="CO8"/>
  <c r="CT8" s="1"/>
  <c r="CT10"/>
  <c r="CU18"/>
  <c r="CY18" s="1"/>
  <c r="CT9"/>
  <c r="CU15" l="1"/>
  <c r="CY15" s="1"/>
  <c r="CT15"/>
  <c r="CU7"/>
  <c r="CY7" s="1"/>
  <c r="CT7"/>
  <c r="CU12"/>
  <c r="CY12" s="1"/>
  <c r="CT12"/>
  <c r="CU13"/>
  <c r="CY13" s="1"/>
  <c r="CT13"/>
  <c r="CU14"/>
  <c r="CY14" s="1"/>
  <c r="CU8"/>
  <c r="CY8" s="1"/>
  <c r="CU11"/>
  <c r="CY11" s="1"/>
</calcChain>
</file>

<file path=xl/sharedStrings.xml><?xml version="1.0" encoding="utf-8"?>
<sst xmlns="http://schemas.openxmlformats.org/spreadsheetml/2006/main" count="1095" uniqueCount="314">
  <si>
    <t>大分類</t>
  </si>
  <si>
    <t>中分類</t>
  </si>
  <si>
    <t>小分類</t>
  </si>
  <si>
    <t>機能改善(アスベスト対策)</t>
  </si>
  <si>
    <t>車いす用ｴﾚﾍﾞｰﾀ</t>
  </si>
  <si>
    <t>車いす用ｽﾛｰﾌﾟ</t>
  </si>
  <si>
    <t>自動ドア</t>
  </si>
  <si>
    <t>手すり</t>
  </si>
  <si>
    <t>点字ﾌﾞﾛｯｸ</t>
  </si>
  <si>
    <t>自然ｴﾈﾙｷﾞｰ・太陽光発電</t>
  </si>
  <si>
    <t>環境対応設備</t>
  </si>
  <si>
    <t>運営方法</t>
  </si>
  <si>
    <t>年間運営日数</t>
  </si>
  <si>
    <t>その他</t>
    <rPh sb="2" eb="3">
      <t>タ</t>
    </rPh>
    <phoneticPr fontId="19"/>
  </si>
  <si>
    <t>所有</t>
    <rPh sb="0" eb="2">
      <t>ショユウ</t>
    </rPh>
    <phoneticPr fontId="19"/>
  </si>
  <si>
    <t>H8</t>
  </si>
  <si>
    <t>H15</t>
  </si>
  <si>
    <t>▲</t>
    <phoneticPr fontId="19"/>
  </si>
  <si>
    <t>H17</t>
  </si>
  <si>
    <t>H14</t>
  </si>
  <si>
    <t>複合</t>
    <rPh sb="0" eb="2">
      <t>フクゴウ</t>
    </rPh>
    <phoneticPr fontId="19"/>
  </si>
  <si>
    <t>一部所有</t>
    <rPh sb="0" eb="2">
      <t>イチブ</t>
    </rPh>
    <rPh sb="2" eb="4">
      <t>ショユウ</t>
    </rPh>
    <phoneticPr fontId="19"/>
  </si>
  <si>
    <t>H2</t>
  </si>
  <si>
    <t>H12</t>
  </si>
  <si>
    <t>H11</t>
  </si>
  <si>
    <t>H16</t>
  </si>
  <si>
    <t>単独</t>
    <rPh sb="0" eb="2">
      <t>タンドク</t>
    </rPh>
    <phoneticPr fontId="19"/>
  </si>
  <si>
    <t>S47</t>
  </si>
  <si>
    <t>H10</t>
  </si>
  <si>
    <t>S57</t>
  </si>
  <si>
    <t>S56</t>
  </si>
  <si>
    <t>H18</t>
  </si>
  <si>
    <t>S55</t>
  </si>
  <si>
    <t>実施済</t>
    <rPh sb="0" eb="2">
      <t>ジッシ</t>
    </rPh>
    <rPh sb="2" eb="3">
      <t>ズ</t>
    </rPh>
    <phoneticPr fontId="19"/>
  </si>
  <si>
    <t>S59</t>
  </si>
  <si>
    <t>S58</t>
  </si>
  <si>
    <t>H4</t>
  </si>
  <si>
    <t>H3</t>
  </si>
  <si>
    <t>H19</t>
  </si>
  <si>
    <t>S61</t>
  </si>
  <si>
    <t>S60</t>
  </si>
  <si>
    <t>４－(5)　複合施設区分</t>
    <rPh sb="6" eb="8">
      <t>フクゴウ</t>
    </rPh>
    <rPh sb="8" eb="10">
      <t>シセツ</t>
    </rPh>
    <rPh sb="10" eb="12">
      <t>クブン</t>
    </rPh>
    <phoneticPr fontId="19"/>
  </si>
  <si>
    <t>４－(2)　開設年</t>
    <rPh sb="6" eb="8">
      <t>カイセツ</t>
    </rPh>
    <rPh sb="8" eb="9">
      <t>ネン</t>
    </rPh>
    <phoneticPr fontId="19"/>
  </si>
  <si>
    <t>H22</t>
  </si>
  <si>
    <t>併設</t>
    <rPh sb="0" eb="2">
      <t>ヘイセツ</t>
    </rPh>
    <phoneticPr fontId="19"/>
  </si>
  <si>
    <t>H21</t>
  </si>
  <si>
    <t>H20</t>
  </si>
  <si>
    <t>４－(6)　建物保有状況</t>
    <rPh sb="6" eb="8">
      <t>タテモノ</t>
    </rPh>
    <rPh sb="8" eb="10">
      <t>ホユウ</t>
    </rPh>
    <rPh sb="10" eb="12">
      <t>ジョウキョウ</t>
    </rPh>
    <phoneticPr fontId="19"/>
  </si>
  <si>
    <t>借上</t>
    <rPh sb="0" eb="2">
      <t>カリア</t>
    </rPh>
    <phoneticPr fontId="19"/>
  </si>
  <si>
    <t>４－(7)　土地保有状況</t>
    <rPh sb="6" eb="8">
      <t>トチ</t>
    </rPh>
    <rPh sb="8" eb="10">
      <t>ホユウ</t>
    </rPh>
    <rPh sb="10" eb="12">
      <t>ジョウキョウ</t>
    </rPh>
    <phoneticPr fontId="19"/>
  </si>
  <si>
    <t>H13</t>
  </si>
  <si>
    <t>H9</t>
  </si>
  <si>
    <t>５－(1)ア　耐震診断　</t>
    <rPh sb="7" eb="9">
      <t>タイシン</t>
    </rPh>
    <rPh sb="9" eb="11">
      <t>シンダン</t>
    </rPh>
    <phoneticPr fontId="19"/>
  </si>
  <si>
    <t>H7</t>
  </si>
  <si>
    <t>H6</t>
  </si>
  <si>
    <t>不要</t>
    <rPh sb="0" eb="2">
      <t>フヨウ</t>
    </rPh>
    <phoneticPr fontId="19"/>
  </si>
  <si>
    <t>H5</t>
  </si>
  <si>
    <t>未実施</t>
    <rPh sb="0" eb="3">
      <t>ミジッシ</t>
    </rPh>
    <phoneticPr fontId="19"/>
  </si>
  <si>
    <t>対象外</t>
    <rPh sb="0" eb="3">
      <t>タイショウガイ</t>
    </rPh>
    <phoneticPr fontId="19"/>
  </si>
  <si>
    <t>５－(1)イ　耐震補強　</t>
    <rPh sb="7" eb="9">
      <t>タイシン</t>
    </rPh>
    <rPh sb="9" eb="11">
      <t>ホキョウ</t>
    </rPh>
    <phoneticPr fontId="19"/>
  </si>
  <si>
    <t>S63</t>
  </si>
  <si>
    <t>S62</t>
  </si>
  <si>
    <t>５－(2)　構造</t>
    <rPh sb="6" eb="8">
      <t>コウゾウ</t>
    </rPh>
    <phoneticPr fontId="19"/>
  </si>
  <si>
    <t>RC造</t>
    <rPh sb="2" eb="3">
      <t>ゾウ</t>
    </rPh>
    <phoneticPr fontId="19"/>
  </si>
  <si>
    <t>SRC造</t>
    <rPh sb="3" eb="4">
      <t>ゾウ</t>
    </rPh>
    <phoneticPr fontId="19"/>
  </si>
  <si>
    <t>PC造</t>
    <rPh sb="2" eb="3">
      <t>ゾウ</t>
    </rPh>
    <phoneticPr fontId="19"/>
  </si>
  <si>
    <t>S54</t>
  </si>
  <si>
    <t>S造</t>
    <rPh sb="1" eb="2">
      <t>ゾウ</t>
    </rPh>
    <phoneticPr fontId="19"/>
  </si>
  <si>
    <t>S53</t>
  </si>
  <si>
    <t>CB造</t>
    <rPh sb="2" eb="3">
      <t>ゾウ</t>
    </rPh>
    <phoneticPr fontId="19"/>
  </si>
  <si>
    <t>S52</t>
  </si>
  <si>
    <t>W造</t>
    <rPh sb="1" eb="2">
      <t>ゾウ</t>
    </rPh>
    <phoneticPr fontId="19"/>
  </si>
  <si>
    <t>S51</t>
  </si>
  <si>
    <t>S50</t>
  </si>
  <si>
    <t>S49</t>
  </si>
  <si>
    <t>５－(4)　機能改善（アスベスト）</t>
    <rPh sb="6" eb="8">
      <t>キノウ</t>
    </rPh>
    <rPh sb="8" eb="10">
      <t>カイゼン</t>
    </rPh>
    <phoneticPr fontId="19"/>
  </si>
  <si>
    <t>S48</t>
  </si>
  <si>
    <t>●</t>
    <phoneticPr fontId="19"/>
  </si>
  <si>
    <t>S46</t>
  </si>
  <si>
    <t>S45</t>
  </si>
  <si>
    <t>S44</t>
  </si>
  <si>
    <t>５－(5)　機能改善（バリアフリー）</t>
    <rPh sb="6" eb="8">
      <t>キノウ</t>
    </rPh>
    <rPh sb="8" eb="10">
      <t>カイゼン</t>
    </rPh>
    <phoneticPr fontId="19"/>
  </si>
  <si>
    <t>S43</t>
  </si>
  <si>
    <t>S42</t>
  </si>
  <si>
    <t>S41</t>
  </si>
  <si>
    <t>S40</t>
  </si>
  <si>
    <t>S39</t>
  </si>
  <si>
    <t>５－(6)　環境負荷低減</t>
    <rPh sb="6" eb="8">
      <t>カンキョウ</t>
    </rPh>
    <rPh sb="8" eb="10">
      <t>フカ</t>
    </rPh>
    <rPh sb="10" eb="12">
      <t>テイゲン</t>
    </rPh>
    <phoneticPr fontId="19"/>
  </si>
  <si>
    <t>S38</t>
  </si>
  <si>
    <t>S37</t>
  </si>
  <si>
    <t>S36</t>
  </si>
  <si>
    <t>S35</t>
  </si>
  <si>
    <t>S34</t>
  </si>
  <si>
    <t>７－(1)　運営方法</t>
    <rPh sb="6" eb="8">
      <t>ウンエイ</t>
    </rPh>
    <rPh sb="8" eb="10">
      <t>ホウホウ</t>
    </rPh>
    <phoneticPr fontId="19"/>
  </si>
  <si>
    <t>S33</t>
  </si>
  <si>
    <t>S32</t>
  </si>
  <si>
    <t>S31</t>
  </si>
  <si>
    <t>S30</t>
  </si>
  <si>
    <t>S29</t>
  </si>
  <si>
    <t>S28</t>
  </si>
  <si>
    <t>７－(3)イ　定休日</t>
    <rPh sb="7" eb="10">
      <t>テイキュウビ</t>
    </rPh>
    <phoneticPr fontId="19"/>
  </si>
  <si>
    <t>S27</t>
  </si>
  <si>
    <t>S26</t>
  </si>
  <si>
    <t>S25</t>
  </si>
  <si>
    <t>■</t>
    <phoneticPr fontId="19"/>
  </si>
  <si>
    <t>S24</t>
  </si>
  <si>
    <t>S23</t>
  </si>
  <si>
    <t>S22</t>
  </si>
  <si>
    <t>S21</t>
  </si>
  <si>
    <t>S20</t>
  </si>
  <si>
    <t>S19</t>
  </si>
  <si>
    <t>S18</t>
  </si>
  <si>
    <t>S17</t>
  </si>
  <si>
    <t>S16</t>
  </si>
  <si>
    <t>S15</t>
  </si>
  <si>
    <t>S14</t>
  </si>
  <si>
    <t>S13</t>
  </si>
  <si>
    <t>S12</t>
  </si>
  <si>
    <t>S11</t>
  </si>
  <si>
    <t>S10</t>
  </si>
  <si>
    <t>S9</t>
  </si>
  <si>
    <t>S8</t>
  </si>
  <si>
    <t>S7</t>
  </si>
  <si>
    <t>S6</t>
  </si>
  <si>
    <t>S5</t>
  </si>
  <si>
    <t>S3</t>
  </si>
  <si>
    <t>S1年以前</t>
    <rPh sb="2" eb="3">
      <t>ネン</t>
    </rPh>
    <rPh sb="3" eb="5">
      <t>イゼン</t>
    </rPh>
    <phoneticPr fontId="19"/>
  </si>
  <si>
    <t>H23</t>
    <phoneticPr fontId="19"/>
  </si>
  <si>
    <t>-</t>
    <phoneticPr fontId="19"/>
  </si>
  <si>
    <t>H1</t>
    <phoneticPr fontId="19"/>
  </si>
  <si>
    <t>-</t>
    <phoneticPr fontId="19"/>
  </si>
  <si>
    <t>●</t>
    <phoneticPr fontId="19"/>
  </si>
  <si>
    <t>▲</t>
    <phoneticPr fontId="19"/>
  </si>
  <si>
    <t>×</t>
    <phoneticPr fontId="19"/>
  </si>
  <si>
    <t>-</t>
    <phoneticPr fontId="19"/>
  </si>
  <si>
    <t>●</t>
    <phoneticPr fontId="19"/>
  </si>
  <si>
    <t>▲</t>
    <phoneticPr fontId="19"/>
  </si>
  <si>
    <t>×</t>
    <phoneticPr fontId="19"/>
  </si>
  <si>
    <t>S2</t>
    <phoneticPr fontId="19"/>
  </si>
  <si>
    <t>人件費計
（直営の予算外人員分加算額）</t>
    <rPh sb="0" eb="3">
      <t>ジンケンヒ</t>
    </rPh>
    <rPh sb="3" eb="4">
      <t>ケイ</t>
    </rPh>
    <rPh sb="6" eb="8">
      <t>チョクエイ</t>
    </rPh>
    <rPh sb="9" eb="12">
      <t>ヨサンガイ</t>
    </rPh>
    <rPh sb="12" eb="14">
      <t>ジンイン</t>
    </rPh>
    <rPh sb="14" eb="15">
      <t>ブン</t>
    </rPh>
    <rPh sb="15" eb="17">
      <t>カサン</t>
    </rPh>
    <rPh sb="17" eb="18">
      <t>ガク</t>
    </rPh>
    <phoneticPr fontId="19"/>
  </si>
  <si>
    <t>減価償却費</t>
    <rPh sb="0" eb="2">
      <t>ゲンカ</t>
    </rPh>
    <rPh sb="2" eb="4">
      <t>ショウキャク</t>
    </rPh>
    <rPh sb="4" eb="5">
      <t>ヒ</t>
    </rPh>
    <phoneticPr fontId="19"/>
  </si>
  <si>
    <t/>
  </si>
  <si>
    <t>・・・自動計算より算出のため、記入不要</t>
    <rPh sb="3" eb="5">
      <t>ジドウ</t>
    </rPh>
    <rPh sb="5" eb="7">
      <t>ケイサン</t>
    </rPh>
    <rPh sb="9" eb="11">
      <t>サンシュツ</t>
    </rPh>
    <rPh sb="15" eb="17">
      <t>キニュウ</t>
    </rPh>
    <rPh sb="17" eb="19">
      <t>フヨウ</t>
    </rPh>
    <phoneticPr fontId="19"/>
  </si>
  <si>
    <t>直営</t>
    <rPh sb="0" eb="2">
      <t>チョクエイ</t>
    </rPh>
    <phoneticPr fontId="19"/>
  </si>
  <si>
    <t>指定管理（使用料）</t>
    <rPh sb="0" eb="2">
      <t>シテイ</t>
    </rPh>
    <rPh sb="2" eb="4">
      <t>カンリ</t>
    </rPh>
    <rPh sb="5" eb="8">
      <t>シヨウリョウ</t>
    </rPh>
    <phoneticPr fontId="19"/>
  </si>
  <si>
    <t>指定管理（利用料金）</t>
    <rPh sb="0" eb="2">
      <t>シテイ</t>
    </rPh>
    <rPh sb="2" eb="4">
      <t>カンリ</t>
    </rPh>
    <rPh sb="5" eb="7">
      <t>リヨウ</t>
    </rPh>
    <rPh sb="7" eb="9">
      <t>リョウキン</t>
    </rPh>
    <phoneticPr fontId="19"/>
  </si>
  <si>
    <t>包括委託</t>
    <rPh sb="0" eb="2">
      <t>ホウカツ</t>
    </rPh>
    <rPh sb="2" eb="4">
      <t>イタク</t>
    </rPh>
    <phoneticPr fontId="19"/>
  </si>
  <si>
    <t>その他_x000D_
収入</t>
    <phoneticPr fontId="19"/>
  </si>
  <si>
    <t>その他_x000D_
事業運営費</t>
    <phoneticPr fontId="19"/>
  </si>
  <si>
    <t>運営人員</t>
  </si>
  <si>
    <t>運営日時</t>
  </si>
  <si>
    <t>収入</t>
  </si>
  <si>
    <t>維持管理費</t>
  </si>
  <si>
    <t>事業運営費</t>
  </si>
  <si>
    <t>総コスト
（円）</t>
    <rPh sb="0" eb="1">
      <t>ソウ</t>
    </rPh>
    <rPh sb="6" eb="7">
      <t>エン</t>
    </rPh>
    <phoneticPr fontId="19"/>
  </si>
  <si>
    <t>指定管理料
（参考）</t>
    <rPh sb="7" eb="9">
      <t>サンコウ</t>
    </rPh>
    <phoneticPr fontId="19"/>
  </si>
  <si>
    <t>収支差額
（円）</t>
    <rPh sb="0" eb="2">
      <t>シュウシ</t>
    </rPh>
    <rPh sb="2" eb="4">
      <t>サガク</t>
    </rPh>
    <rPh sb="6" eb="7">
      <t>エン</t>
    </rPh>
    <phoneticPr fontId="19"/>
  </si>
  <si>
    <t>建物状況</t>
  </si>
  <si>
    <t>耐震性</t>
  </si>
  <si>
    <t>機能改善</t>
  </si>
  <si>
    <t>機能改善（バリアフリー）</t>
  </si>
  <si>
    <t>環境負荷低減</t>
  </si>
  <si>
    <t>定休日</t>
  </si>
  <si>
    <t>使用料</t>
  </si>
  <si>
    <t>手数料</t>
  </si>
  <si>
    <t>収入計
（円）</t>
    <rPh sb="0" eb="2">
      <t>シュウニュウ</t>
    </rPh>
    <rPh sb="2" eb="3">
      <t>ケイ</t>
    </rPh>
    <rPh sb="5" eb="6">
      <t>エン</t>
    </rPh>
    <phoneticPr fontId="19"/>
  </si>
  <si>
    <t>燃料費
【経常】</t>
    <phoneticPr fontId="19"/>
  </si>
  <si>
    <t>光熱水費</t>
  </si>
  <si>
    <t>修繕料
【経常】</t>
    <rPh sb="5" eb="7">
      <t>ケイジョウ</t>
    </rPh>
    <phoneticPr fontId="19"/>
  </si>
  <si>
    <t>修繕料
【臨時】</t>
    <rPh sb="5" eb="7">
      <t>リンジ</t>
    </rPh>
    <phoneticPr fontId="19"/>
  </si>
  <si>
    <t>需用費（建物保険料）
【経常】</t>
    <rPh sb="0" eb="3">
      <t>ジュヨウヒ</t>
    </rPh>
    <rPh sb="4" eb="6">
      <t>タテモノ</t>
    </rPh>
    <rPh sb="6" eb="9">
      <t>ホケンリョウ</t>
    </rPh>
    <phoneticPr fontId="19"/>
  </si>
  <si>
    <t>建物管理委託料</t>
  </si>
  <si>
    <t>使用料及び賃借料
【経常】</t>
    <rPh sb="10" eb="12">
      <t>ケイジョウ</t>
    </rPh>
    <phoneticPr fontId="19"/>
  </si>
  <si>
    <t>使用料及び賃借料
【臨時】</t>
    <rPh sb="10" eb="12">
      <t>リンジ</t>
    </rPh>
    <phoneticPr fontId="19"/>
  </si>
  <si>
    <t>工事請負費
【臨時】</t>
    <rPh sb="7" eb="9">
      <t>リンジ</t>
    </rPh>
    <phoneticPr fontId="19"/>
  </si>
  <si>
    <t>公有財産・備品購入費
【経常】</t>
    <rPh sb="12" eb="14">
      <t>ケイジョウ</t>
    </rPh>
    <phoneticPr fontId="19"/>
  </si>
  <si>
    <t>公有財産・備品購入費
【臨時】</t>
    <rPh sb="12" eb="14">
      <t>リンジ</t>
    </rPh>
    <phoneticPr fontId="19"/>
  </si>
  <si>
    <t>負担金等（維持管理）
【経常】</t>
    <rPh sb="12" eb="14">
      <t>ケイジョウ</t>
    </rPh>
    <phoneticPr fontId="19"/>
  </si>
  <si>
    <t>負担金等（維持管理）
【臨時】</t>
    <rPh sb="12" eb="14">
      <t>リンジ</t>
    </rPh>
    <phoneticPr fontId="19"/>
  </si>
  <si>
    <t>維持管理費計</t>
    <rPh sb="0" eb="2">
      <t>イジ</t>
    </rPh>
    <rPh sb="2" eb="4">
      <t>カンリ</t>
    </rPh>
    <rPh sb="4" eb="5">
      <t>ヒ</t>
    </rPh>
    <rPh sb="5" eb="6">
      <t>ケイ</t>
    </rPh>
    <phoneticPr fontId="19"/>
  </si>
  <si>
    <t>人件費</t>
  </si>
  <si>
    <t>事業運営費計</t>
    <rPh sb="0" eb="2">
      <t>ジギョウ</t>
    </rPh>
    <rPh sb="2" eb="5">
      <t>ウンエイヒ</t>
    </rPh>
    <rPh sb="5" eb="6">
      <t>ケイ</t>
    </rPh>
    <phoneticPr fontId="19"/>
  </si>
  <si>
    <t>開設年</t>
  </si>
  <si>
    <t>延床面積</t>
  </si>
  <si>
    <t>所有面積</t>
    <rPh sb="0" eb="2">
      <t>ショユウ</t>
    </rPh>
    <phoneticPr fontId="19"/>
  </si>
  <si>
    <t>複合施設区分</t>
  </si>
  <si>
    <t>建物保有状況</t>
  </si>
  <si>
    <t>土地保有状況</t>
  </si>
  <si>
    <t>駐車可能台数</t>
  </si>
  <si>
    <t>建築年</t>
  </si>
  <si>
    <t>築年数</t>
    <rPh sb="0" eb="1">
      <t>チク</t>
    </rPh>
    <rPh sb="1" eb="3">
      <t>ネンスウ</t>
    </rPh>
    <phoneticPr fontId="19"/>
  </si>
  <si>
    <t>構造</t>
  </si>
  <si>
    <t>耐震診断</t>
  </si>
  <si>
    <t>耐震補強</t>
  </si>
  <si>
    <t>委託職員</t>
  </si>
  <si>
    <t>月曜日</t>
  </si>
  <si>
    <t>火曜日</t>
  </si>
  <si>
    <t>水曜日</t>
  </si>
  <si>
    <t>木曜日</t>
  </si>
  <si>
    <t>金曜日</t>
  </si>
  <si>
    <t>土曜日</t>
  </si>
  <si>
    <t>日曜日</t>
  </si>
  <si>
    <t>開始時間</t>
  </si>
  <si>
    <t>終了時間</t>
  </si>
  <si>
    <t>建設設計等委託
【臨時】</t>
    <rPh sb="9" eb="11">
      <t>リンジ</t>
    </rPh>
    <phoneticPr fontId="19"/>
  </si>
  <si>
    <t>その他委託料（維持管理）
【経常】</t>
    <rPh sb="14" eb="16">
      <t>ケイジョウ</t>
    </rPh>
    <phoneticPr fontId="19"/>
  </si>
  <si>
    <t>その他委託料（維持管理）
【臨時】</t>
    <rPh sb="14" eb="16">
      <t>リンジ</t>
    </rPh>
    <phoneticPr fontId="19"/>
  </si>
  <si>
    <t xml:space="preserve">臨時的経費を除く総コスト
</t>
    <rPh sb="0" eb="3">
      <t>リンジテキ</t>
    </rPh>
    <rPh sb="3" eb="5">
      <t>ケイヒ</t>
    </rPh>
    <rPh sb="6" eb="7">
      <t>ノゾ</t>
    </rPh>
    <rPh sb="8" eb="9">
      <t>ソウ</t>
    </rPh>
    <phoneticPr fontId="19"/>
  </si>
  <si>
    <t>利用1件当たり総コスト</t>
    <rPh sb="0" eb="2">
      <t>リヨウ</t>
    </rPh>
    <rPh sb="3" eb="4">
      <t>ケン</t>
    </rPh>
    <rPh sb="4" eb="5">
      <t>ア</t>
    </rPh>
    <rPh sb="7" eb="8">
      <t>ソウ</t>
    </rPh>
    <phoneticPr fontId="19"/>
  </si>
  <si>
    <t>床面積当たり総コスト</t>
    <rPh sb="0" eb="1">
      <t>ユカ</t>
    </rPh>
    <rPh sb="1" eb="3">
      <t>メンセキ</t>
    </rPh>
    <rPh sb="3" eb="4">
      <t>ア</t>
    </rPh>
    <rPh sb="6" eb="7">
      <t>ソウ</t>
    </rPh>
    <phoneticPr fontId="19"/>
  </si>
  <si>
    <t>総コストに占める使用料等収入の割合</t>
    <rPh sb="0" eb="1">
      <t>ソウ</t>
    </rPh>
    <rPh sb="5" eb="6">
      <t>シ</t>
    </rPh>
    <rPh sb="8" eb="11">
      <t>シヨウリョウ</t>
    </rPh>
    <rPh sb="11" eb="12">
      <t>トウ</t>
    </rPh>
    <rPh sb="12" eb="14">
      <t>シュウニュウ</t>
    </rPh>
    <rPh sb="15" eb="17">
      <t>ワリアイ</t>
    </rPh>
    <phoneticPr fontId="19"/>
  </si>
  <si>
    <t>臨時的経費を除く維持管理費</t>
    <rPh sb="0" eb="3">
      <t>リンジテキ</t>
    </rPh>
    <rPh sb="3" eb="5">
      <t>ケイヒ</t>
    </rPh>
    <rPh sb="6" eb="7">
      <t>ノゾ</t>
    </rPh>
    <rPh sb="8" eb="10">
      <t>イジ</t>
    </rPh>
    <rPh sb="10" eb="12">
      <t>カンリ</t>
    </rPh>
    <rPh sb="12" eb="13">
      <t>ヒ</t>
    </rPh>
    <phoneticPr fontId="19"/>
  </si>
  <si>
    <t>床面積当たり維持管理費</t>
    <rPh sb="0" eb="1">
      <t>ユカ</t>
    </rPh>
    <rPh sb="1" eb="3">
      <t>メンセキ</t>
    </rPh>
    <rPh sb="3" eb="4">
      <t>ア</t>
    </rPh>
    <rPh sb="6" eb="8">
      <t>イジ</t>
    </rPh>
    <rPh sb="8" eb="10">
      <t>カンリ</t>
    </rPh>
    <rPh sb="10" eb="11">
      <t>ヒ</t>
    </rPh>
    <phoneticPr fontId="19"/>
  </si>
  <si>
    <t>面積
㎡</t>
    <rPh sb="0" eb="2">
      <t>メンセキ</t>
    </rPh>
    <phoneticPr fontId="19"/>
  </si>
  <si>
    <t>調査年</t>
    <rPh sb="0" eb="2">
      <t>チョウサ</t>
    </rPh>
    <rPh sb="2" eb="3">
      <t>ネン</t>
    </rPh>
    <phoneticPr fontId="19"/>
  </si>
  <si>
    <t>H24</t>
    <phoneticPr fontId="19"/>
  </si>
  <si>
    <t>H25</t>
    <phoneticPr fontId="19"/>
  </si>
  <si>
    <t>S4</t>
    <phoneticPr fontId="19"/>
  </si>
  <si>
    <t xml:space="preserve">室数
</t>
    <rPh sb="0" eb="1">
      <t>シツ</t>
    </rPh>
    <rPh sb="1" eb="2">
      <t>スウ</t>
    </rPh>
    <phoneticPr fontId="19"/>
  </si>
  <si>
    <t>その他施設（　　　　　　　　　　　　　）</t>
    <rPh sb="2" eb="3">
      <t>タ</t>
    </rPh>
    <rPh sb="3" eb="5">
      <t>シセツ</t>
    </rPh>
    <phoneticPr fontId="19"/>
  </si>
  <si>
    <t>（１）共通</t>
    <phoneticPr fontId="19"/>
  </si>
  <si>
    <t>（２）施設状況</t>
    <phoneticPr fontId="19"/>
  </si>
  <si>
    <t>（３）建物状況</t>
    <phoneticPr fontId="19"/>
  </si>
  <si>
    <t>（４）利用状況</t>
    <phoneticPr fontId="19"/>
  </si>
  <si>
    <t>（５）運営状況</t>
    <phoneticPr fontId="19"/>
  </si>
  <si>
    <t>（６）コスト状況</t>
    <phoneticPr fontId="19"/>
  </si>
  <si>
    <t>（７）分析</t>
    <rPh sb="3" eb="5">
      <t>ブンセキ</t>
    </rPh>
    <phoneticPr fontId="19"/>
  </si>
  <si>
    <t>正職員</t>
    <rPh sb="0" eb="1">
      <t>タダ</t>
    </rPh>
    <phoneticPr fontId="19"/>
  </si>
  <si>
    <t>嘱託職員</t>
    <rPh sb="0" eb="2">
      <t>ショクタク</t>
    </rPh>
    <phoneticPr fontId="19"/>
  </si>
  <si>
    <t>身障者用ﾄｲﾚ</t>
    <phoneticPr fontId="19"/>
  </si>
  <si>
    <t>プール</t>
    <phoneticPr fontId="19"/>
  </si>
  <si>
    <t>細分類</t>
    <phoneticPr fontId="19"/>
  </si>
  <si>
    <t>所管課</t>
    <phoneticPr fontId="19"/>
  </si>
  <si>
    <t>略称</t>
    <phoneticPr fontId="19"/>
  </si>
  <si>
    <t>施設名</t>
    <phoneticPr fontId="19"/>
  </si>
  <si>
    <t xml:space="preserve">所在地
</t>
    <phoneticPr fontId="19"/>
  </si>
  <si>
    <t xml:space="preserve">敷地面積_x000D_
</t>
    <phoneticPr fontId="19"/>
  </si>
  <si>
    <t>―</t>
    <phoneticPr fontId="19"/>
  </si>
  <si>
    <t>臨時職員</t>
    <phoneticPr fontId="19"/>
  </si>
  <si>
    <t>電気代
【経常】</t>
    <phoneticPr fontId="19"/>
  </si>
  <si>
    <t>ガス代
【経常】</t>
    <phoneticPr fontId="19"/>
  </si>
  <si>
    <t>上下水道代
【経常】</t>
    <phoneticPr fontId="19"/>
  </si>
  <si>
    <t>施設等保守管理委託
【経常】</t>
    <phoneticPr fontId="19"/>
  </si>
  <si>
    <t>小学校</t>
    <rPh sb="0" eb="3">
      <t>ショウガッコウ</t>
    </rPh>
    <phoneticPr fontId="19"/>
  </si>
  <si>
    <t>校庭</t>
    <rPh sb="0" eb="2">
      <t>コウテイ</t>
    </rPh>
    <phoneticPr fontId="19"/>
  </si>
  <si>
    <t>体育館</t>
    <rPh sb="0" eb="3">
      <t>タイイクカン</t>
    </rPh>
    <phoneticPr fontId="19"/>
  </si>
  <si>
    <t>定員</t>
    <rPh sb="0" eb="2">
      <t>テイイン</t>
    </rPh>
    <phoneticPr fontId="19"/>
  </si>
  <si>
    <t>普通教室</t>
    <rPh sb="0" eb="2">
      <t>フツウ</t>
    </rPh>
    <rPh sb="2" eb="4">
      <t>キョウシツ</t>
    </rPh>
    <phoneticPr fontId="19"/>
  </si>
  <si>
    <t>特別教室</t>
    <rPh sb="0" eb="2">
      <t>トクベツ</t>
    </rPh>
    <rPh sb="2" eb="4">
      <t>キョウシツ</t>
    </rPh>
    <phoneticPr fontId="19"/>
  </si>
  <si>
    <t>武道場</t>
    <rPh sb="0" eb="1">
      <t>ブ</t>
    </rPh>
    <rPh sb="1" eb="2">
      <t>ドウ</t>
    </rPh>
    <rPh sb="2" eb="3">
      <t>バ</t>
    </rPh>
    <phoneticPr fontId="19"/>
  </si>
  <si>
    <t>学校別学級数</t>
    <rPh sb="0" eb="2">
      <t>ガッコウ</t>
    </rPh>
    <rPh sb="2" eb="3">
      <t>ベツ</t>
    </rPh>
    <rPh sb="3" eb="5">
      <t>ガッキュウ</t>
    </rPh>
    <rPh sb="5" eb="6">
      <t>スウ</t>
    </rPh>
    <phoneticPr fontId="19"/>
  </si>
  <si>
    <t>―</t>
    <phoneticPr fontId="19"/>
  </si>
  <si>
    <t>・・・記入不要(○○課で記入)　内容を確認し、誤りがある場合は、赤字で修正してください。</t>
    <rPh sb="3" eb="5">
      <t>キニュウ</t>
    </rPh>
    <rPh sb="5" eb="7">
      <t>フヨウ</t>
    </rPh>
    <rPh sb="10" eb="11">
      <t>カ</t>
    </rPh>
    <rPh sb="12" eb="14">
      <t>キニュウ</t>
    </rPh>
    <rPh sb="16" eb="18">
      <t>ナイヨウ</t>
    </rPh>
    <rPh sb="19" eb="21">
      <t>カクニン</t>
    </rPh>
    <rPh sb="23" eb="24">
      <t>アヤマ</t>
    </rPh>
    <rPh sb="28" eb="30">
      <t>バアイ</t>
    </rPh>
    <rPh sb="32" eb="34">
      <t>アカジ</t>
    </rPh>
    <rPh sb="35" eb="37">
      <t>シュウセイ</t>
    </rPh>
    <phoneticPr fontId="19"/>
  </si>
  <si>
    <t>中学校</t>
    <rPh sb="0" eb="3">
      <t>チュウガッコウ</t>
    </rPh>
    <phoneticPr fontId="19"/>
  </si>
  <si>
    <t>学校別児童・生徒数</t>
    <rPh sb="6" eb="8">
      <t>セイト</t>
    </rPh>
    <phoneticPr fontId="19"/>
  </si>
  <si>
    <t>児童・生徒1人当たり総コスト</t>
    <rPh sb="0" eb="2">
      <t>ジドウ</t>
    </rPh>
    <rPh sb="3" eb="5">
      <t>セイト</t>
    </rPh>
    <rPh sb="6" eb="7">
      <t>ニン</t>
    </rPh>
    <rPh sb="7" eb="8">
      <t>ア</t>
    </rPh>
    <rPh sb="10" eb="11">
      <t>ソウ</t>
    </rPh>
    <phoneticPr fontId="19"/>
  </si>
  <si>
    <t>学校教育機能</t>
    <rPh sb="0" eb="2">
      <t>ガッコウ</t>
    </rPh>
    <rPh sb="2" eb="4">
      <t>キョウイク</t>
    </rPh>
    <rPh sb="4" eb="6">
      <t>キノウ</t>
    </rPh>
    <phoneticPr fontId="19"/>
  </si>
  <si>
    <t>スポーツ機能</t>
    <rPh sb="4" eb="6">
      <t>キノウ</t>
    </rPh>
    <phoneticPr fontId="19"/>
  </si>
  <si>
    <t>機能（諸室）構成</t>
    <rPh sb="0" eb="2">
      <t>キノウ</t>
    </rPh>
    <rPh sb="3" eb="4">
      <t>ショ</t>
    </rPh>
    <rPh sb="4" eb="5">
      <t>シツ</t>
    </rPh>
    <rPh sb="6" eb="8">
      <t>コウセイ</t>
    </rPh>
    <phoneticPr fontId="19"/>
  </si>
  <si>
    <t>学校教育系施設</t>
    <rPh sb="0" eb="2">
      <t>ガッコウ</t>
    </rPh>
    <rPh sb="2" eb="4">
      <t>キョウイク</t>
    </rPh>
    <rPh sb="4" eb="5">
      <t>ケイ</t>
    </rPh>
    <rPh sb="5" eb="7">
      <t>シセツ</t>
    </rPh>
    <phoneticPr fontId="19"/>
  </si>
  <si>
    <t>学校</t>
    <rPh sb="0" eb="2">
      <t>ガッコウ</t>
    </rPh>
    <phoneticPr fontId="19"/>
  </si>
  <si>
    <t>区分所有</t>
    <rPh sb="0" eb="2">
      <t>クブン</t>
    </rPh>
    <rPh sb="2" eb="4">
      <t>ショユウ</t>
    </rPh>
    <phoneticPr fontId="19"/>
  </si>
  <si>
    <t>土地の機会費用</t>
    <rPh sb="0" eb="2">
      <t>トチ</t>
    </rPh>
    <rPh sb="3" eb="5">
      <t>キカイ</t>
    </rPh>
    <rPh sb="5" eb="7">
      <t>ヒヨウ</t>
    </rPh>
    <phoneticPr fontId="19"/>
  </si>
  <si>
    <t>公営住宅</t>
    <rPh sb="0" eb="2">
      <t>コウエイ</t>
    </rPh>
    <rPh sb="2" eb="4">
      <t>ジュウタク</t>
    </rPh>
    <phoneticPr fontId="19"/>
  </si>
  <si>
    <t>施設等保守管理委託
【経常】</t>
    <phoneticPr fontId="19"/>
  </si>
  <si>
    <t>上下水道代
【経常】</t>
    <phoneticPr fontId="19"/>
  </si>
  <si>
    <t>ガス代
【経常】</t>
    <phoneticPr fontId="19"/>
  </si>
  <si>
    <t>電気代
【経常】</t>
    <phoneticPr fontId="19"/>
  </si>
  <si>
    <t>臨時職員</t>
    <phoneticPr fontId="19"/>
  </si>
  <si>
    <t xml:space="preserve">敷地面積_x000D_
</t>
    <phoneticPr fontId="19"/>
  </si>
  <si>
    <t xml:space="preserve">所在地
</t>
    <phoneticPr fontId="19"/>
  </si>
  <si>
    <t>施設名</t>
    <phoneticPr fontId="19"/>
  </si>
  <si>
    <t>略称</t>
    <phoneticPr fontId="19"/>
  </si>
  <si>
    <t>所管課</t>
    <phoneticPr fontId="19"/>
  </si>
  <si>
    <t>細分類</t>
    <phoneticPr fontId="19"/>
  </si>
  <si>
    <t>戸数当たり総コスト</t>
    <rPh sb="0" eb="2">
      <t>コスウ</t>
    </rPh>
    <rPh sb="2" eb="3">
      <t>ア</t>
    </rPh>
    <rPh sb="5" eb="6">
      <t>ソウ</t>
    </rPh>
    <phoneticPr fontId="19"/>
  </si>
  <si>
    <t>その他_x000D_
事業運営費</t>
    <phoneticPr fontId="19"/>
  </si>
  <si>
    <t>高齢単身世帯</t>
    <rPh sb="0" eb="2">
      <t>コウレイ</t>
    </rPh>
    <rPh sb="2" eb="4">
      <t>タンシン</t>
    </rPh>
    <rPh sb="4" eb="6">
      <t>セタイ</t>
    </rPh>
    <phoneticPr fontId="19"/>
  </si>
  <si>
    <t>高齢世帯</t>
    <rPh sb="0" eb="2">
      <t>コウレイ</t>
    </rPh>
    <rPh sb="2" eb="4">
      <t>セタイ</t>
    </rPh>
    <phoneticPr fontId="19"/>
  </si>
  <si>
    <t>空室戸数</t>
    <rPh sb="0" eb="2">
      <t>クウシツ</t>
    </rPh>
    <rPh sb="2" eb="4">
      <t>コスウ</t>
    </rPh>
    <phoneticPr fontId="19"/>
  </si>
  <si>
    <t>入居戸数</t>
    <rPh sb="0" eb="2">
      <t>ニュウキョ</t>
    </rPh>
    <rPh sb="2" eb="4">
      <t>コスウ</t>
    </rPh>
    <phoneticPr fontId="19"/>
  </si>
  <si>
    <t>総戸数</t>
    <rPh sb="0" eb="1">
      <t>ソウ</t>
    </rPh>
    <rPh sb="1" eb="3">
      <t>コスウ</t>
    </rPh>
    <phoneticPr fontId="19"/>
  </si>
  <si>
    <t>（６）コスト状況</t>
    <phoneticPr fontId="19"/>
  </si>
  <si>
    <t>（３）建物状況</t>
    <phoneticPr fontId="19"/>
  </si>
  <si>
    <t>地区公民館</t>
  </si>
  <si>
    <t>コミュニティ関連施設</t>
  </si>
  <si>
    <t>市民文化・社会教育系施設</t>
  </si>
  <si>
    <t>市民利用施設</t>
  </si>
  <si>
    <t>拠点公民館</t>
  </si>
  <si>
    <t>公民館</t>
    <rPh sb="0" eb="3">
      <t>コウミンカン</t>
    </rPh>
    <phoneticPr fontId="19"/>
  </si>
  <si>
    <t>集会施設</t>
    <rPh sb="0" eb="2">
      <t>シュウカイ</t>
    </rPh>
    <rPh sb="2" eb="4">
      <t>シセツ</t>
    </rPh>
    <phoneticPr fontId="19"/>
  </si>
  <si>
    <t>市民文化系施設</t>
    <rPh sb="2" eb="5">
      <t>ブンカケイ</t>
    </rPh>
    <rPh sb="5" eb="7">
      <t>シセツ</t>
    </rPh>
    <phoneticPr fontId="19"/>
  </si>
  <si>
    <t>利用1人当たり総コスト</t>
    <rPh sb="0" eb="2">
      <t>リヨウ</t>
    </rPh>
    <rPh sb="3" eb="4">
      <t>ニン</t>
    </rPh>
    <rPh sb="4" eb="5">
      <t>ア</t>
    </rPh>
    <rPh sb="7" eb="8">
      <t>ソウ</t>
    </rPh>
    <phoneticPr fontId="19"/>
  </si>
  <si>
    <t>稼働率</t>
  </si>
  <si>
    <t>年間利用可能コマ数</t>
    <rPh sb="0" eb="2">
      <t>ネンカン</t>
    </rPh>
    <rPh sb="2" eb="4">
      <t>リヨウ</t>
    </rPh>
    <rPh sb="4" eb="6">
      <t>カノウ</t>
    </rPh>
    <rPh sb="8" eb="9">
      <t>スウ</t>
    </rPh>
    <phoneticPr fontId="19"/>
  </si>
  <si>
    <t>年間利用コマ数</t>
    <rPh sb="0" eb="2">
      <t>ネンカン</t>
    </rPh>
    <rPh sb="2" eb="4">
      <t>リヨウ</t>
    </rPh>
    <rPh sb="6" eb="7">
      <t>スウ</t>
    </rPh>
    <phoneticPr fontId="19"/>
  </si>
  <si>
    <t>年間利用件数</t>
    <rPh sb="0" eb="2">
      <t>ネンカン</t>
    </rPh>
    <rPh sb="2" eb="4">
      <t>リヨウ</t>
    </rPh>
    <rPh sb="4" eb="6">
      <t>ケンスウ</t>
    </rPh>
    <phoneticPr fontId="19"/>
  </si>
  <si>
    <t>１日当たり利用者数</t>
  </si>
  <si>
    <t>年間利用者数</t>
  </si>
  <si>
    <t>設置数</t>
    <rPh sb="0" eb="2">
      <t>セッチ</t>
    </rPh>
    <rPh sb="2" eb="3">
      <t>スウ</t>
    </rPh>
    <phoneticPr fontId="19"/>
  </si>
  <si>
    <t>合計</t>
    <rPh sb="0" eb="2">
      <t>ゴウケイ</t>
    </rPh>
    <phoneticPr fontId="19"/>
  </si>
  <si>
    <t>その他施設（　　　　　　　　　　　）</t>
    <rPh sb="2" eb="3">
      <t>タ</t>
    </rPh>
    <rPh sb="3" eb="5">
      <t>シセツ</t>
    </rPh>
    <phoneticPr fontId="19"/>
  </si>
  <si>
    <t>プール</t>
  </si>
  <si>
    <t>体育室</t>
    <rPh sb="0" eb="3">
      <t>タイイクシツ</t>
    </rPh>
    <phoneticPr fontId="19"/>
  </si>
  <si>
    <t>音楽・視聴覚</t>
    <rPh sb="0" eb="2">
      <t>オンガク</t>
    </rPh>
    <rPh sb="3" eb="6">
      <t>シチョウカク</t>
    </rPh>
    <phoneticPr fontId="19"/>
  </si>
  <si>
    <t>ＰＣ・ＩＴ室</t>
    <rPh sb="5" eb="6">
      <t>シツ</t>
    </rPh>
    <phoneticPr fontId="19"/>
  </si>
  <si>
    <t>調理室</t>
    <rPh sb="0" eb="3">
      <t>チョウリシツ</t>
    </rPh>
    <phoneticPr fontId="19"/>
  </si>
  <si>
    <t>図書室</t>
    <rPh sb="0" eb="3">
      <t>トショシツ</t>
    </rPh>
    <phoneticPr fontId="19"/>
  </si>
  <si>
    <t>ホール</t>
  </si>
  <si>
    <t>会議室・研修室</t>
    <rPh sb="0" eb="3">
      <t>カイギシツ</t>
    </rPh>
    <rPh sb="4" eb="7">
      <t>ケンシュウシツ</t>
    </rPh>
    <phoneticPr fontId="19"/>
  </si>
  <si>
    <t>ホール</t>
    <phoneticPr fontId="19"/>
  </si>
  <si>
    <t>教育文化機能</t>
    <rPh sb="0" eb="2">
      <t>キョウイク</t>
    </rPh>
    <rPh sb="2" eb="4">
      <t>ブンカ</t>
    </rPh>
    <rPh sb="4" eb="6">
      <t>キノウ</t>
    </rPh>
    <phoneticPr fontId="19"/>
  </si>
  <si>
    <t>集会機能</t>
    <rPh sb="0" eb="2">
      <t>シュウカイ</t>
    </rPh>
    <rPh sb="2" eb="4">
      <t>キノウ</t>
    </rPh>
    <phoneticPr fontId="19"/>
  </si>
  <si>
    <t>借上</t>
    <rPh sb="0" eb="1">
      <t>カ</t>
    </rPh>
    <rPh sb="1" eb="2">
      <t>ア</t>
    </rPh>
    <phoneticPr fontId="19"/>
  </si>
</sst>
</file>

<file path=xl/styles.xml><?xml version="1.0" encoding="utf-8"?>
<styleSheet xmlns="http://schemas.openxmlformats.org/spreadsheetml/2006/main">
  <numFmts count="14">
    <numFmt numFmtId="176" formatCode="[$-411]ge\.m\.d;@"/>
    <numFmt numFmtId="177" formatCode="0.00_);[Red]\(0.00\)"/>
    <numFmt numFmtId="178" formatCode="#,##0;&quot;△ &quot;#,##0"/>
    <numFmt numFmtId="179" formatCode="0.0%;;&quot;&quot;"/>
    <numFmt numFmtId="180" formatCode="#"/>
    <numFmt numFmtId="181" formatCode="h:mm;\-h:mm"/>
    <numFmt numFmtId="182" formatCode="#,##0&quot;㎡&quot;;[Red]\-#,##0&quot;㎡&quot;"/>
    <numFmt numFmtId="183" formatCode="0.0%;&quot;△ &quot;0.0%;&quot;&quot;"/>
    <numFmt numFmtId="184" formatCode="#,##0&quot;台&quot;;[Red]\-#,##0&quot;台&quot;"/>
    <numFmt numFmtId="185" formatCode="#,##0&quot;日&quot;;&quot;△ &quot;#,##0&quot;日&quot;"/>
    <numFmt numFmtId="186" formatCode="0.0%"/>
    <numFmt numFmtId="187" formatCode="#,##0_ "/>
    <numFmt numFmtId="188" formatCode="#,##0_ ;[Red]\-#,##0\ "/>
    <numFmt numFmtId="189" formatCode="0.0_ "/>
  </numFmts>
  <fonts count="2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43"/>
      <name val="ＭＳ ゴシック"/>
      <family val="3"/>
      <charset val="128"/>
    </font>
    <font>
      <sz val="11"/>
      <color indexed="4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0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489">
    <xf numFmtId="0" fontId="0" fillId="0" borderId="0" xfId="0"/>
    <xf numFmtId="0" fontId="0" fillId="0" borderId="0" xfId="0" applyAlignment="1"/>
    <xf numFmtId="0" fontId="0" fillId="24" borderId="0" xfId="0" applyFill="1"/>
    <xf numFmtId="0" fontId="0" fillId="0" borderId="0" xfId="0" applyFill="1"/>
    <xf numFmtId="0" fontId="20" fillId="25" borderId="10" xfId="0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center" vertical="top" wrapText="1"/>
    </xf>
    <xf numFmtId="0" fontId="20" fillId="25" borderId="12" xfId="0" applyFont="1" applyFill="1" applyBorder="1" applyAlignment="1">
      <alignment horizontal="center" vertical="top" wrapText="1"/>
    </xf>
    <xf numFmtId="0" fontId="20" fillId="25" borderId="13" xfId="0" applyFont="1" applyFill="1" applyBorder="1" applyAlignment="1">
      <alignment horizontal="center" vertical="top" wrapText="1"/>
    </xf>
    <xf numFmtId="0" fontId="20" fillId="25" borderId="10" xfId="0" applyFont="1" applyFill="1" applyBorder="1" applyAlignment="1">
      <alignment horizontal="center" vertical="center" textRotation="255" wrapText="1"/>
    </xf>
    <xf numFmtId="0" fontId="20" fillId="25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0" fontId="0" fillId="0" borderId="15" xfId="0" applyBorder="1"/>
    <xf numFmtId="178" fontId="6" fillId="26" borderId="18" xfId="68" applyNumberFormat="1" applyFont="1" applyFill="1" applyBorder="1" applyAlignment="1">
      <alignment vertical="center" wrapText="1"/>
    </xf>
    <xf numFmtId="178" fontId="6" fillId="26" borderId="19" xfId="68" applyNumberFormat="1" applyFont="1" applyFill="1" applyBorder="1" applyAlignment="1">
      <alignment vertical="center" wrapText="1"/>
    </xf>
    <xf numFmtId="178" fontId="6" fillId="0" borderId="20" xfId="68" applyNumberFormat="1" applyFont="1" applyFill="1" applyBorder="1" applyAlignment="1">
      <alignment vertical="center" wrapText="1"/>
    </xf>
    <xf numFmtId="178" fontId="6" fillId="26" borderId="21" xfId="68" applyNumberFormat="1" applyFont="1" applyFill="1" applyBorder="1" applyAlignment="1">
      <alignment vertical="center" wrapText="1"/>
    </xf>
    <xf numFmtId="178" fontId="6" fillId="26" borderId="20" xfId="68" applyNumberFormat="1" applyFont="1" applyFill="1" applyBorder="1" applyAlignment="1">
      <alignment vertical="center" wrapText="1"/>
    </xf>
    <xf numFmtId="178" fontId="6" fillId="0" borderId="14" xfId="68" applyNumberFormat="1" applyFont="1" applyFill="1" applyBorder="1" applyAlignment="1">
      <alignment vertical="center" wrapText="1"/>
    </xf>
    <xf numFmtId="178" fontId="6" fillId="0" borderId="22" xfId="68" applyNumberFormat="1" applyFont="1" applyFill="1" applyBorder="1" applyAlignment="1">
      <alignment vertical="center" wrapText="1"/>
    </xf>
    <xf numFmtId="178" fontId="0" fillId="0" borderId="0" xfId="0" applyNumberFormat="1"/>
    <xf numFmtId="38" fontId="0" fillId="0" borderId="0" xfId="0" applyNumberFormat="1"/>
    <xf numFmtId="0" fontId="0" fillId="27" borderId="20" xfId="0" applyFill="1" applyBorder="1" applyAlignment="1"/>
    <xf numFmtId="0" fontId="0" fillId="0" borderId="0" xfId="0" applyAlignment="1">
      <alignment vertical="center"/>
    </xf>
    <xf numFmtId="0" fontId="0" fillId="28" borderId="20" xfId="0" applyFill="1" applyBorder="1" applyAlignment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23" xfId="0" applyFill="1" applyBorder="1"/>
    <xf numFmtId="0" fontId="0" fillId="0" borderId="23" xfId="0" applyBorder="1"/>
    <xf numFmtId="178" fontId="6" fillId="28" borderId="24" xfId="68" applyNumberFormat="1" applyFont="1" applyFill="1" applyBorder="1" applyAlignment="1">
      <alignment vertical="center" wrapText="1"/>
    </xf>
    <xf numFmtId="178" fontId="6" fillId="28" borderId="25" xfId="68" applyNumberFormat="1" applyFont="1" applyFill="1" applyBorder="1" applyAlignment="1">
      <alignment vertical="center" wrapText="1"/>
    </xf>
    <xf numFmtId="178" fontId="6" fillId="28" borderId="26" xfId="68" applyNumberFormat="1" applyFont="1" applyFill="1" applyBorder="1" applyAlignment="1">
      <alignment vertical="center" wrapText="1"/>
    </xf>
    <xf numFmtId="178" fontId="6" fillId="28" borderId="27" xfId="68" applyNumberFormat="1" applyFont="1" applyFill="1" applyBorder="1" applyAlignment="1">
      <alignment vertical="center" wrapText="1"/>
    </xf>
    <xf numFmtId="178" fontId="6" fillId="28" borderId="28" xfId="68" applyNumberFormat="1" applyFont="1" applyFill="1" applyBorder="1" applyAlignment="1">
      <alignment vertical="center" wrapText="1"/>
    </xf>
    <xf numFmtId="178" fontId="6" fillId="28" borderId="29" xfId="68" applyNumberFormat="1" applyFont="1" applyFill="1" applyBorder="1" applyAlignment="1">
      <alignment vertical="center" wrapText="1"/>
    </xf>
    <xf numFmtId="178" fontId="6" fillId="0" borderId="30" xfId="68" applyNumberFormat="1" applyFont="1" applyFill="1" applyBorder="1" applyAlignment="1">
      <alignment vertical="center" wrapText="1"/>
    </xf>
    <xf numFmtId="178" fontId="6" fillId="0" borderId="31" xfId="68" applyNumberFormat="1" applyFont="1" applyFill="1" applyBorder="1" applyAlignment="1">
      <alignment vertical="center" wrapText="1"/>
    </xf>
    <xf numFmtId="178" fontId="6" fillId="0" borderId="32" xfId="68" applyNumberFormat="1" applyFont="1" applyFill="1" applyBorder="1" applyAlignment="1">
      <alignment vertical="center" wrapText="1"/>
    </xf>
    <xf numFmtId="178" fontId="6" fillId="28" borderId="33" xfId="68" applyNumberFormat="1" applyFont="1" applyFill="1" applyBorder="1" applyAlignment="1">
      <alignment vertical="center" wrapText="1"/>
    </xf>
    <xf numFmtId="178" fontId="6" fillId="28" borderId="34" xfId="68" applyNumberFormat="1" applyFont="1" applyFill="1" applyBorder="1" applyAlignment="1">
      <alignment vertical="center" wrapText="1"/>
    </xf>
    <xf numFmtId="178" fontId="6" fillId="28" borderId="35" xfId="68" applyNumberFormat="1" applyFont="1" applyFill="1" applyBorder="1" applyAlignment="1">
      <alignment vertical="center" wrapText="1"/>
    </xf>
    <xf numFmtId="178" fontId="6" fillId="28" borderId="19" xfId="68" applyNumberFormat="1" applyFont="1" applyFill="1" applyBorder="1" applyAlignment="1">
      <alignment vertical="center" wrapText="1"/>
    </xf>
    <xf numFmtId="178" fontId="6" fillId="28" borderId="20" xfId="68" applyNumberFormat="1" applyFont="1" applyFill="1" applyBorder="1" applyAlignment="1">
      <alignment vertical="center" wrapText="1"/>
    </xf>
    <xf numFmtId="178" fontId="6" fillId="28" borderId="14" xfId="68" applyNumberFormat="1" applyFont="1" applyFill="1" applyBorder="1" applyAlignment="1">
      <alignment vertical="center" wrapText="1"/>
    </xf>
    <xf numFmtId="0" fontId="0" fillId="29" borderId="12" xfId="91" applyFont="1" applyFill="1" applyBorder="1" applyAlignment="1">
      <alignment horizontal="center" vertical="center" shrinkToFit="1"/>
    </xf>
    <xf numFmtId="0" fontId="0" fillId="29" borderId="10" xfId="91" applyFont="1" applyFill="1" applyBorder="1" applyAlignment="1">
      <alignment horizontal="center" vertical="center" shrinkToFit="1"/>
    </xf>
    <xf numFmtId="0" fontId="0" fillId="29" borderId="36" xfId="91" applyFont="1" applyFill="1" applyBorder="1" applyAlignment="1">
      <alignment horizontal="center" vertical="center" shrinkToFit="1"/>
    </xf>
    <xf numFmtId="0" fontId="0" fillId="0" borderId="12" xfId="91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0" fillId="25" borderId="10" xfId="91" applyFont="1" applyFill="1" applyBorder="1" applyAlignment="1">
      <alignment horizontal="center" vertical="center" wrapText="1"/>
    </xf>
    <xf numFmtId="0" fontId="0" fillId="25" borderId="36" xfId="91" applyFont="1" applyFill="1" applyBorder="1" applyAlignment="1">
      <alignment horizontal="center" vertical="center" wrapText="1"/>
    </xf>
    <xf numFmtId="0" fontId="6" fillId="27" borderId="38" xfId="91" applyNumberFormat="1" applyFont="1" applyFill="1" applyBorder="1" applyAlignment="1">
      <alignment horizontal="center" vertical="top" wrapText="1"/>
    </xf>
    <xf numFmtId="0" fontId="21" fillId="27" borderId="38" xfId="91" applyNumberFormat="1" applyFont="1" applyFill="1" applyBorder="1" applyAlignment="1">
      <alignment horizontal="center" vertical="top" wrapText="1"/>
    </xf>
    <xf numFmtId="0" fontId="21" fillId="27" borderId="39" xfId="91" applyNumberFormat="1" applyFont="1" applyFill="1" applyBorder="1" applyAlignment="1">
      <alignment horizontal="center" vertical="top" wrapText="1"/>
    </xf>
    <xf numFmtId="0" fontId="6" fillId="27" borderId="40" xfId="91" applyNumberFormat="1" applyFont="1" applyFill="1" applyBorder="1" applyAlignment="1">
      <alignment horizontal="center" vertical="top" wrapText="1"/>
    </xf>
    <xf numFmtId="0" fontId="21" fillId="27" borderId="40" xfId="91" applyNumberFormat="1" applyFont="1" applyFill="1" applyBorder="1" applyAlignment="1">
      <alignment horizontal="center" vertical="top" wrapText="1"/>
    </xf>
    <xf numFmtId="0" fontId="21" fillId="27" borderId="41" xfId="91" applyNumberFormat="1" applyFont="1" applyFill="1" applyBorder="1" applyAlignment="1">
      <alignment horizontal="center" vertical="top" wrapText="1"/>
    </xf>
    <xf numFmtId="0" fontId="6" fillId="27" borderId="42" xfId="91" applyNumberFormat="1" applyFont="1" applyFill="1" applyBorder="1" applyAlignment="1">
      <alignment horizontal="center" vertical="top" wrapText="1"/>
    </xf>
    <xf numFmtId="0" fontId="21" fillId="27" borderId="42" xfId="91" applyNumberFormat="1" applyFont="1" applyFill="1" applyBorder="1" applyAlignment="1">
      <alignment horizontal="center" vertical="top" wrapText="1"/>
    </xf>
    <xf numFmtId="0" fontId="21" fillId="27" borderId="43" xfId="91" applyNumberFormat="1" applyFont="1" applyFill="1" applyBorder="1" applyAlignment="1">
      <alignment horizontal="center" vertical="top" wrapText="1"/>
    </xf>
    <xf numFmtId="176" fontId="6" fillId="26" borderId="18" xfId="68" applyNumberFormat="1" applyFont="1" applyFill="1" applyBorder="1" applyAlignment="1">
      <alignment horizontal="center" vertical="center" wrapText="1"/>
    </xf>
    <xf numFmtId="176" fontId="6" fillId="26" borderId="21" xfId="68" applyNumberFormat="1" applyFont="1" applyFill="1" applyBorder="1" applyAlignment="1">
      <alignment horizontal="center" vertical="center" wrapText="1"/>
    </xf>
    <xf numFmtId="176" fontId="6" fillId="0" borderId="22" xfId="68" applyNumberFormat="1" applyFont="1" applyFill="1" applyBorder="1" applyAlignment="1">
      <alignment horizontal="center" vertical="center" wrapText="1"/>
    </xf>
    <xf numFmtId="180" fontId="6" fillId="26" borderId="19" xfId="91" applyNumberFormat="1" applyFont="1" applyFill="1" applyBorder="1" applyAlignment="1">
      <alignment horizontal="center" vertical="center" wrapText="1"/>
    </xf>
    <xf numFmtId="180" fontId="6" fillId="26" borderId="20" xfId="91" applyNumberFormat="1" applyFont="1" applyFill="1" applyBorder="1" applyAlignment="1">
      <alignment horizontal="center" vertical="center" wrapText="1"/>
    </xf>
    <xf numFmtId="180" fontId="6" fillId="0" borderId="14" xfId="91" applyNumberFormat="1" applyFont="1" applyFill="1" applyBorder="1" applyAlignment="1">
      <alignment horizontal="center" vertical="center" wrapText="1"/>
    </xf>
    <xf numFmtId="180" fontId="6" fillId="26" borderId="19" xfId="0" applyNumberFormat="1" applyFont="1" applyFill="1" applyBorder="1" applyAlignment="1">
      <alignment horizontal="center" vertical="center" wrapText="1"/>
    </xf>
    <xf numFmtId="180" fontId="6" fillId="26" borderId="20" xfId="0" applyNumberFormat="1" applyFont="1" applyFill="1" applyBorder="1" applyAlignment="1">
      <alignment horizontal="center" vertical="center" wrapText="1"/>
    </xf>
    <xf numFmtId="180" fontId="6" fillId="0" borderId="14" xfId="0" applyNumberFormat="1" applyFont="1" applyFill="1" applyBorder="1" applyAlignment="1">
      <alignment horizontal="center" vertical="center" wrapText="1"/>
    </xf>
    <xf numFmtId="180" fontId="6" fillId="26" borderId="19" xfId="0" applyNumberFormat="1" applyFont="1" applyFill="1" applyBorder="1" applyAlignment="1">
      <alignment horizontal="center" vertical="center"/>
    </xf>
    <xf numFmtId="180" fontId="6" fillId="26" borderId="20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77" fontId="6" fillId="26" borderId="19" xfId="91" applyNumberFormat="1" applyFont="1" applyFill="1" applyBorder="1" applyAlignment="1">
      <alignment vertical="center" wrapText="1"/>
    </xf>
    <xf numFmtId="177" fontId="6" fillId="26" borderId="20" xfId="91" applyNumberFormat="1" applyFont="1" applyFill="1" applyBorder="1" applyAlignment="1">
      <alignment vertical="center" wrapText="1"/>
    </xf>
    <xf numFmtId="177" fontId="6" fillId="0" borderId="14" xfId="91" applyNumberFormat="1" applyFont="1" applyFill="1" applyBorder="1" applyAlignment="1">
      <alignment vertical="center" wrapText="1"/>
    </xf>
    <xf numFmtId="178" fontId="6" fillId="27" borderId="44" xfId="68" applyNumberFormat="1" applyFont="1" applyFill="1" applyBorder="1" applyAlignment="1">
      <alignment vertical="center" wrapText="1"/>
    </xf>
    <xf numFmtId="178" fontId="6" fillId="27" borderId="45" xfId="68" applyNumberFormat="1" applyFont="1" applyFill="1" applyBorder="1" applyAlignment="1">
      <alignment vertical="center" wrapText="1"/>
    </xf>
    <xf numFmtId="178" fontId="6" fillId="27" borderId="46" xfId="68" applyNumberFormat="1" applyFont="1" applyFill="1" applyBorder="1" applyAlignment="1">
      <alignment vertical="center" wrapText="1"/>
    </xf>
    <xf numFmtId="178" fontId="6" fillId="28" borderId="21" xfId="68" applyNumberFormat="1" applyFont="1" applyFill="1" applyBorder="1" applyAlignment="1">
      <alignment vertical="center" wrapText="1"/>
    </xf>
    <xf numFmtId="178" fontId="6" fillId="28" borderId="20" xfId="55" applyNumberFormat="1" applyFont="1" applyFill="1" applyBorder="1" applyAlignment="1">
      <alignment vertical="center" wrapText="1"/>
    </xf>
    <xf numFmtId="185" fontId="6" fillId="26" borderId="19" xfId="91" applyNumberFormat="1" applyFont="1" applyFill="1" applyBorder="1" applyAlignment="1">
      <alignment vertical="center" wrapText="1"/>
    </xf>
    <xf numFmtId="185" fontId="6" fillId="26" borderId="20" xfId="91" applyNumberFormat="1" applyFont="1" applyFill="1" applyBorder="1" applyAlignment="1">
      <alignment vertical="center" wrapText="1"/>
    </xf>
    <xf numFmtId="185" fontId="6" fillId="0" borderId="14" xfId="91" applyNumberFormat="1" applyFont="1" applyFill="1" applyBorder="1" applyAlignment="1">
      <alignment vertical="center" wrapText="1"/>
    </xf>
    <xf numFmtId="181" fontId="6" fillId="26" borderId="19" xfId="91" applyNumberFormat="1" applyFont="1" applyFill="1" applyBorder="1" applyAlignment="1">
      <alignment horizontal="center" vertical="center" wrapText="1"/>
    </xf>
    <xf numFmtId="181" fontId="6" fillId="26" borderId="20" xfId="91" applyNumberFormat="1" applyFont="1" applyFill="1" applyBorder="1" applyAlignment="1">
      <alignment horizontal="center" vertical="center" wrapText="1"/>
    </xf>
    <xf numFmtId="181" fontId="6" fillId="0" borderId="14" xfId="91" applyNumberFormat="1" applyFont="1" applyFill="1" applyBorder="1" applyAlignment="1">
      <alignment horizontal="center" vertical="center" wrapText="1"/>
    </xf>
    <xf numFmtId="0" fontId="6" fillId="31" borderId="19" xfId="68" applyNumberFormat="1" applyFont="1" applyFill="1" applyBorder="1" applyAlignment="1">
      <alignment horizontal="center" vertical="center" wrapText="1"/>
    </xf>
    <xf numFmtId="0" fontId="6" fillId="31" borderId="19" xfId="91" applyNumberFormat="1" applyFont="1" applyFill="1" applyBorder="1" applyAlignment="1">
      <alignment horizontal="center" vertical="center" wrapText="1"/>
    </xf>
    <xf numFmtId="0" fontId="6" fillId="31" borderId="18" xfId="91" applyNumberFormat="1" applyFont="1" applyFill="1" applyBorder="1" applyAlignment="1">
      <alignment vertical="center" wrapText="1"/>
    </xf>
    <xf numFmtId="176" fontId="6" fillId="31" borderId="19" xfId="68" applyNumberFormat="1" applyFont="1" applyFill="1" applyBorder="1" applyAlignment="1">
      <alignment horizontal="center" vertical="center" wrapText="1"/>
    </xf>
    <xf numFmtId="182" fontId="6" fillId="31" borderId="19" xfId="68" applyNumberFormat="1" applyFont="1" applyFill="1" applyBorder="1" applyAlignment="1">
      <alignment vertical="center" wrapText="1"/>
    </xf>
    <xf numFmtId="0" fontId="6" fillId="31" borderId="20" xfId="68" applyNumberFormat="1" applyFont="1" applyFill="1" applyBorder="1" applyAlignment="1">
      <alignment horizontal="center" vertical="center" wrapText="1"/>
    </xf>
    <xf numFmtId="0" fontId="6" fillId="31" borderId="20" xfId="91" applyNumberFormat="1" applyFont="1" applyFill="1" applyBorder="1" applyAlignment="1">
      <alignment horizontal="center" vertical="center" wrapText="1"/>
    </xf>
    <xf numFmtId="0" fontId="6" fillId="31" borderId="21" xfId="91" applyNumberFormat="1" applyFont="1" applyFill="1" applyBorder="1" applyAlignment="1">
      <alignment vertical="center" wrapText="1"/>
    </xf>
    <xf numFmtId="176" fontId="6" fillId="31" borderId="20" xfId="68" applyNumberFormat="1" applyFont="1" applyFill="1" applyBorder="1" applyAlignment="1">
      <alignment horizontal="center" vertical="center" wrapText="1"/>
    </xf>
    <xf numFmtId="182" fontId="6" fillId="31" borderId="20" xfId="68" applyNumberFormat="1" applyFont="1" applyFill="1" applyBorder="1" applyAlignment="1">
      <alignment vertical="center" wrapText="1"/>
    </xf>
    <xf numFmtId="0" fontId="6" fillId="31" borderId="14" xfId="68" applyNumberFormat="1" applyFont="1" applyFill="1" applyBorder="1" applyAlignment="1">
      <alignment horizontal="center" vertical="center" wrapText="1"/>
    </xf>
    <xf numFmtId="0" fontId="6" fillId="31" borderId="14" xfId="91" applyNumberFormat="1" applyFont="1" applyFill="1" applyBorder="1" applyAlignment="1">
      <alignment horizontal="center" vertical="center" wrapText="1"/>
    </xf>
    <xf numFmtId="0" fontId="6" fillId="31" borderId="22" xfId="91" applyNumberFormat="1" applyFont="1" applyFill="1" applyBorder="1" applyAlignment="1">
      <alignment vertical="center" wrapText="1"/>
    </xf>
    <xf numFmtId="176" fontId="6" fillId="31" borderId="14" xfId="68" applyNumberFormat="1" applyFont="1" applyFill="1" applyBorder="1" applyAlignment="1">
      <alignment horizontal="center" vertical="center" wrapText="1"/>
    </xf>
    <xf numFmtId="182" fontId="6" fillId="31" borderId="14" xfId="68" applyNumberFormat="1" applyFont="1" applyFill="1" applyBorder="1" applyAlignment="1">
      <alignment vertical="center" wrapText="1"/>
    </xf>
    <xf numFmtId="180" fontId="6" fillId="26" borderId="33" xfId="0" applyNumberFormat="1" applyFont="1" applyFill="1" applyBorder="1" applyAlignment="1">
      <alignment horizontal="center" vertical="center"/>
    </xf>
    <xf numFmtId="180" fontId="6" fillId="26" borderId="34" xfId="0" applyNumberFormat="1" applyFont="1" applyFill="1" applyBorder="1" applyAlignment="1">
      <alignment horizontal="center" vertical="center"/>
    </xf>
    <xf numFmtId="180" fontId="6" fillId="0" borderId="35" xfId="0" applyNumberFormat="1" applyFont="1" applyFill="1" applyBorder="1" applyAlignment="1">
      <alignment horizontal="center" vertical="center"/>
    </xf>
    <xf numFmtId="0" fontId="0" fillId="0" borderId="0" xfId="0" applyBorder="1"/>
    <xf numFmtId="180" fontId="6" fillId="26" borderId="18" xfId="0" applyNumberFormat="1" applyFont="1" applyFill="1" applyBorder="1" applyAlignment="1">
      <alignment horizontal="center" vertical="center"/>
    </xf>
    <xf numFmtId="180" fontId="6" fillId="26" borderId="21" xfId="0" applyNumberFormat="1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6" fillId="26" borderId="47" xfId="91" applyNumberFormat="1" applyFont="1" applyFill="1" applyBorder="1" applyAlignment="1">
      <alignment horizontal="center" vertical="center" wrapText="1"/>
    </xf>
    <xf numFmtId="0" fontId="6" fillId="26" borderId="48" xfId="91" applyNumberFormat="1" applyFont="1" applyFill="1" applyBorder="1" applyAlignment="1">
      <alignment horizontal="center" vertical="center" wrapText="1"/>
    </xf>
    <xf numFmtId="0" fontId="6" fillId="0" borderId="49" xfId="91" applyNumberFormat="1" applyFont="1" applyFill="1" applyBorder="1" applyAlignment="1">
      <alignment horizontal="center" vertical="center" wrapText="1"/>
    </xf>
    <xf numFmtId="0" fontId="20" fillId="25" borderId="50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center"/>
    </xf>
    <xf numFmtId="38" fontId="6" fillId="26" borderId="21" xfId="68" applyFont="1" applyFill="1" applyBorder="1" applyAlignment="1">
      <alignment vertical="center" wrapText="1"/>
    </xf>
    <xf numFmtId="38" fontId="6" fillId="0" borderId="22" xfId="68" applyFont="1" applyFill="1" applyBorder="1" applyAlignment="1">
      <alignment vertical="center" wrapText="1"/>
    </xf>
    <xf numFmtId="38" fontId="6" fillId="28" borderId="20" xfId="68" applyNumberFormat="1" applyFont="1" applyFill="1" applyBorder="1" applyAlignment="1">
      <alignment horizontal="center" vertical="center" wrapText="1"/>
    </xf>
    <xf numFmtId="38" fontId="6" fillId="28" borderId="19" xfId="68" applyNumberFormat="1" applyFont="1" applyFill="1" applyBorder="1" applyAlignment="1">
      <alignment horizontal="center" vertical="center" wrapText="1"/>
    </xf>
    <xf numFmtId="180" fontId="6" fillId="26" borderId="51" xfId="0" applyNumberFormat="1" applyFont="1" applyFill="1" applyBorder="1" applyAlignment="1">
      <alignment horizontal="center" vertical="center"/>
    </xf>
    <xf numFmtId="180" fontId="6" fillId="26" borderId="52" xfId="0" applyNumberFormat="1" applyFont="1" applyFill="1" applyBorder="1" applyAlignment="1">
      <alignment horizontal="center" vertical="center"/>
    </xf>
    <xf numFmtId="38" fontId="6" fillId="28" borderId="14" xfId="68" applyNumberFormat="1" applyFont="1" applyFill="1" applyBorder="1" applyAlignment="1">
      <alignment horizontal="center" vertical="center" wrapText="1"/>
    </xf>
    <xf numFmtId="180" fontId="6" fillId="0" borderId="53" xfId="0" applyNumberFormat="1" applyFont="1" applyFill="1" applyBorder="1" applyAlignment="1">
      <alignment horizontal="center" vertical="center"/>
    </xf>
    <xf numFmtId="38" fontId="6" fillId="26" borderId="54" xfId="68" applyFont="1" applyFill="1" applyBorder="1" applyAlignment="1">
      <alignment vertical="center" wrapText="1"/>
    </xf>
    <xf numFmtId="184" fontId="6" fillId="0" borderId="33" xfId="68" applyNumberFormat="1" applyFont="1" applyFill="1" applyBorder="1" applyAlignment="1">
      <alignment vertical="center" wrapText="1"/>
    </xf>
    <xf numFmtId="184" fontId="6" fillId="0" borderId="34" xfId="68" applyNumberFormat="1" applyFont="1" applyFill="1" applyBorder="1" applyAlignment="1">
      <alignment vertical="center" wrapText="1"/>
    </xf>
    <xf numFmtId="184" fontId="6" fillId="0" borderId="35" xfId="68" applyNumberFormat="1" applyFont="1" applyFill="1" applyBorder="1" applyAlignment="1">
      <alignment vertical="center" wrapText="1"/>
    </xf>
    <xf numFmtId="180" fontId="6" fillId="26" borderId="33" xfId="68" applyNumberFormat="1" applyFont="1" applyFill="1" applyBorder="1" applyAlignment="1">
      <alignment horizontal="center" vertical="center" wrapText="1"/>
    </xf>
    <xf numFmtId="180" fontId="6" fillId="26" borderId="34" xfId="68" applyNumberFormat="1" applyFont="1" applyFill="1" applyBorder="1" applyAlignment="1">
      <alignment horizontal="center" vertical="center" wrapText="1"/>
    </xf>
    <xf numFmtId="180" fontId="6" fillId="0" borderId="35" xfId="68" applyNumberFormat="1" applyFont="1" applyFill="1" applyBorder="1" applyAlignment="1">
      <alignment horizontal="center" vertical="center" wrapText="1"/>
    </xf>
    <xf numFmtId="180" fontId="6" fillId="26" borderId="18" xfId="68" applyNumberFormat="1" applyFont="1" applyFill="1" applyBorder="1" applyAlignment="1">
      <alignment horizontal="center" vertical="center" wrapText="1"/>
    </xf>
    <xf numFmtId="180" fontId="6" fillId="26" borderId="51" xfId="68" applyNumberFormat="1" applyFont="1" applyFill="1" applyBorder="1" applyAlignment="1">
      <alignment horizontal="center" vertical="center" wrapText="1"/>
    </xf>
    <xf numFmtId="180" fontId="6" fillId="26" borderId="21" xfId="68" applyNumberFormat="1" applyFont="1" applyFill="1" applyBorder="1" applyAlignment="1">
      <alignment horizontal="center" vertical="center" wrapText="1"/>
    </xf>
    <xf numFmtId="180" fontId="6" fillId="26" borderId="52" xfId="68" applyNumberFormat="1" applyFont="1" applyFill="1" applyBorder="1" applyAlignment="1">
      <alignment horizontal="center" vertical="center" wrapText="1"/>
    </xf>
    <xf numFmtId="180" fontId="6" fillId="0" borderId="22" xfId="68" applyNumberFormat="1" applyFont="1" applyFill="1" applyBorder="1" applyAlignment="1">
      <alignment horizontal="center" vertical="center" wrapText="1"/>
    </xf>
    <xf numFmtId="180" fontId="6" fillId="0" borderId="53" xfId="68" applyNumberFormat="1" applyFont="1" applyFill="1" applyBorder="1" applyAlignment="1">
      <alignment horizontal="center" vertical="center" wrapText="1"/>
    </xf>
    <xf numFmtId="180" fontId="6" fillId="26" borderId="46" xfId="91" applyNumberFormat="1" applyFont="1" applyFill="1" applyBorder="1" applyAlignment="1">
      <alignment horizontal="center" vertical="center" wrapText="1"/>
    </xf>
    <xf numFmtId="180" fontId="6" fillId="26" borderId="44" xfId="91" applyNumberFormat="1" applyFont="1" applyFill="1" applyBorder="1" applyAlignment="1">
      <alignment horizontal="center" vertical="center" wrapText="1"/>
    </xf>
    <xf numFmtId="180" fontId="6" fillId="0" borderId="45" xfId="91" applyNumberFormat="1" applyFont="1" applyFill="1" applyBorder="1" applyAlignment="1">
      <alignment horizontal="center" vertical="center" wrapText="1"/>
    </xf>
    <xf numFmtId="180" fontId="6" fillId="26" borderId="47" xfId="0" applyNumberFormat="1" applyFont="1" applyFill="1" applyBorder="1" applyAlignment="1">
      <alignment horizontal="center" vertical="center"/>
    </xf>
    <xf numFmtId="180" fontId="6" fillId="26" borderId="48" xfId="0" applyNumberFormat="1" applyFont="1" applyFill="1" applyBorder="1" applyAlignment="1">
      <alignment horizontal="center" vertical="center"/>
    </xf>
    <xf numFmtId="180" fontId="6" fillId="0" borderId="49" xfId="0" applyNumberFormat="1" applyFont="1" applyFill="1" applyBorder="1" applyAlignment="1">
      <alignment horizontal="center" vertical="center"/>
    </xf>
    <xf numFmtId="180" fontId="6" fillId="26" borderId="18" xfId="0" applyNumberFormat="1" applyFont="1" applyFill="1" applyBorder="1" applyAlignment="1">
      <alignment horizontal="center" vertical="center" wrapText="1"/>
    </xf>
    <xf numFmtId="180" fontId="6" fillId="26" borderId="51" xfId="0" applyNumberFormat="1" applyFont="1" applyFill="1" applyBorder="1" applyAlignment="1">
      <alignment horizontal="center" vertical="center" wrapText="1"/>
    </xf>
    <xf numFmtId="180" fontId="6" fillId="26" borderId="21" xfId="0" applyNumberFormat="1" applyFont="1" applyFill="1" applyBorder="1" applyAlignment="1">
      <alignment horizontal="center" vertical="center" wrapText="1"/>
    </xf>
    <xf numFmtId="180" fontId="6" fillId="26" borderId="52" xfId="0" applyNumberFormat="1" applyFont="1" applyFill="1" applyBorder="1" applyAlignment="1">
      <alignment horizontal="center" vertical="center" wrapText="1"/>
    </xf>
    <xf numFmtId="180" fontId="6" fillId="0" borderId="22" xfId="0" applyNumberFormat="1" applyFont="1" applyFill="1" applyBorder="1" applyAlignment="1">
      <alignment horizontal="center" vertical="center" wrapText="1"/>
    </xf>
    <xf numFmtId="180" fontId="6" fillId="0" borderId="5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78" fontId="6" fillId="28" borderId="56" xfId="68" applyNumberFormat="1" applyFont="1" applyFill="1" applyBorder="1" applyAlignment="1">
      <alignment vertical="center" wrapText="1"/>
    </xf>
    <xf numFmtId="0" fontId="22" fillId="32" borderId="20" xfId="0" applyFont="1" applyFill="1" applyBorder="1" applyAlignment="1">
      <alignment horizontal="center" vertical="center" wrapText="1"/>
    </xf>
    <xf numFmtId="0" fontId="6" fillId="0" borderId="23" xfId="0" applyFont="1" applyBorder="1"/>
    <xf numFmtId="0" fontId="6" fillId="0" borderId="0" xfId="0" applyFont="1"/>
    <xf numFmtId="0" fontId="0" fillId="27" borderId="13" xfId="91" applyNumberFormat="1" applyFont="1" applyFill="1" applyBorder="1" applyAlignment="1">
      <alignment horizontal="center" vertical="top" wrapText="1"/>
    </xf>
    <xf numFmtId="0" fontId="0" fillId="27" borderId="57" xfId="91" applyNumberFormat="1" applyFont="1" applyFill="1" applyBorder="1" applyAlignment="1">
      <alignment horizontal="center" vertical="top" wrapText="1"/>
    </xf>
    <xf numFmtId="0" fontId="0" fillId="27" borderId="58" xfId="91" applyNumberFormat="1" applyFont="1" applyFill="1" applyBorder="1" applyAlignment="1">
      <alignment horizontal="center" vertical="top" wrapText="1"/>
    </xf>
    <xf numFmtId="0" fontId="0" fillId="0" borderId="59" xfId="0" applyFill="1" applyBorder="1" applyAlignment="1">
      <alignment vertical="center"/>
    </xf>
    <xf numFmtId="0" fontId="0" fillId="0" borderId="0" xfId="0" applyFill="1" applyBorder="1"/>
    <xf numFmtId="179" fontId="6" fillId="0" borderId="60" xfId="68" applyNumberFormat="1" applyFont="1" applyFill="1" applyBorder="1" applyAlignment="1">
      <alignment vertical="center" wrapText="1"/>
    </xf>
    <xf numFmtId="179" fontId="6" fillId="0" borderId="61" xfId="68" applyNumberFormat="1" applyFont="1" applyFill="1" applyBorder="1" applyAlignment="1">
      <alignment vertical="center" wrapText="1"/>
    </xf>
    <xf numFmtId="179" fontId="6" fillId="0" borderId="62" xfId="68" applyNumberFormat="1" applyFont="1" applyFill="1" applyBorder="1" applyAlignment="1">
      <alignment vertical="center" wrapText="1"/>
    </xf>
    <xf numFmtId="38" fontId="6" fillId="26" borderId="56" xfId="68" applyFont="1" applyFill="1" applyBorder="1" applyAlignment="1">
      <alignment vertical="center" wrapText="1"/>
    </xf>
    <xf numFmtId="38" fontId="6" fillId="26" borderId="20" xfId="68" applyFont="1" applyFill="1" applyBorder="1" applyAlignment="1">
      <alignment vertical="center" wrapText="1"/>
    </xf>
    <xf numFmtId="38" fontId="6" fillId="0" borderId="14" xfId="68" applyFont="1" applyFill="1" applyBorder="1" applyAlignment="1">
      <alignment vertical="center" wrapText="1"/>
    </xf>
    <xf numFmtId="0" fontId="22" fillId="32" borderId="48" xfId="0" applyFont="1" applyFill="1" applyBorder="1" applyAlignment="1">
      <alignment horizontal="center" vertical="center" wrapText="1"/>
    </xf>
    <xf numFmtId="178" fontId="24" fillId="28" borderId="20" xfId="68" applyNumberFormat="1" applyFont="1" applyFill="1" applyBorder="1" applyAlignment="1">
      <alignment vertical="center" wrapText="1"/>
    </xf>
    <xf numFmtId="183" fontId="6" fillId="28" borderId="20" xfId="68" applyNumberFormat="1" applyFont="1" applyFill="1" applyBorder="1" applyAlignment="1">
      <alignment vertical="center" wrapText="1"/>
    </xf>
    <xf numFmtId="178" fontId="6" fillId="28" borderId="52" xfId="68" applyNumberFormat="1" applyFont="1" applyFill="1" applyBorder="1" applyAlignment="1">
      <alignment vertical="center" wrapText="1"/>
    </xf>
    <xf numFmtId="178" fontId="6" fillId="0" borderId="0" xfId="68" applyNumberFormat="1" applyFont="1" applyFill="1" applyBorder="1" applyAlignment="1">
      <alignment vertical="center" wrapText="1"/>
    </xf>
    <xf numFmtId="178" fontId="24" fillId="0" borderId="0" xfId="68" applyNumberFormat="1" applyFont="1" applyFill="1" applyBorder="1" applyAlignment="1">
      <alignment vertical="center" wrapText="1"/>
    </xf>
    <xf numFmtId="183" fontId="6" fillId="0" borderId="0" xfId="68" applyNumberFormat="1" applyFont="1" applyFill="1" applyBorder="1" applyAlignment="1">
      <alignment vertical="center" wrapText="1"/>
    </xf>
    <xf numFmtId="178" fontId="6" fillId="0" borderId="0" xfId="55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31" borderId="58" xfId="0" applyFont="1" applyFill="1" applyBorder="1" applyAlignment="1"/>
    <xf numFmtId="0" fontId="0" fillId="31" borderId="15" xfId="0" applyFont="1" applyFill="1" applyBorder="1" applyAlignment="1"/>
    <xf numFmtId="0" fontId="0" fillId="0" borderId="15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178" fontId="6" fillId="28" borderId="22" xfId="68" applyNumberFormat="1" applyFont="1" applyFill="1" applyBorder="1" applyAlignment="1">
      <alignment vertical="center" wrapText="1"/>
    </xf>
    <xf numFmtId="178" fontId="24" fillId="28" borderId="14" xfId="68" applyNumberFormat="1" applyFont="1" applyFill="1" applyBorder="1" applyAlignment="1">
      <alignment vertical="center" wrapText="1"/>
    </xf>
    <xf numFmtId="183" fontId="6" fillId="28" borderId="14" xfId="68" applyNumberFormat="1" applyFont="1" applyFill="1" applyBorder="1" applyAlignment="1">
      <alignment vertical="center" wrapText="1"/>
    </xf>
    <xf numFmtId="178" fontId="6" fillId="28" borderId="14" xfId="55" applyNumberFormat="1" applyFont="1" applyFill="1" applyBorder="1" applyAlignment="1">
      <alignment vertical="center" wrapText="1"/>
    </xf>
    <xf numFmtId="178" fontId="6" fillId="28" borderId="53" xfId="68" applyNumberFormat="1" applyFont="1" applyFill="1" applyBorder="1" applyAlignment="1">
      <alignment vertical="center" wrapText="1"/>
    </xf>
    <xf numFmtId="0" fontId="6" fillId="31" borderId="51" xfId="91" applyNumberFormat="1" applyFont="1" applyFill="1" applyBorder="1" applyAlignment="1">
      <alignment vertical="center" wrapText="1"/>
    </xf>
    <xf numFmtId="0" fontId="6" fillId="31" borderId="52" xfId="91" applyNumberFormat="1" applyFont="1" applyFill="1" applyBorder="1" applyAlignment="1">
      <alignment vertical="center" wrapText="1"/>
    </xf>
    <xf numFmtId="0" fontId="6" fillId="31" borderId="53" xfId="91" applyNumberFormat="1" applyFont="1" applyFill="1" applyBorder="1" applyAlignment="1">
      <alignment vertical="center" wrapText="1"/>
    </xf>
    <xf numFmtId="178" fontId="6" fillId="28" borderId="54" xfId="68" applyNumberFormat="1" applyFont="1" applyFill="1" applyBorder="1" applyAlignment="1">
      <alignment vertical="center" wrapText="1"/>
    </xf>
    <xf numFmtId="178" fontId="24" fillId="28" borderId="56" xfId="68" applyNumberFormat="1" applyFont="1" applyFill="1" applyBorder="1" applyAlignment="1">
      <alignment vertical="center" wrapText="1"/>
    </xf>
    <xf numFmtId="183" fontId="6" fillId="28" borderId="56" xfId="68" applyNumberFormat="1" applyFont="1" applyFill="1" applyBorder="1" applyAlignment="1">
      <alignment vertical="center" wrapText="1"/>
    </xf>
    <xf numFmtId="178" fontId="6" fillId="28" borderId="56" xfId="55" applyNumberFormat="1" applyFont="1" applyFill="1" applyBorder="1" applyAlignment="1">
      <alignment vertical="center" wrapText="1"/>
    </xf>
    <xf numFmtId="178" fontId="6" fillId="28" borderId="63" xfId="68" applyNumberFormat="1" applyFont="1" applyFill="1" applyBorder="1" applyAlignment="1">
      <alignment vertical="center" wrapText="1"/>
    </xf>
    <xf numFmtId="0" fontId="0" fillId="30" borderId="23" xfId="0" applyFont="1" applyFill="1" applyBorder="1" applyAlignment="1">
      <alignment horizontal="center" vertical="center"/>
    </xf>
    <xf numFmtId="0" fontId="0" fillId="30" borderId="0" xfId="0" applyFont="1" applyFill="1" applyBorder="1" applyAlignment="1">
      <alignment horizontal="center" vertical="center"/>
    </xf>
    <xf numFmtId="0" fontId="0" fillId="30" borderId="89" xfId="0" applyFont="1" applyFill="1" applyBorder="1" applyAlignment="1">
      <alignment horizontal="center" vertical="center"/>
    </xf>
    <xf numFmtId="0" fontId="6" fillId="31" borderId="56" xfId="68" applyNumberFormat="1" applyFont="1" applyFill="1" applyBorder="1" applyAlignment="1">
      <alignment horizontal="center" vertical="center" wrapText="1"/>
    </xf>
    <xf numFmtId="0" fontId="6" fillId="31" borderId="56" xfId="91" applyNumberFormat="1" applyFont="1" applyFill="1" applyBorder="1" applyAlignment="1">
      <alignment horizontal="center" vertical="center" wrapText="1"/>
    </xf>
    <xf numFmtId="0" fontId="6" fillId="31" borderId="63" xfId="91" applyNumberFormat="1" applyFont="1" applyFill="1" applyBorder="1" applyAlignment="1">
      <alignment vertical="center" wrapText="1"/>
    </xf>
    <xf numFmtId="0" fontId="6" fillId="31" borderId="54" xfId="91" applyNumberFormat="1" applyFont="1" applyFill="1" applyBorder="1" applyAlignment="1">
      <alignment vertical="center" wrapText="1"/>
    </xf>
    <xf numFmtId="176" fontId="6" fillId="31" borderId="56" xfId="68" applyNumberFormat="1" applyFont="1" applyFill="1" applyBorder="1" applyAlignment="1">
      <alignment horizontal="center" vertical="center" wrapText="1"/>
    </xf>
    <xf numFmtId="182" fontId="6" fillId="31" borderId="56" xfId="68" applyNumberFormat="1" applyFont="1" applyFill="1" applyBorder="1" applyAlignment="1">
      <alignment vertical="center" wrapText="1"/>
    </xf>
    <xf numFmtId="184" fontId="6" fillId="0" borderId="90" xfId="68" applyNumberFormat="1" applyFont="1" applyFill="1" applyBorder="1" applyAlignment="1">
      <alignment vertical="center" wrapText="1"/>
    </xf>
    <xf numFmtId="176" fontId="6" fillId="26" borderId="54" xfId="68" applyNumberFormat="1" applyFont="1" applyFill="1" applyBorder="1" applyAlignment="1">
      <alignment horizontal="center" vertical="center" wrapText="1"/>
    </xf>
    <xf numFmtId="38" fontId="6" fillId="28" borderId="56" xfId="68" applyNumberFormat="1" applyFont="1" applyFill="1" applyBorder="1" applyAlignment="1">
      <alignment horizontal="center" vertical="center" wrapText="1"/>
    </xf>
    <xf numFmtId="180" fontId="6" fillId="26" borderId="90" xfId="68" applyNumberFormat="1" applyFont="1" applyFill="1" applyBorder="1" applyAlignment="1">
      <alignment horizontal="center" vertical="center" wrapText="1"/>
    </xf>
    <xf numFmtId="180" fontId="6" fillId="26" borderId="54" xfId="68" applyNumberFormat="1" applyFont="1" applyFill="1" applyBorder="1" applyAlignment="1">
      <alignment horizontal="center" vertical="center" wrapText="1"/>
    </xf>
    <xf numFmtId="180" fontId="6" fillId="26" borderId="63" xfId="68" applyNumberFormat="1" applyFont="1" applyFill="1" applyBorder="1" applyAlignment="1">
      <alignment horizontal="center" vertical="center" wrapText="1"/>
    </xf>
    <xf numFmtId="180" fontId="6" fillId="26" borderId="91" xfId="91" applyNumberFormat="1" applyFont="1" applyFill="1" applyBorder="1" applyAlignment="1">
      <alignment horizontal="center" vertical="center" wrapText="1"/>
    </xf>
    <xf numFmtId="180" fontId="6" fillId="26" borderId="54" xfId="0" applyNumberFormat="1" applyFont="1" applyFill="1" applyBorder="1" applyAlignment="1">
      <alignment horizontal="center" vertical="center" wrapText="1"/>
    </xf>
    <xf numFmtId="180" fontId="6" fillId="26" borderId="56" xfId="0" applyNumberFormat="1" applyFont="1" applyFill="1" applyBorder="1" applyAlignment="1">
      <alignment horizontal="center" vertical="center" wrapText="1"/>
    </xf>
    <xf numFmtId="180" fontId="6" fillId="26" borderId="63" xfId="0" applyNumberFormat="1" applyFont="1" applyFill="1" applyBorder="1" applyAlignment="1">
      <alignment horizontal="center" vertical="center" wrapText="1"/>
    </xf>
    <xf numFmtId="180" fontId="6" fillId="26" borderId="92" xfId="0" applyNumberFormat="1" applyFont="1" applyFill="1" applyBorder="1" applyAlignment="1">
      <alignment horizontal="center" vertical="center"/>
    </xf>
    <xf numFmtId="180" fontId="6" fillId="26" borderId="90" xfId="0" applyNumberFormat="1" applyFont="1" applyFill="1" applyBorder="1" applyAlignment="1">
      <alignment horizontal="center" vertical="center"/>
    </xf>
    <xf numFmtId="180" fontId="6" fillId="26" borderId="54" xfId="0" applyNumberFormat="1" applyFont="1" applyFill="1" applyBorder="1" applyAlignment="1">
      <alignment horizontal="center" vertical="center"/>
    </xf>
    <xf numFmtId="180" fontId="6" fillId="26" borderId="56" xfId="0" applyNumberFormat="1" applyFont="1" applyFill="1" applyBorder="1" applyAlignment="1">
      <alignment horizontal="center" vertical="center"/>
    </xf>
    <xf numFmtId="0" fontId="6" fillId="26" borderId="92" xfId="91" applyNumberFormat="1" applyFont="1" applyFill="1" applyBorder="1" applyAlignment="1">
      <alignment horizontal="center" vertical="center" wrapText="1"/>
    </xf>
    <xf numFmtId="177" fontId="6" fillId="26" borderId="56" xfId="91" applyNumberFormat="1" applyFont="1" applyFill="1" applyBorder="1" applyAlignment="1">
      <alignment vertical="center" wrapText="1"/>
    </xf>
    <xf numFmtId="185" fontId="6" fillId="26" borderId="56" xfId="91" applyNumberFormat="1" applyFont="1" applyFill="1" applyBorder="1" applyAlignment="1">
      <alignment vertical="center" wrapText="1"/>
    </xf>
    <xf numFmtId="180" fontId="6" fillId="26" borderId="56" xfId="91" applyNumberFormat="1" applyFont="1" applyFill="1" applyBorder="1" applyAlignment="1">
      <alignment horizontal="center" vertical="center" wrapText="1"/>
    </xf>
    <xf numFmtId="181" fontId="6" fillId="26" borderId="56" xfId="91" applyNumberFormat="1" applyFont="1" applyFill="1" applyBorder="1" applyAlignment="1">
      <alignment horizontal="center" vertical="center" wrapText="1"/>
    </xf>
    <xf numFmtId="178" fontId="6" fillId="26" borderId="54" xfId="68" applyNumberFormat="1" applyFont="1" applyFill="1" applyBorder="1" applyAlignment="1">
      <alignment vertical="center" wrapText="1"/>
    </xf>
    <xf numFmtId="178" fontId="6" fillId="26" borderId="56" xfId="68" applyNumberFormat="1" applyFont="1" applyFill="1" applyBorder="1" applyAlignment="1">
      <alignment vertical="center" wrapText="1"/>
    </xf>
    <xf numFmtId="178" fontId="6" fillId="0" borderId="56" xfId="68" applyNumberFormat="1" applyFont="1" applyFill="1" applyBorder="1" applyAlignment="1">
      <alignment vertical="center" wrapText="1"/>
    </xf>
    <xf numFmtId="178" fontId="6" fillId="28" borderId="90" xfId="68" applyNumberFormat="1" applyFont="1" applyFill="1" applyBorder="1" applyAlignment="1">
      <alignment vertical="center" wrapText="1"/>
    </xf>
    <xf numFmtId="178" fontId="6" fillId="27" borderId="91" xfId="68" applyNumberFormat="1" applyFont="1" applyFill="1" applyBorder="1" applyAlignment="1">
      <alignment vertical="center" wrapText="1"/>
    </xf>
    <xf numFmtId="178" fontId="6" fillId="28" borderId="93" xfId="68" applyNumberFormat="1" applyFont="1" applyFill="1" applyBorder="1" applyAlignment="1">
      <alignment vertical="center" wrapText="1"/>
    </xf>
    <xf numFmtId="178" fontId="6" fillId="0" borderId="94" xfId="68" applyNumberFormat="1" applyFont="1" applyFill="1" applyBorder="1" applyAlignment="1">
      <alignment vertical="center" wrapText="1"/>
    </xf>
    <xf numFmtId="178" fontId="6" fillId="28" borderId="95" xfId="68" applyNumberFormat="1" applyFont="1" applyFill="1" applyBorder="1" applyAlignment="1">
      <alignment vertical="center" wrapText="1"/>
    </xf>
    <xf numFmtId="176" fontId="6" fillId="26" borderId="22" xfId="68" applyNumberFormat="1" applyFont="1" applyFill="1" applyBorder="1" applyAlignment="1">
      <alignment horizontal="center" vertical="center" wrapText="1"/>
    </xf>
    <xf numFmtId="180" fontId="6" fillId="26" borderId="35" xfId="68" applyNumberFormat="1" applyFont="1" applyFill="1" applyBorder="1" applyAlignment="1">
      <alignment horizontal="center" vertical="center" wrapText="1"/>
    </xf>
    <xf numFmtId="180" fontId="6" fillId="26" borderId="22" xfId="68" applyNumberFormat="1" applyFont="1" applyFill="1" applyBorder="1" applyAlignment="1">
      <alignment horizontal="center" vertical="center" wrapText="1"/>
    </xf>
    <xf numFmtId="180" fontId="6" fillId="26" borderId="53" xfId="68" applyNumberFormat="1" applyFont="1" applyFill="1" applyBorder="1" applyAlignment="1">
      <alignment horizontal="center" vertical="center" wrapText="1"/>
    </xf>
    <xf numFmtId="180" fontId="6" fillId="26" borderId="45" xfId="91" applyNumberFormat="1" applyFont="1" applyFill="1" applyBorder="1" applyAlignment="1">
      <alignment horizontal="center" vertical="center" wrapText="1"/>
    </xf>
    <xf numFmtId="180" fontId="6" fillId="26" borderId="22" xfId="0" applyNumberFormat="1" applyFont="1" applyFill="1" applyBorder="1" applyAlignment="1">
      <alignment horizontal="center" vertical="center" wrapText="1"/>
    </xf>
    <xf numFmtId="180" fontId="6" fillId="26" borderId="14" xfId="0" applyNumberFormat="1" applyFont="1" applyFill="1" applyBorder="1" applyAlignment="1">
      <alignment horizontal="center" vertical="center" wrapText="1"/>
    </xf>
    <xf numFmtId="180" fontId="6" fillId="26" borderId="53" xfId="0" applyNumberFormat="1" applyFont="1" applyFill="1" applyBorder="1" applyAlignment="1">
      <alignment horizontal="center" vertical="center" wrapText="1"/>
    </xf>
    <xf numFmtId="180" fontId="6" fillId="26" borderId="49" xfId="0" applyNumberFormat="1" applyFont="1" applyFill="1" applyBorder="1" applyAlignment="1">
      <alignment horizontal="center" vertical="center"/>
    </xf>
    <xf numFmtId="180" fontId="6" fillId="26" borderId="35" xfId="0" applyNumberFormat="1" applyFont="1" applyFill="1" applyBorder="1" applyAlignment="1">
      <alignment horizontal="center" vertical="center"/>
    </xf>
    <xf numFmtId="180" fontId="6" fillId="26" borderId="22" xfId="0" applyNumberFormat="1" applyFont="1" applyFill="1" applyBorder="1" applyAlignment="1">
      <alignment horizontal="center" vertical="center"/>
    </xf>
    <xf numFmtId="180" fontId="6" fillId="26" borderId="14" xfId="0" applyNumberFormat="1" applyFont="1" applyFill="1" applyBorder="1" applyAlignment="1">
      <alignment horizontal="center" vertical="center"/>
    </xf>
    <xf numFmtId="38" fontId="6" fillId="26" borderId="22" xfId="68" applyFont="1" applyFill="1" applyBorder="1" applyAlignment="1">
      <alignment vertical="center" wrapText="1"/>
    </xf>
    <xf numFmtId="38" fontId="6" fillId="26" borderId="14" xfId="68" applyFont="1" applyFill="1" applyBorder="1" applyAlignment="1">
      <alignment vertical="center" wrapText="1"/>
    </xf>
    <xf numFmtId="0" fontId="6" fillId="26" borderId="49" xfId="91" applyNumberFormat="1" applyFont="1" applyFill="1" applyBorder="1" applyAlignment="1">
      <alignment horizontal="center" vertical="center" wrapText="1"/>
    </xf>
    <xf numFmtId="177" fontId="6" fillId="26" borderId="14" xfId="91" applyNumberFormat="1" applyFont="1" applyFill="1" applyBorder="1" applyAlignment="1">
      <alignment vertical="center" wrapText="1"/>
    </xf>
    <xf numFmtId="185" fontId="6" fillId="26" borderId="14" xfId="91" applyNumberFormat="1" applyFont="1" applyFill="1" applyBorder="1" applyAlignment="1">
      <alignment vertical="center" wrapText="1"/>
    </xf>
    <xf numFmtId="180" fontId="6" fillId="26" borderId="14" xfId="91" applyNumberFormat="1" applyFont="1" applyFill="1" applyBorder="1" applyAlignment="1">
      <alignment horizontal="center" vertical="center" wrapText="1"/>
    </xf>
    <xf numFmtId="181" fontId="6" fillId="26" borderId="14" xfId="91" applyNumberFormat="1" applyFont="1" applyFill="1" applyBorder="1" applyAlignment="1">
      <alignment horizontal="center" vertical="center" wrapText="1"/>
    </xf>
    <xf numFmtId="178" fontId="6" fillId="26" borderId="22" xfId="68" applyNumberFormat="1" applyFont="1" applyFill="1" applyBorder="1" applyAlignment="1">
      <alignment vertical="center" wrapText="1"/>
    </xf>
    <xf numFmtId="178" fontId="6" fillId="26" borderId="14" xfId="68" applyNumberFormat="1" applyFont="1" applyFill="1" applyBorder="1" applyAlignment="1">
      <alignment vertical="center" wrapText="1"/>
    </xf>
    <xf numFmtId="0" fontId="0" fillId="0" borderId="77" xfId="0" applyFill="1" applyBorder="1" applyAlignment="1">
      <alignment vertical="center"/>
    </xf>
    <xf numFmtId="0" fontId="0" fillId="27" borderId="37" xfId="91" applyNumberFormat="1" applyFont="1" applyFill="1" applyBorder="1" applyAlignment="1">
      <alignment horizontal="center" vertical="top" wrapText="1"/>
    </xf>
    <xf numFmtId="0" fontId="20" fillId="25" borderId="40" xfId="0" applyFont="1" applyFill="1" applyBorder="1" applyAlignment="1">
      <alignment horizontal="center" vertical="top" wrapText="1"/>
    </xf>
    <xf numFmtId="38" fontId="0" fillId="33" borderId="20" xfId="0" applyNumberFormat="1" applyFont="1" applyFill="1" applyBorder="1" applyAlignment="1">
      <alignment horizontal="center" vertical="center" shrinkToFit="1"/>
    </xf>
    <xf numFmtId="38" fontId="2" fillId="33" borderId="20" xfId="0" applyNumberFormat="1" applyFont="1" applyFill="1" applyBorder="1" applyAlignment="1">
      <alignment horizontal="center" vertical="center" shrinkToFit="1"/>
    </xf>
    <xf numFmtId="0" fontId="2" fillId="33" borderId="20" xfId="0" applyFont="1" applyFill="1" applyBorder="1" applyAlignment="1">
      <alignment horizontal="center" vertical="center" shrinkToFit="1"/>
    </xf>
    <xf numFmtId="0" fontId="0" fillId="30" borderId="23" xfId="0" applyFont="1" applyFill="1" applyBorder="1" applyAlignment="1">
      <alignment horizontal="center" vertical="center"/>
    </xf>
    <xf numFmtId="0" fontId="0" fillId="30" borderId="0" xfId="0" applyFont="1" applyFill="1" applyBorder="1" applyAlignment="1">
      <alignment horizontal="center" vertical="center"/>
    </xf>
    <xf numFmtId="0" fontId="0" fillId="30" borderId="89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top" wrapText="1"/>
    </xf>
    <xf numFmtId="0" fontId="20" fillId="25" borderId="41" xfId="0" applyFont="1" applyFill="1" applyBorder="1" applyAlignment="1">
      <alignment horizontal="center" vertical="top" wrapText="1"/>
    </xf>
    <xf numFmtId="0" fontId="0" fillId="0" borderId="96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/>
    </xf>
    <xf numFmtId="0" fontId="0" fillId="0" borderId="79" xfId="0" applyFont="1" applyFill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0" fontId="0" fillId="0" borderId="74" xfId="0" applyFont="1" applyFill="1" applyBorder="1" applyAlignment="1">
      <alignment horizontal="center" vertical="center"/>
    </xf>
    <xf numFmtId="178" fontId="6" fillId="27" borderId="26" xfId="68" applyNumberFormat="1" applyFont="1" applyFill="1" applyBorder="1" applyAlignment="1">
      <alignment vertical="center" wrapText="1"/>
    </xf>
    <xf numFmtId="178" fontId="6" fillId="27" borderId="24" xfId="68" applyNumberFormat="1" applyFont="1" applyFill="1" applyBorder="1" applyAlignment="1">
      <alignment vertical="center" wrapText="1"/>
    </xf>
    <xf numFmtId="178" fontId="6" fillId="27" borderId="25" xfId="68" applyNumberFormat="1" applyFont="1" applyFill="1" applyBorder="1" applyAlignment="1">
      <alignment vertical="center" wrapText="1"/>
    </xf>
    <xf numFmtId="178" fontId="6" fillId="27" borderId="93" xfId="68" applyNumberFormat="1" applyFont="1" applyFill="1" applyBorder="1" applyAlignment="1">
      <alignment vertical="center" wrapText="1"/>
    </xf>
    <xf numFmtId="0" fontId="0" fillId="0" borderId="5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0" fillId="32" borderId="90" xfId="0" applyFill="1" applyBorder="1" applyAlignment="1">
      <alignment horizontal="center" vertical="center" wrapText="1"/>
    </xf>
    <xf numFmtId="0" fontId="0" fillId="32" borderId="92" xfId="0" applyFont="1" applyFill="1" applyBorder="1" applyAlignment="1">
      <alignment horizontal="center" vertical="center" wrapText="1"/>
    </xf>
    <xf numFmtId="0" fontId="0" fillId="32" borderId="97" xfId="0" applyFill="1" applyBorder="1" applyAlignment="1">
      <alignment horizontal="center" vertical="center" wrapText="1"/>
    </xf>
    <xf numFmtId="0" fontId="0" fillId="32" borderId="60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 wrapText="1"/>
    </xf>
    <xf numFmtId="0" fontId="0" fillId="0" borderId="91" xfId="0" applyFont="1" applyFill="1" applyBorder="1" applyAlignment="1">
      <alignment horizontal="center" vertical="center" wrapText="1"/>
    </xf>
    <xf numFmtId="0" fontId="20" fillId="25" borderId="48" xfId="0" applyFont="1" applyFill="1" applyBorder="1" applyAlignment="1">
      <alignment horizontal="center" vertical="top" wrapText="1"/>
    </xf>
    <xf numFmtId="0" fontId="20" fillId="25" borderId="59" xfId="0" applyFont="1" applyFill="1" applyBorder="1" applyAlignment="1">
      <alignment horizontal="center" vertical="top" wrapText="1"/>
    </xf>
    <xf numFmtId="0" fontId="20" fillId="25" borderId="52" xfId="0" applyFont="1" applyFill="1" applyBorder="1" applyAlignment="1">
      <alignment horizontal="center" vertical="top" wrapText="1"/>
    </xf>
    <xf numFmtId="0" fontId="20" fillId="25" borderId="69" xfId="0" applyFont="1" applyFill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center"/>
    </xf>
    <xf numFmtId="0" fontId="0" fillId="32" borderId="34" xfId="0" applyFill="1" applyBorder="1" applyAlignment="1">
      <alignment horizontal="center" vertical="center" wrapText="1"/>
    </xf>
    <xf numFmtId="0" fontId="0" fillId="32" borderId="48" xfId="0" applyFont="1" applyFill="1" applyBorder="1" applyAlignment="1">
      <alignment horizontal="center" vertical="center" wrapText="1"/>
    </xf>
    <xf numFmtId="0" fontId="0" fillId="32" borderId="20" xfId="0" applyFill="1" applyBorder="1" applyAlignment="1">
      <alignment horizontal="center" vertical="center"/>
    </xf>
    <xf numFmtId="0" fontId="0" fillId="32" borderId="20" xfId="0" applyFont="1" applyFill="1" applyBorder="1" applyAlignment="1">
      <alignment horizontal="center" vertical="center"/>
    </xf>
    <xf numFmtId="0" fontId="0" fillId="32" borderId="90" xfId="0" applyFill="1" applyBorder="1" applyAlignment="1">
      <alignment horizontal="left" vertical="center"/>
    </xf>
    <xf numFmtId="0" fontId="0" fillId="32" borderId="92" xfId="0" applyFont="1" applyFill="1" applyBorder="1" applyAlignment="1">
      <alignment horizontal="left" vertical="center"/>
    </xf>
    <xf numFmtId="0" fontId="0" fillId="0" borderId="24" xfId="0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20" fillId="25" borderId="21" xfId="0" applyFont="1" applyFill="1" applyBorder="1" applyAlignment="1">
      <alignment horizontal="center" vertical="top" wrapText="1"/>
    </xf>
    <xf numFmtId="0" fontId="20" fillId="25" borderId="72" xfId="0" applyFont="1" applyFill="1" applyBorder="1" applyAlignment="1">
      <alignment horizontal="center" vertical="top" wrapText="1"/>
    </xf>
    <xf numFmtId="0" fontId="20" fillId="25" borderId="20" xfId="0" applyFont="1" applyFill="1" applyBorder="1" applyAlignment="1">
      <alignment horizontal="center" vertical="top" wrapText="1"/>
    </xf>
    <xf numFmtId="0" fontId="20" fillId="25" borderId="73" xfId="0" applyFont="1" applyFill="1" applyBorder="1" applyAlignment="1">
      <alignment horizontal="center" vertical="top" wrapText="1"/>
    </xf>
    <xf numFmtId="0" fontId="20" fillId="25" borderId="34" xfId="0" applyFont="1" applyFill="1" applyBorder="1" applyAlignment="1">
      <alignment horizontal="center" vertical="top" wrapText="1"/>
    </xf>
    <xf numFmtId="0" fontId="20" fillId="25" borderId="74" xfId="0" applyFont="1" applyFill="1" applyBorder="1" applyAlignment="1">
      <alignment horizontal="center" vertical="top" wrapText="1"/>
    </xf>
    <xf numFmtId="0" fontId="20" fillId="25" borderId="44" xfId="0" applyFont="1" applyFill="1" applyBorder="1" applyAlignment="1">
      <alignment horizontal="center" vertical="top" wrapText="1"/>
    </xf>
    <xf numFmtId="0" fontId="20" fillId="25" borderId="75" xfId="0" applyFont="1" applyFill="1" applyBorder="1" applyAlignment="1">
      <alignment horizontal="center" vertical="top" wrapText="1"/>
    </xf>
    <xf numFmtId="0" fontId="20" fillId="25" borderId="82" xfId="0" applyFont="1" applyFill="1" applyBorder="1" applyAlignment="1">
      <alignment horizontal="center" vertical="center" wrapText="1"/>
    </xf>
    <xf numFmtId="0" fontId="20" fillId="25" borderId="83" xfId="0" applyFont="1" applyFill="1" applyBorder="1" applyAlignment="1">
      <alignment horizontal="center" vertical="center" wrapText="1"/>
    </xf>
    <xf numFmtId="0" fontId="20" fillId="25" borderId="8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20" fillId="25" borderId="73" xfId="0" applyFont="1" applyFill="1" applyBorder="1" applyAlignment="1">
      <alignment horizontal="center" vertical="center" wrapText="1"/>
    </xf>
    <xf numFmtId="0" fontId="20" fillId="25" borderId="41" xfId="0" applyFont="1" applyFill="1" applyBorder="1" applyAlignment="1">
      <alignment horizontal="center" vertical="center" wrapText="1"/>
    </xf>
    <xf numFmtId="0" fontId="20" fillId="25" borderId="72" xfId="0" applyFont="1" applyFill="1" applyBorder="1" applyAlignment="1">
      <alignment horizontal="center" vertical="center" wrapText="1"/>
    </xf>
    <xf numFmtId="0" fontId="20" fillId="25" borderId="39" xfId="0" applyFont="1" applyFill="1" applyBorder="1" applyAlignment="1">
      <alignment horizontal="center" vertical="center" wrapText="1"/>
    </xf>
    <xf numFmtId="0" fontId="0" fillId="0" borderId="96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/>
    </xf>
    <xf numFmtId="0" fontId="0" fillId="0" borderId="79" xfId="0" applyFont="1" applyFill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0" fontId="0" fillId="0" borderId="90" xfId="0" applyFont="1" applyFill="1" applyBorder="1" applyAlignment="1">
      <alignment horizontal="center"/>
    </xf>
    <xf numFmtId="0" fontId="0" fillId="0" borderId="97" xfId="0" applyFont="1" applyFill="1" applyBorder="1" applyAlignment="1">
      <alignment horizontal="center"/>
    </xf>
    <xf numFmtId="0" fontId="0" fillId="0" borderId="92" xfId="0" applyFont="1" applyFill="1" applyBorder="1" applyAlignment="1">
      <alignment horizontal="center"/>
    </xf>
    <xf numFmtId="0" fontId="20" fillId="29" borderId="75" xfId="0" applyFont="1" applyFill="1" applyBorder="1" applyAlignment="1">
      <alignment horizontal="center" vertical="center" wrapText="1"/>
    </xf>
    <xf numFmtId="0" fontId="20" fillId="29" borderId="80" xfId="0" applyFont="1" applyFill="1" applyBorder="1" applyAlignment="1">
      <alignment horizontal="center" vertical="center" wrapText="1"/>
    </xf>
    <xf numFmtId="0" fontId="20" fillId="29" borderId="81" xfId="0" applyFont="1" applyFill="1" applyBorder="1" applyAlignment="1">
      <alignment horizontal="center" vertical="center" wrapText="1"/>
    </xf>
    <xf numFmtId="0" fontId="20" fillId="25" borderId="38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0" fillId="0" borderId="65" xfId="0" applyFont="1" applyFill="1" applyBorder="1" applyAlignment="1">
      <alignment horizontal="center"/>
    </xf>
    <xf numFmtId="0" fontId="20" fillId="25" borderId="37" xfId="0" applyFont="1" applyFill="1" applyBorder="1" applyAlignment="1">
      <alignment horizontal="center" vertical="top" wrapText="1"/>
    </xf>
    <xf numFmtId="0" fontId="20" fillId="25" borderId="39" xfId="0" applyFont="1" applyFill="1" applyBorder="1" applyAlignment="1">
      <alignment horizontal="center" vertical="top" wrapText="1"/>
    </xf>
    <xf numFmtId="0" fontId="20" fillId="25" borderId="66" xfId="0" applyFont="1" applyFill="1" applyBorder="1" applyAlignment="1">
      <alignment horizontal="center" vertical="top" wrapText="1"/>
    </xf>
    <xf numFmtId="0" fontId="20" fillId="25" borderId="68" xfId="0" applyFont="1" applyFill="1" applyBorder="1" applyAlignment="1">
      <alignment horizontal="center" vertical="top" wrapText="1"/>
    </xf>
    <xf numFmtId="0" fontId="20" fillId="25" borderId="13" xfId="0" applyFont="1" applyFill="1" applyBorder="1" applyAlignment="1">
      <alignment horizontal="center" vertical="top" wrapText="1"/>
    </xf>
    <xf numFmtId="0" fontId="20" fillId="25" borderId="41" xfId="0" applyFont="1" applyFill="1" applyBorder="1" applyAlignment="1">
      <alignment horizontal="center" vertical="top" wrapText="1"/>
    </xf>
    <xf numFmtId="0" fontId="20" fillId="25" borderId="86" xfId="0" applyFont="1" applyFill="1" applyBorder="1" applyAlignment="1">
      <alignment horizontal="center" vertical="center" wrapText="1"/>
    </xf>
    <xf numFmtId="0" fontId="20" fillId="25" borderId="87" xfId="0" applyFont="1" applyFill="1" applyBorder="1" applyAlignment="1">
      <alignment horizontal="center" vertical="center" wrapText="1"/>
    </xf>
    <xf numFmtId="0" fontId="20" fillId="25" borderId="88" xfId="0" applyFont="1" applyFill="1" applyBorder="1" applyAlignment="1">
      <alignment horizontal="center" vertical="center" wrapText="1"/>
    </xf>
    <xf numFmtId="0" fontId="0" fillId="30" borderId="58" xfId="0" applyFill="1" applyBorder="1" applyAlignment="1">
      <alignment horizontal="center" vertical="center"/>
    </xf>
    <xf numFmtId="0" fontId="0" fillId="30" borderId="15" xfId="0" applyFont="1" applyFill="1" applyBorder="1" applyAlignment="1">
      <alignment horizontal="center" vertical="center"/>
    </xf>
    <xf numFmtId="0" fontId="0" fillId="30" borderId="66" xfId="0" applyFont="1" applyFill="1" applyBorder="1" applyAlignment="1">
      <alignment horizontal="center" vertical="center"/>
    </xf>
    <xf numFmtId="0" fontId="0" fillId="30" borderId="23" xfId="0" applyFont="1" applyFill="1" applyBorder="1" applyAlignment="1">
      <alignment horizontal="center" vertical="center"/>
    </xf>
    <xf numFmtId="0" fontId="0" fillId="30" borderId="0" xfId="0" applyFont="1" applyFill="1" applyBorder="1" applyAlignment="1">
      <alignment horizontal="center" vertical="center"/>
    </xf>
    <xf numFmtId="0" fontId="0" fillId="30" borderId="89" xfId="0" applyFont="1" applyFill="1" applyBorder="1" applyAlignment="1">
      <alignment horizontal="center" vertical="center"/>
    </xf>
    <xf numFmtId="0" fontId="0" fillId="30" borderId="67" xfId="0" applyFont="1" applyFill="1" applyBorder="1" applyAlignment="1">
      <alignment horizontal="center" vertical="center"/>
    </xf>
    <xf numFmtId="0" fontId="0" fillId="30" borderId="16" xfId="0" applyFont="1" applyFill="1" applyBorder="1" applyAlignment="1">
      <alignment horizontal="center" vertical="center"/>
    </xf>
    <xf numFmtId="0" fontId="0" fillId="30" borderId="68" xfId="0" applyFont="1" applyFill="1" applyBorder="1" applyAlignment="1">
      <alignment horizontal="center" vertical="center"/>
    </xf>
    <xf numFmtId="0" fontId="23" fillId="25" borderId="13" xfId="0" applyFont="1" applyFill="1" applyBorder="1" applyAlignment="1">
      <alignment horizontal="center" vertical="top" wrapText="1"/>
    </xf>
    <xf numFmtId="0" fontId="23" fillId="25" borderId="41" xfId="0" applyFont="1" applyFill="1" applyBorder="1" applyAlignment="1">
      <alignment horizontal="center" vertical="top" wrapText="1"/>
    </xf>
    <xf numFmtId="0" fontId="20" fillId="25" borderId="57" xfId="0" applyFont="1" applyFill="1" applyBorder="1" applyAlignment="1">
      <alignment horizontal="center" vertical="top" wrapText="1"/>
    </xf>
    <xf numFmtId="0" fontId="20" fillId="25" borderId="43" xfId="0" applyFont="1" applyFill="1" applyBorder="1" applyAlignment="1">
      <alignment horizontal="center" vertical="top" wrapText="1"/>
    </xf>
    <xf numFmtId="38" fontId="6" fillId="0" borderId="49" xfId="68" applyFont="1" applyFill="1" applyBorder="1" applyAlignment="1">
      <alignment vertical="center" wrapText="1"/>
    </xf>
    <xf numFmtId="38" fontId="6" fillId="26" borderId="48" xfId="68" applyFont="1" applyFill="1" applyBorder="1" applyAlignment="1">
      <alignment vertical="center" wrapText="1"/>
    </xf>
    <xf numFmtId="38" fontId="6" fillId="26" borderId="92" xfId="68" applyFont="1" applyFill="1" applyBorder="1" applyAlignment="1">
      <alignment vertical="center" wrapText="1"/>
    </xf>
    <xf numFmtId="0" fontId="20" fillId="25" borderId="17" xfId="0" applyFont="1" applyFill="1" applyBorder="1" applyAlignment="1">
      <alignment horizontal="center" vertical="top" wrapText="1"/>
    </xf>
    <xf numFmtId="0" fontId="2" fillId="33" borderId="53" xfId="0" applyFont="1" applyFill="1" applyBorder="1" applyAlignment="1">
      <alignment horizontal="center" vertical="center" shrinkToFit="1"/>
    </xf>
    <xf numFmtId="38" fontId="2" fillId="33" borderId="14" xfId="0" applyNumberFormat="1" applyFont="1" applyFill="1" applyBorder="1" applyAlignment="1">
      <alignment horizontal="center" vertical="center" shrinkToFit="1"/>
    </xf>
    <xf numFmtId="38" fontId="0" fillId="33" borderId="14" xfId="0" applyNumberFormat="1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178" fontId="6" fillId="28" borderId="62" xfId="55" applyNumberFormat="1" applyFont="1" applyFill="1" applyBorder="1" applyAlignment="1">
      <alignment vertical="center" wrapText="1"/>
    </xf>
    <xf numFmtId="183" fontId="6" fillId="28" borderId="14" xfId="91" applyNumberFormat="1" applyFont="1" applyFill="1" applyBorder="1" applyAlignment="1">
      <alignment vertical="center" wrapText="1"/>
    </xf>
    <xf numFmtId="178" fontId="6" fillId="28" borderId="14" xfId="91" applyNumberFormat="1" applyFont="1" applyFill="1" applyBorder="1" applyAlignment="1">
      <alignment vertical="center" wrapText="1"/>
    </xf>
    <xf numFmtId="186" fontId="6" fillId="28" borderId="53" xfId="55" applyNumberFormat="1" applyFont="1" applyFill="1" applyBorder="1" applyAlignment="1">
      <alignment vertical="center" wrapText="1"/>
    </xf>
    <xf numFmtId="187" fontId="6" fillId="34" borderId="14" xfId="91" applyNumberFormat="1" applyFont="1" applyFill="1" applyBorder="1" applyAlignment="1">
      <alignment vertical="center" wrapText="1"/>
    </xf>
    <xf numFmtId="187" fontId="6" fillId="34" borderId="14" xfId="68" applyNumberFormat="1" applyFont="1" applyFill="1" applyBorder="1" applyAlignment="1">
      <alignment vertical="center" wrapText="1"/>
    </xf>
    <xf numFmtId="188" fontId="6" fillId="34" borderId="22" xfId="68" applyNumberFormat="1" applyFont="1" applyFill="1" applyBorder="1" applyAlignment="1">
      <alignment vertical="center" wrapText="1"/>
    </xf>
    <xf numFmtId="38" fontId="6" fillId="0" borderId="14" xfId="91" applyNumberFormat="1" applyFont="1" applyFill="1" applyBorder="1" applyAlignment="1">
      <alignment vertical="center" wrapText="1"/>
    </xf>
    <xf numFmtId="189" fontId="6" fillId="28" borderId="14" xfId="68" applyNumberFormat="1" applyFont="1" applyFill="1" applyBorder="1" applyAlignment="1">
      <alignment vertical="center" wrapText="1"/>
    </xf>
    <xf numFmtId="186" fontId="6" fillId="28" borderId="14" xfId="55" applyNumberFormat="1" applyFont="1" applyFill="1" applyBorder="1" applyAlignment="1">
      <alignment vertical="center" wrapText="1"/>
    </xf>
    <xf numFmtId="186" fontId="6" fillId="28" borderId="35" xfId="55" applyNumberFormat="1" applyFont="1" applyFill="1" applyBorder="1" applyAlignment="1">
      <alignment vertical="center" wrapText="1"/>
    </xf>
    <xf numFmtId="178" fontId="6" fillId="28" borderId="98" xfId="55" applyNumberFormat="1" applyFont="1" applyFill="1" applyBorder="1" applyAlignment="1">
      <alignment vertical="center" wrapText="1"/>
    </xf>
    <xf numFmtId="183" fontId="6" fillId="28" borderId="73" xfId="91" applyNumberFormat="1" applyFont="1" applyFill="1" applyBorder="1" applyAlignment="1">
      <alignment vertical="center" wrapText="1"/>
    </xf>
    <xf numFmtId="178" fontId="6" fillId="28" borderId="73" xfId="91" applyNumberFormat="1" applyFont="1" applyFill="1" applyBorder="1" applyAlignment="1">
      <alignment vertical="center" wrapText="1"/>
    </xf>
    <xf numFmtId="178" fontId="6" fillId="28" borderId="72" xfId="68" applyNumberFormat="1" applyFont="1" applyFill="1" applyBorder="1" applyAlignment="1">
      <alignment vertical="center" wrapText="1"/>
    </xf>
    <xf numFmtId="178" fontId="6" fillId="28" borderId="86" xfId="68" applyNumberFormat="1" applyFont="1" applyFill="1" applyBorder="1" applyAlignment="1">
      <alignment vertical="center" wrapText="1"/>
    </xf>
    <xf numFmtId="178" fontId="6" fillId="28" borderId="96" xfId="68" applyNumberFormat="1" applyFont="1" applyFill="1" applyBorder="1" applyAlignment="1">
      <alignment vertical="center" wrapText="1"/>
    </xf>
    <xf numFmtId="178" fontId="6" fillId="27" borderId="96" xfId="68" applyNumberFormat="1" applyFont="1" applyFill="1" applyBorder="1" applyAlignment="1">
      <alignment vertical="center" wrapText="1"/>
    </xf>
    <xf numFmtId="180" fontId="6" fillId="26" borderId="73" xfId="91" applyNumberFormat="1" applyFont="1" applyFill="1" applyBorder="1" applyAlignment="1">
      <alignment horizontal="center" vertical="center" wrapText="1"/>
    </xf>
    <xf numFmtId="185" fontId="6" fillId="26" borderId="73" xfId="91" applyNumberFormat="1" applyFont="1" applyFill="1" applyBorder="1" applyAlignment="1">
      <alignment vertical="center" wrapText="1"/>
    </xf>
    <xf numFmtId="177" fontId="6" fillId="26" borderId="73" xfId="91" applyNumberFormat="1" applyFont="1" applyFill="1" applyBorder="1" applyAlignment="1">
      <alignment vertical="center" wrapText="1"/>
    </xf>
    <xf numFmtId="186" fontId="6" fillId="28" borderId="52" xfId="55" applyNumberFormat="1" applyFont="1" applyFill="1" applyBorder="1" applyAlignment="1">
      <alignment vertical="center" wrapText="1"/>
    </xf>
    <xf numFmtId="187" fontId="6" fillId="34" borderId="20" xfId="91" applyNumberFormat="1" applyFont="1" applyFill="1" applyBorder="1" applyAlignment="1">
      <alignment vertical="center" wrapText="1"/>
    </xf>
    <xf numFmtId="187" fontId="6" fillId="34" borderId="20" xfId="68" applyNumberFormat="1" applyFont="1" applyFill="1" applyBorder="1" applyAlignment="1">
      <alignment vertical="center" wrapText="1"/>
    </xf>
    <xf numFmtId="188" fontId="6" fillId="34" borderId="21" xfId="68" applyNumberFormat="1" applyFont="1" applyFill="1" applyBorder="1" applyAlignment="1">
      <alignment vertical="center" wrapText="1"/>
    </xf>
    <xf numFmtId="38" fontId="6" fillId="26" borderId="20" xfId="91" applyNumberFormat="1" applyFont="1" applyFill="1" applyBorder="1" applyAlignment="1">
      <alignment vertical="center" wrapText="1"/>
    </xf>
    <xf numFmtId="189" fontId="6" fillId="28" borderId="20" xfId="68" applyNumberFormat="1" applyFont="1" applyFill="1" applyBorder="1" applyAlignment="1">
      <alignment vertical="center" wrapText="1"/>
    </xf>
    <xf numFmtId="186" fontId="6" fillId="28" borderId="20" xfId="55" applyNumberFormat="1" applyFont="1" applyFill="1" applyBorder="1" applyAlignment="1">
      <alignment vertical="center" wrapText="1"/>
    </xf>
    <xf numFmtId="186" fontId="6" fillId="28" borderId="34" xfId="55" applyNumberFormat="1" applyFont="1" applyFill="1" applyBorder="1" applyAlignment="1">
      <alignment vertical="center" wrapText="1"/>
    </xf>
    <xf numFmtId="0" fontId="6" fillId="31" borderId="72" xfId="91" applyNumberFormat="1" applyFont="1" applyFill="1" applyBorder="1" applyAlignment="1">
      <alignment vertical="center" wrapText="1"/>
    </xf>
    <xf numFmtId="0" fontId="6" fillId="31" borderId="69" xfId="91" applyNumberFormat="1" applyFont="1" applyFill="1" applyBorder="1" applyAlignment="1">
      <alignment vertical="center" wrapText="1"/>
    </xf>
    <xf numFmtId="0" fontId="6" fillId="31" borderId="73" xfId="91" applyNumberFormat="1" applyFont="1" applyFill="1" applyBorder="1" applyAlignment="1">
      <alignment horizontal="center" vertical="center" wrapText="1"/>
    </xf>
    <xf numFmtId="0" fontId="21" fillId="27" borderId="23" xfId="91" applyNumberFormat="1" applyFont="1" applyFill="1" applyBorder="1" applyAlignment="1">
      <alignment horizontal="center" vertical="top" wrapText="1"/>
    </xf>
    <xf numFmtId="178" fontId="6" fillId="28" borderId="65" xfId="55" applyNumberFormat="1" applyFont="1" applyFill="1" applyBorder="1" applyAlignment="1">
      <alignment vertical="center" wrapText="1"/>
    </xf>
    <xf numFmtId="178" fontId="6" fillId="28" borderId="19" xfId="55" applyNumberFormat="1" applyFont="1" applyFill="1" applyBorder="1" applyAlignment="1">
      <alignment vertical="center" wrapText="1"/>
    </xf>
    <xf numFmtId="183" fontId="6" fillId="28" borderId="19" xfId="91" applyNumberFormat="1" applyFont="1" applyFill="1" applyBorder="1" applyAlignment="1">
      <alignment vertical="center" wrapText="1"/>
    </xf>
    <xf numFmtId="178" fontId="6" fillId="28" borderId="19" xfId="91" applyNumberFormat="1" applyFont="1" applyFill="1" applyBorder="1" applyAlignment="1">
      <alignment vertical="center" wrapText="1"/>
    </xf>
    <xf numFmtId="178" fontId="6" fillId="28" borderId="18" xfId="68" applyNumberFormat="1" applyFont="1" applyFill="1" applyBorder="1" applyAlignment="1">
      <alignment vertical="center" wrapText="1"/>
    </xf>
    <xf numFmtId="178" fontId="6" fillId="0" borderId="19" xfId="68" applyNumberFormat="1" applyFont="1" applyFill="1" applyBorder="1" applyAlignment="1">
      <alignment vertical="center" wrapText="1"/>
    </xf>
    <xf numFmtId="186" fontId="6" fillId="28" borderId="63" xfId="55" applyNumberFormat="1" applyFont="1" applyFill="1" applyBorder="1" applyAlignment="1">
      <alignment vertical="center" wrapText="1"/>
    </xf>
    <xf numFmtId="187" fontId="6" fillId="34" borderId="56" xfId="91" applyNumberFormat="1" applyFont="1" applyFill="1" applyBorder="1" applyAlignment="1">
      <alignment vertical="center" wrapText="1"/>
    </xf>
    <xf numFmtId="187" fontId="6" fillId="34" borderId="56" xfId="68" applyNumberFormat="1" applyFont="1" applyFill="1" applyBorder="1" applyAlignment="1">
      <alignment vertical="center" wrapText="1"/>
    </xf>
    <xf numFmtId="188" fontId="6" fillId="34" borderId="54" xfId="68" applyNumberFormat="1" applyFont="1" applyFill="1" applyBorder="1" applyAlignment="1">
      <alignment vertical="center" wrapText="1"/>
    </xf>
    <xf numFmtId="38" fontId="6" fillId="26" borderId="56" xfId="91" applyNumberFormat="1" applyFont="1" applyFill="1" applyBorder="1" applyAlignment="1">
      <alignment vertical="center" wrapText="1"/>
    </xf>
    <xf numFmtId="189" fontId="6" fillId="28" borderId="56" xfId="68" applyNumberFormat="1" applyFont="1" applyFill="1" applyBorder="1" applyAlignment="1">
      <alignment vertical="center" wrapText="1"/>
    </xf>
    <xf numFmtId="186" fontId="6" fillId="28" borderId="56" xfId="55" applyNumberFormat="1" applyFont="1" applyFill="1" applyBorder="1" applyAlignment="1">
      <alignment vertical="center" wrapText="1"/>
    </xf>
    <xf numFmtId="186" fontId="6" fillId="28" borderId="90" xfId="55" applyNumberFormat="1" applyFont="1" applyFill="1" applyBorder="1" applyAlignment="1">
      <alignment vertical="center" wrapText="1"/>
    </xf>
    <xf numFmtId="0" fontId="6" fillId="27" borderId="37" xfId="91" applyNumberFormat="1" applyFont="1" applyFill="1" applyBorder="1" applyAlignment="1">
      <alignment horizontal="center" vertical="top" wrapText="1"/>
    </xf>
    <xf numFmtId="38" fontId="6" fillId="26" borderId="14" xfId="91" applyNumberFormat="1" applyFont="1" applyFill="1" applyBorder="1" applyAlignment="1">
      <alignment vertical="center" wrapText="1"/>
    </xf>
    <xf numFmtId="38" fontId="6" fillId="26" borderId="49" xfId="68" applyFont="1" applyFill="1" applyBorder="1" applyAlignment="1">
      <alignment vertical="center" wrapText="1"/>
    </xf>
    <xf numFmtId="180" fontId="6" fillId="26" borderId="74" xfId="0" applyNumberFormat="1" applyFont="1" applyFill="1" applyBorder="1" applyAlignment="1">
      <alignment horizontal="center" vertical="center"/>
    </xf>
    <xf numFmtId="180" fontId="6" fillId="26" borderId="59" xfId="0" applyNumberFormat="1" applyFont="1" applyFill="1" applyBorder="1" applyAlignment="1">
      <alignment horizontal="center" vertical="center"/>
    </xf>
    <xf numFmtId="180" fontId="6" fillId="26" borderId="69" xfId="0" applyNumberFormat="1" applyFont="1" applyFill="1" applyBorder="1" applyAlignment="1">
      <alignment horizontal="center" vertical="center" wrapText="1"/>
    </xf>
    <xf numFmtId="180" fontId="6" fillId="26" borderId="73" xfId="0" applyNumberFormat="1" applyFont="1" applyFill="1" applyBorder="1" applyAlignment="1">
      <alignment horizontal="center" vertical="center" wrapText="1"/>
    </xf>
    <xf numFmtId="180" fontId="6" fillId="26" borderId="72" xfId="0" applyNumberFormat="1" applyFont="1" applyFill="1" applyBorder="1" applyAlignment="1">
      <alignment horizontal="center" vertical="center" wrapText="1"/>
    </xf>
    <xf numFmtId="180" fontId="6" fillId="26" borderId="75" xfId="91" applyNumberFormat="1" applyFont="1" applyFill="1" applyBorder="1" applyAlignment="1">
      <alignment horizontal="center" vertical="center" wrapText="1"/>
    </xf>
    <xf numFmtId="180" fontId="6" fillId="26" borderId="69" xfId="68" applyNumberFormat="1" applyFont="1" applyFill="1" applyBorder="1" applyAlignment="1">
      <alignment horizontal="center" vertical="center" wrapText="1"/>
    </xf>
    <xf numFmtId="180" fontId="6" fillId="26" borderId="72" xfId="68" applyNumberFormat="1" applyFont="1" applyFill="1" applyBorder="1" applyAlignment="1">
      <alignment horizontal="center" vertical="center" wrapText="1"/>
    </xf>
    <xf numFmtId="180" fontId="6" fillId="26" borderId="74" xfId="68" applyNumberFormat="1" applyFont="1" applyFill="1" applyBorder="1" applyAlignment="1">
      <alignment horizontal="center" vertical="center" wrapText="1"/>
    </xf>
    <xf numFmtId="38" fontId="6" fillId="28" borderId="73" xfId="68" applyNumberFormat="1" applyFont="1" applyFill="1" applyBorder="1" applyAlignment="1">
      <alignment horizontal="center" vertical="center" wrapText="1"/>
    </xf>
    <xf numFmtId="176" fontId="6" fillId="26" borderId="72" xfId="68" applyNumberFormat="1" applyFont="1" applyFill="1" applyBorder="1" applyAlignment="1">
      <alignment horizontal="center" vertical="center" wrapText="1"/>
    </xf>
    <xf numFmtId="178" fontId="6" fillId="28" borderId="61" xfId="55" applyNumberFormat="1" applyFont="1" applyFill="1" applyBorder="1" applyAlignment="1">
      <alignment vertical="center" wrapText="1"/>
    </xf>
    <xf numFmtId="183" fontId="6" fillId="28" borderId="20" xfId="91" applyNumberFormat="1" applyFont="1" applyFill="1" applyBorder="1" applyAlignment="1">
      <alignment vertical="center" wrapText="1"/>
    </xf>
    <xf numFmtId="178" fontId="6" fillId="28" borderId="20" xfId="91" applyNumberFormat="1" applyFont="1" applyFill="1" applyBorder="1" applyAlignment="1">
      <alignment vertical="center" wrapText="1"/>
    </xf>
    <xf numFmtId="178" fontId="6" fillId="28" borderId="60" xfId="55" applyNumberFormat="1" applyFont="1" applyFill="1" applyBorder="1" applyAlignment="1">
      <alignment vertical="center" wrapText="1"/>
    </xf>
    <xf numFmtId="183" fontId="6" fillId="28" borderId="56" xfId="91" applyNumberFormat="1" applyFont="1" applyFill="1" applyBorder="1" applyAlignment="1">
      <alignment vertical="center" wrapText="1"/>
    </xf>
    <xf numFmtId="178" fontId="6" fillId="28" borderId="56" xfId="91" applyNumberFormat="1" applyFont="1" applyFill="1" applyBorder="1" applyAlignment="1">
      <alignment vertical="center" wrapText="1"/>
    </xf>
    <xf numFmtId="0" fontId="0" fillId="27" borderId="42" xfId="91" applyNumberFormat="1" applyFont="1" applyFill="1" applyBorder="1" applyAlignment="1">
      <alignment horizontal="center" vertical="top" wrapText="1"/>
    </xf>
    <xf numFmtId="0" fontId="0" fillId="27" borderId="40" xfId="91" applyNumberFormat="1" applyFont="1" applyFill="1" applyBorder="1" applyAlignment="1">
      <alignment horizontal="center" vertical="top" wrapText="1"/>
    </xf>
    <xf numFmtId="0" fontId="0" fillId="27" borderId="38" xfId="91" applyNumberFormat="1" applyFont="1" applyFill="1" applyBorder="1" applyAlignment="1">
      <alignment horizontal="center" vertical="top" wrapText="1"/>
    </xf>
    <xf numFmtId="0" fontId="0" fillId="0" borderId="0" xfId="0" applyFont="1"/>
    <xf numFmtId="0" fontId="0" fillId="0" borderId="23" xfId="0" applyFont="1" applyBorder="1"/>
    <xf numFmtId="0" fontId="20" fillId="25" borderId="36" xfId="0" applyFont="1" applyFill="1" applyBorder="1" applyAlignment="1">
      <alignment horizontal="center" vertical="top" wrapText="1"/>
    </xf>
    <xf numFmtId="0" fontId="20" fillId="25" borderId="99" xfId="0" applyFont="1" applyFill="1" applyBorder="1" applyAlignment="1">
      <alignment horizontal="center" vertical="top" wrapText="1"/>
    </xf>
    <xf numFmtId="0" fontId="22" fillId="32" borderId="14" xfId="0" applyFont="1" applyFill="1" applyBorder="1" applyAlignment="1">
      <alignment horizontal="center" vertical="center" wrapText="1"/>
    </xf>
    <xf numFmtId="0" fontId="20" fillId="25" borderId="53" xfId="0" applyFont="1" applyFill="1" applyBorder="1" applyAlignment="1">
      <alignment horizontal="center" vertical="top" wrapText="1"/>
    </xf>
    <xf numFmtId="0" fontId="20" fillId="25" borderId="49" xfId="0" applyFont="1" applyFill="1" applyBorder="1" applyAlignment="1">
      <alignment horizontal="center" vertical="top" wrapText="1"/>
    </xf>
    <xf numFmtId="0" fontId="20" fillId="25" borderId="14" xfId="0" applyFont="1" applyFill="1" applyBorder="1" applyAlignment="1">
      <alignment horizontal="center" vertical="top" wrapText="1"/>
    </xf>
    <xf numFmtId="0" fontId="20" fillId="25" borderId="22" xfId="0" applyFont="1" applyFill="1" applyBorder="1" applyAlignment="1">
      <alignment horizontal="center" vertical="top" wrapText="1"/>
    </xf>
    <xf numFmtId="0" fontId="20" fillId="25" borderId="45" xfId="0" applyFont="1" applyFill="1" applyBorder="1" applyAlignment="1">
      <alignment horizontal="center" vertical="top" wrapText="1"/>
    </xf>
    <xf numFmtId="0" fontId="20" fillId="25" borderId="35" xfId="0" applyFont="1" applyFill="1" applyBorder="1" applyAlignment="1">
      <alignment horizontal="center" vertical="top" wrapText="1"/>
    </xf>
    <xf numFmtId="0" fontId="0" fillId="0" borderId="0" xfId="0" applyFont="1" applyFill="1"/>
    <xf numFmtId="0" fontId="0" fillId="0" borderId="23" xfId="0" applyFont="1" applyFill="1" applyBorder="1"/>
    <xf numFmtId="0" fontId="0" fillId="0" borderId="43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  <xf numFmtId="0" fontId="0" fillId="33" borderId="20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/>
    </xf>
    <xf numFmtId="0" fontId="0" fillId="32" borderId="71" xfId="0" applyFont="1" applyFill="1" applyBorder="1" applyAlignment="1">
      <alignment horizontal="center" vertical="center"/>
    </xf>
    <xf numFmtId="0" fontId="0" fillId="32" borderId="70" xfId="0" applyFont="1" applyFill="1" applyBorder="1" applyAlignment="1">
      <alignment horizontal="center" vertical="center"/>
    </xf>
    <xf numFmtId="0" fontId="0" fillId="32" borderId="76" xfId="0" applyFill="1" applyBorder="1" applyAlignment="1">
      <alignment horizontal="center" vertical="center"/>
    </xf>
    <xf numFmtId="0" fontId="0" fillId="32" borderId="76" xfId="0" applyFont="1" applyFill="1" applyBorder="1" applyAlignment="1">
      <alignment horizontal="center" vertical="center"/>
    </xf>
    <xf numFmtId="0" fontId="0" fillId="32" borderId="90" xfId="0" applyFont="1" applyFill="1" applyBorder="1" applyAlignment="1">
      <alignment horizontal="center" vertical="center" wrapText="1"/>
    </xf>
    <xf numFmtId="0" fontId="0" fillId="32" borderId="34" xfId="0" applyFont="1" applyFill="1" applyBorder="1" applyAlignment="1">
      <alignment horizontal="center" vertical="center" wrapText="1"/>
    </xf>
    <xf numFmtId="0" fontId="0" fillId="0" borderId="85" xfId="0" applyFont="1" applyFill="1" applyBorder="1" applyAlignment="1">
      <alignment horizontal="center"/>
    </xf>
    <xf numFmtId="0" fontId="0" fillId="0" borderId="69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vertical="center"/>
    </xf>
    <xf numFmtId="0" fontId="0" fillId="0" borderId="101" xfId="0" applyFont="1" applyFill="1" applyBorder="1" applyAlignment="1">
      <alignment horizontal="center" vertical="center"/>
    </xf>
    <xf numFmtId="0" fontId="0" fillId="0" borderId="101" xfId="0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/>
    </xf>
    <xf numFmtId="0" fontId="0" fillId="0" borderId="85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horizontal="center" vertical="center"/>
    </xf>
    <xf numFmtId="0" fontId="0" fillId="30" borderId="58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31" borderId="0" xfId="0" applyFill="1" applyAlignment="1"/>
  </cellXfs>
  <cellStyles count="9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パーセント" xfId="55" builtinId="5"/>
    <cellStyle name="パーセント 2" xfId="56"/>
    <cellStyle name="パーセント 3" xfId="57"/>
    <cellStyle name="メモ" xfId="58" builtinId="10" customBuiltin="1"/>
    <cellStyle name="メモ 2" xfId="59"/>
    <cellStyle name="リンク セル" xfId="60" builtinId="24" customBuiltin="1"/>
    <cellStyle name="リンク セル 2" xfId="61"/>
    <cellStyle name="悪い" xfId="62" builtinId="27" customBuiltin="1"/>
    <cellStyle name="悪い 2" xfId="63"/>
    <cellStyle name="計算" xfId="64" builtinId="22" customBuiltin="1"/>
    <cellStyle name="計算 2" xfId="65"/>
    <cellStyle name="警告文" xfId="66" builtinId="11" customBuiltin="1"/>
    <cellStyle name="警告文 2" xfId="67"/>
    <cellStyle name="桁区切り" xfId="68" builtinId="6"/>
    <cellStyle name="桁区切り 2" xfId="69"/>
    <cellStyle name="桁区切り 3" xfId="70"/>
    <cellStyle name="見出し 1" xfId="71" builtinId="16" customBuiltin="1"/>
    <cellStyle name="見出し 1 2" xfId="72"/>
    <cellStyle name="見出し 2" xfId="73" builtinId="17" customBuiltin="1"/>
    <cellStyle name="見出し 2 2" xfId="74"/>
    <cellStyle name="見出し 3" xfId="75" builtinId="18" customBuiltin="1"/>
    <cellStyle name="見出し 3 2" xfId="76"/>
    <cellStyle name="見出し 4" xfId="77" builtinId="19" customBuiltin="1"/>
    <cellStyle name="見出し 4 2" xfId="78"/>
    <cellStyle name="集計" xfId="79" builtinId="25" customBuiltin="1"/>
    <cellStyle name="集計 2" xfId="80"/>
    <cellStyle name="出力" xfId="81" builtinId="21" customBuiltin="1"/>
    <cellStyle name="出力 2" xfId="82"/>
    <cellStyle name="説明文" xfId="83" builtinId="53" customBuiltin="1"/>
    <cellStyle name="説明文 2" xfId="84"/>
    <cellStyle name="入力" xfId="85" builtinId="20" customBuiltin="1"/>
    <cellStyle name="入力 2" xfId="86"/>
    <cellStyle name="標準" xfId="0" builtinId="0"/>
    <cellStyle name="標準 2" xfId="87"/>
    <cellStyle name="標準 2 2" xfId="88"/>
    <cellStyle name="標準 2_コミュニティ関連施設グラフ_110209-2(1)" xfId="89"/>
    <cellStyle name="標準 3" xfId="90"/>
    <cellStyle name="標準_建物状況101130(1)" xfId="91"/>
    <cellStyle name="良い" xfId="92" builtinId="26" customBuiltin="1"/>
    <cellStyle name="良い 2" xfId="93"/>
  </cellStyles>
  <dxfs count="0"/>
  <tableStyles count="0" defaultTableStyle="TableStyleMedium2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DC43"/>
  <sheetViews>
    <sheetView showZeros="0" zoomScale="85" zoomScaleNormal="85" workbookViewId="0">
      <selection activeCell="AV9" sqref="AV9"/>
    </sheetView>
  </sheetViews>
  <sheetFormatPr defaultRowHeight="13.5" outlineLevelCol="1"/>
  <cols>
    <col min="1" max="1" width="13.375" style="1" bestFit="1" customWidth="1"/>
    <col min="2" max="2" width="25" style="1" bestFit="1" customWidth="1"/>
    <col min="3" max="3" width="19.25" style="1" bestFit="1" customWidth="1"/>
    <col min="4" max="4" width="20.875" style="25" bestFit="1" customWidth="1"/>
    <col min="5" max="5" width="20.875" style="1" bestFit="1" customWidth="1"/>
    <col min="6" max="6" width="10.625" bestFit="1" customWidth="1"/>
    <col min="7" max="7" width="21.75" bestFit="1" customWidth="1"/>
    <col min="8" max="8" width="29" bestFit="1" customWidth="1"/>
    <col min="10" max="10" width="9.25" bestFit="1" customWidth="1"/>
    <col min="11" max="11" width="9.625" bestFit="1" customWidth="1"/>
    <col min="12" max="12" width="9.75" bestFit="1" customWidth="1"/>
    <col min="13" max="13" width="9" collapsed="1"/>
    <col min="22" max="48" width="6.625" customWidth="1"/>
    <col min="52" max="56" width="6.625" customWidth="1"/>
    <col min="58" max="64" width="3.875" customWidth="1"/>
    <col min="67" max="76" width="13.75" customWidth="1"/>
    <col min="77" max="77" width="13.75" customWidth="1" outlineLevel="1"/>
    <col min="78" max="89" width="13.75" customWidth="1"/>
    <col min="90" max="90" width="13.75" customWidth="1" collapsed="1"/>
    <col min="91" max="93" width="13.75" customWidth="1"/>
    <col min="94" max="95" width="13.75" customWidth="1" outlineLevel="1"/>
    <col min="96" max="98" width="13.75" customWidth="1"/>
    <col min="99" max="105" width="9" customWidth="1" outlineLevel="1"/>
    <col min="107" max="107" width="11.375" bestFit="1" customWidth="1"/>
  </cols>
  <sheetData>
    <row r="1" spans="1:107" ht="14.25" thickBot="1">
      <c r="A1" s="170" t="s">
        <v>214</v>
      </c>
      <c r="B1" s="171">
        <v>2013</v>
      </c>
      <c r="C1" s="172"/>
      <c r="D1" s="173"/>
      <c r="E1" s="172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354" t="s">
        <v>226</v>
      </c>
      <c r="CV1" s="355"/>
      <c r="CW1" s="355"/>
      <c r="CX1" s="355"/>
      <c r="CY1" s="355"/>
      <c r="CZ1" s="355"/>
      <c r="DA1" s="356"/>
    </row>
    <row r="2" spans="1:107" s="3" customFormat="1" ht="14.25" thickBot="1">
      <c r="A2" s="267" t="s">
        <v>220</v>
      </c>
      <c r="B2" s="268"/>
      <c r="C2" s="268"/>
      <c r="D2" s="268"/>
      <c r="E2" s="268"/>
      <c r="F2" s="268"/>
      <c r="G2" s="269"/>
      <c r="H2" s="267" t="s">
        <v>221</v>
      </c>
      <c r="I2" s="268"/>
      <c r="J2" s="268"/>
      <c r="K2" s="268"/>
      <c r="L2" s="268"/>
      <c r="M2" s="268"/>
      <c r="N2" s="268"/>
      <c r="O2" s="268"/>
      <c r="P2" s="269"/>
      <c r="Q2" s="292" t="s">
        <v>222</v>
      </c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4"/>
      <c r="AW2" s="267" t="s">
        <v>223</v>
      </c>
      <c r="AX2" s="268"/>
      <c r="AY2" s="269"/>
      <c r="AZ2" s="340" t="s">
        <v>224</v>
      </c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2" t="s">
        <v>225</v>
      </c>
      <c r="BP2" s="343"/>
      <c r="BQ2" s="343"/>
      <c r="BR2" s="343"/>
      <c r="BS2" s="343"/>
      <c r="BT2" s="343"/>
      <c r="BU2" s="343"/>
      <c r="BV2" s="343"/>
      <c r="BW2" s="343"/>
      <c r="BX2" s="343"/>
      <c r="BY2" s="343"/>
      <c r="BZ2" s="343"/>
      <c r="CA2" s="343"/>
      <c r="CB2" s="343"/>
      <c r="CC2" s="343"/>
      <c r="CD2" s="343"/>
      <c r="CE2" s="343"/>
      <c r="CF2" s="343"/>
      <c r="CG2" s="343"/>
      <c r="CH2" s="343"/>
      <c r="CI2" s="343"/>
      <c r="CJ2" s="343"/>
      <c r="CK2" s="343"/>
      <c r="CL2" s="343"/>
      <c r="CM2" s="343"/>
      <c r="CN2" s="343"/>
      <c r="CO2" s="343"/>
      <c r="CP2" s="343"/>
      <c r="CQ2" s="343"/>
      <c r="CR2" s="343"/>
      <c r="CS2" s="343"/>
      <c r="CT2" s="344"/>
      <c r="CU2" s="357"/>
      <c r="CV2" s="358"/>
      <c r="CW2" s="358"/>
      <c r="CX2" s="358"/>
      <c r="CY2" s="358"/>
      <c r="CZ2" s="358"/>
      <c r="DA2" s="359"/>
      <c r="DB2" s="26"/>
    </row>
    <row r="3" spans="1:107" s="3" customFormat="1" ht="14.25" thickBot="1">
      <c r="A3" s="270"/>
      <c r="B3" s="271"/>
      <c r="C3" s="271"/>
      <c r="D3" s="271"/>
      <c r="E3" s="271"/>
      <c r="F3" s="271"/>
      <c r="G3" s="272"/>
      <c r="H3" s="270"/>
      <c r="I3" s="271"/>
      <c r="J3" s="271"/>
      <c r="K3" s="271"/>
      <c r="L3" s="271"/>
      <c r="M3" s="271"/>
      <c r="N3" s="271"/>
      <c r="O3" s="271"/>
      <c r="P3" s="271"/>
      <c r="Q3" s="267" t="s">
        <v>157</v>
      </c>
      <c r="R3" s="268"/>
      <c r="S3" s="269"/>
      <c r="T3" s="267" t="s">
        <v>158</v>
      </c>
      <c r="U3" s="269"/>
      <c r="V3" s="296" t="s">
        <v>159</v>
      </c>
      <c r="W3" s="267" t="s">
        <v>160</v>
      </c>
      <c r="X3" s="268"/>
      <c r="Y3" s="268"/>
      <c r="Z3" s="268"/>
      <c r="AA3" s="268"/>
      <c r="AB3" s="269"/>
      <c r="AC3" s="267" t="s">
        <v>161</v>
      </c>
      <c r="AD3" s="269"/>
      <c r="AE3" s="302" t="s">
        <v>258</v>
      </c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9"/>
      <c r="AW3" s="270"/>
      <c r="AX3" s="271"/>
      <c r="AY3" s="272"/>
      <c r="AZ3" s="153"/>
      <c r="BA3" s="276" t="s">
        <v>149</v>
      </c>
      <c r="BB3" s="277"/>
      <c r="BC3" s="277"/>
      <c r="BD3" s="282"/>
      <c r="BE3" s="276" t="s">
        <v>150</v>
      </c>
      <c r="BF3" s="277"/>
      <c r="BG3" s="277"/>
      <c r="BH3" s="277"/>
      <c r="BI3" s="277"/>
      <c r="BJ3" s="277"/>
      <c r="BK3" s="277"/>
      <c r="BL3" s="277"/>
      <c r="BM3" s="277"/>
      <c r="BN3" s="278"/>
      <c r="BO3" s="327" t="s">
        <v>151</v>
      </c>
      <c r="BP3" s="277"/>
      <c r="BQ3" s="277"/>
      <c r="BR3" s="282"/>
      <c r="BS3" s="329" t="s">
        <v>152</v>
      </c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0"/>
      <c r="CH3" s="330"/>
      <c r="CI3" s="330"/>
      <c r="CJ3" s="330"/>
      <c r="CK3" s="331"/>
      <c r="CL3" s="276" t="s">
        <v>153</v>
      </c>
      <c r="CM3" s="277"/>
      <c r="CN3" s="277"/>
      <c r="CO3" s="278"/>
      <c r="CP3" s="335" t="s">
        <v>140</v>
      </c>
      <c r="CQ3" s="335" t="s">
        <v>262</v>
      </c>
      <c r="CR3" s="325" t="s">
        <v>154</v>
      </c>
      <c r="CS3" s="319" t="s">
        <v>155</v>
      </c>
      <c r="CT3" s="351" t="s">
        <v>156</v>
      </c>
      <c r="CU3" s="360"/>
      <c r="CV3" s="361"/>
      <c r="CW3" s="361"/>
      <c r="CX3" s="361"/>
      <c r="CY3" s="361"/>
      <c r="CZ3" s="361"/>
      <c r="DA3" s="362"/>
      <c r="DB3" s="26"/>
    </row>
    <row r="4" spans="1:107" s="3" customFormat="1" ht="14.25" thickBot="1">
      <c r="A4" s="270"/>
      <c r="B4" s="271"/>
      <c r="C4" s="271"/>
      <c r="D4" s="271"/>
      <c r="E4" s="271"/>
      <c r="F4" s="271"/>
      <c r="G4" s="272"/>
      <c r="H4" s="270"/>
      <c r="I4" s="271"/>
      <c r="J4" s="271"/>
      <c r="K4" s="271"/>
      <c r="L4" s="271"/>
      <c r="M4" s="271"/>
      <c r="N4" s="271"/>
      <c r="O4" s="271"/>
      <c r="P4" s="271"/>
      <c r="Q4" s="295"/>
      <c r="R4" s="280"/>
      <c r="S4" s="281"/>
      <c r="T4" s="295"/>
      <c r="U4" s="281"/>
      <c r="V4" s="297"/>
      <c r="W4" s="295"/>
      <c r="X4" s="280"/>
      <c r="Y4" s="280"/>
      <c r="Z4" s="280"/>
      <c r="AA4" s="280"/>
      <c r="AB4" s="281"/>
      <c r="AC4" s="295"/>
      <c r="AD4" s="281"/>
      <c r="AE4" s="309" t="s">
        <v>256</v>
      </c>
      <c r="AF4" s="290"/>
      <c r="AG4" s="290"/>
      <c r="AH4" s="290"/>
      <c r="AI4" s="289" t="s">
        <v>257</v>
      </c>
      <c r="AJ4" s="290"/>
      <c r="AK4" s="290"/>
      <c r="AL4" s="290"/>
      <c r="AM4" s="290"/>
      <c r="AN4" s="290"/>
      <c r="AO4" s="290"/>
      <c r="AP4" s="310"/>
      <c r="AQ4" s="289" t="s">
        <v>13</v>
      </c>
      <c r="AR4" s="290"/>
      <c r="AS4" s="290"/>
      <c r="AT4" s="290"/>
      <c r="AU4" s="290"/>
      <c r="AV4" s="291"/>
      <c r="AW4" s="273"/>
      <c r="AX4" s="274"/>
      <c r="AY4" s="275"/>
      <c r="AZ4" s="245"/>
      <c r="BA4" s="283"/>
      <c r="BB4" s="271"/>
      <c r="BC4" s="271"/>
      <c r="BD4" s="284"/>
      <c r="BE4" s="279"/>
      <c r="BF4" s="280"/>
      <c r="BG4" s="280"/>
      <c r="BH4" s="280"/>
      <c r="BI4" s="280"/>
      <c r="BJ4" s="280"/>
      <c r="BK4" s="280"/>
      <c r="BL4" s="280"/>
      <c r="BM4" s="280"/>
      <c r="BN4" s="281"/>
      <c r="BO4" s="295"/>
      <c r="BP4" s="280"/>
      <c r="BQ4" s="280"/>
      <c r="BR4" s="328"/>
      <c r="BS4" s="332"/>
      <c r="BT4" s="333"/>
      <c r="BU4" s="333"/>
      <c r="BV4" s="333"/>
      <c r="BW4" s="333"/>
      <c r="BX4" s="333"/>
      <c r="BY4" s="333"/>
      <c r="BZ4" s="333"/>
      <c r="CA4" s="333"/>
      <c r="CB4" s="333"/>
      <c r="CC4" s="333"/>
      <c r="CD4" s="333"/>
      <c r="CE4" s="333"/>
      <c r="CF4" s="333"/>
      <c r="CG4" s="333"/>
      <c r="CH4" s="333"/>
      <c r="CI4" s="333"/>
      <c r="CJ4" s="333"/>
      <c r="CK4" s="334"/>
      <c r="CL4" s="279"/>
      <c r="CM4" s="280"/>
      <c r="CN4" s="280"/>
      <c r="CO4" s="281"/>
      <c r="CP4" s="336"/>
      <c r="CQ4" s="336"/>
      <c r="CR4" s="338"/>
      <c r="CS4" s="320"/>
      <c r="CT4" s="352"/>
      <c r="CU4" s="188"/>
      <c r="CV4" s="189"/>
      <c r="CW4" s="189"/>
      <c r="CX4" s="189"/>
      <c r="CY4" s="189"/>
      <c r="CZ4" s="189"/>
      <c r="DA4" s="190"/>
      <c r="DB4" s="26"/>
    </row>
    <row r="5" spans="1:107" s="3" customFormat="1" ht="14.25" customHeight="1" thickBot="1">
      <c r="A5" s="273"/>
      <c r="B5" s="274"/>
      <c r="C5" s="274"/>
      <c r="D5" s="274"/>
      <c r="E5" s="274"/>
      <c r="F5" s="274"/>
      <c r="G5" s="275"/>
      <c r="H5" s="273"/>
      <c r="I5" s="274"/>
      <c r="J5" s="274"/>
      <c r="K5" s="274"/>
      <c r="L5" s="274"/>
      <c r="M5" s="274"/>
      <c r="N5" s="274"/>
      <c r="O5" s="274"/>
      <c r="P5" s="274"/>
      <c r="Q5" s="311" t="s">
        <v>189</v>
      </c>
      <c r="R5" s="313" t="s">
        <v>190</v>
      </c>
      <c r="S5" s="315" t="s">
        <v>191</v>
      </c>
      <c r="T5" s="311" t="s">
        <v>192</v>
      </c>
      <c r="U5" s="300" t="s">
        <v>193</v>
      </c>
      <c r="V5" s="317" t="s">
        <v>3</v>
      </c>
      <c r="W5" s="311" t="s">
        <v>4</v>
      </c>
      <c r="X5" s="313" t="s">
        <v>229</v>
      </c>
      <c r="Y5" s="313" t="s">
        <v>5</v>
      </c>
      <c r="Z5" s="313" t="s">
        <v>6</v>
      </c>
      <c r="AA5" s="313" t="s">
        <v>7</v>
      </c>
      <c r="AB5" s="300" t="s">
        <v>8</v>
      </c>
      <c r="AC5" s="298" t="s">
        <v>9</v>
      </c>
      <c r="AD5" s="300" t="s">
        <v>10</v>
      </c>
      <c r="AE5" s="303" t="s">
        <v>247</v>
      </c>
      <c r="AF5" s="304"/>
      <c r="AG5" s="305" t="s">
        <v>248</v>
      </c>
      <c r="AH5" s="306"/>
      <c r="AI5" s="305" t="s">
        <v>244</v>
      </c>
      <c r="AJ5" s="306"/>
      <c r="AK5" s="305" t="s">
        <v>245</v>
      </c>
      <c r="AL5" s="306"/>
      <c r="AM5" s="305" t="s">
        <v>249</v>
      </c>
      <c r="AN5" s="306"/>
      <c r="AO5" s="306" t="s">
        <v>230</v>
      </c>
      <c r="AP5" s="306"/>
      <c r="AQ5" s="307" t="s">
        <v>219</v>
      </c>
      <c r="AR5" s="308"/>
      <c r="AS5" s="285" t="s">
        <v>251</v>
      </c>
      <c r="AT5" s="286"/>
      <c r="AU5" s="287" t="s">
        <v>251</v>
      </c>
      <c r="AV5" s="288"/>
      <c r="AW5" s="345" t="s">
        <v>246</v>
      </c>
      <c r="AX5" s="349" t="s">
        <v>254</v>
      </c>
      <c r="AY5" s="347" t="s">
        <v>250</v>
      </c>
      <c r="AZ5" s="111"/>
      <c r="BA5" s="248">
        <v>8000000</v>
      </c>
      <c r="BB5" s="249"/>
      <c r="BC5" s="249"/>
      <c r="BD5" s="250"/>
      <c r="BE5" s="10"/>
      <c r="BF5" s="322" t="s">
        <v>162</v>
      </c>
      <c r="BG5" s="322"/>
      <c r="BH5" s="322"/>
      <c r="BI5" s="322"/>
      <c r="BJ5" s="322"/>
      <c r="BK5" s="322"/>
      <c r="BL5" s="322"/>
      <c r="BM5" s="10"/>
      <c r="BN5" s="10"/>
      <c r="BO5" s="325" t="s">
        <v>163</v>
      </c>
      <c r="BP5" s="323" t="s">
        <v>164</v>
      </c>
      <c r="BQ5" s="323" t="s">
        <v>147</v>
      </c>
      <c r="BR5" s="323" t="s">
        <v>165</v>
      </c>
      <c r="BS5" s="323" t="s">
        <v>166</v>
      </c>
      <c r="BT5" s="339" t="s">
        <v>167</v>
      </c>
      <c r="BU5" s="339"/>
      <c r="BV5" s="339"/>
      <c r="BW5" s="323" t="s">
        <v>168</v>
      </c>
      <c r="BX5" s="323" t="s">
        <v>169</v>
      </c>
      <c r="BY5" s="323" t="s">
        <v>170</v>
      </c>
      <c r="BZ5" s="339" t="s">
        <v>171</v>
      </c>
      <c r="CA5" s="339"/>
      <c r="CB5" s="339"/>
      <c r="CC5" s="339"/>
      <c r="CD5" s="323" t="s">
        <v>172</v>
      </c>
      <c r="CE5" s="323" t="s">
        <v>173</v>
      </c>
      <c r="CF5" s="323" t="s">
        <v>174</v>
      </c>
      <c r="CG5" s="323" t="s">
        <v>175</v>
      </c>
      <c r="CH5" s="323" t="s">
        <v>176</v>
      </c>
      <c r="CI5" s="323" t="s">
        <v>177</v>
      </c>
      <c r="CJ5" s="323" t="s">
        <v>178</v>
      </c>
      <c r="CK5" s="323" t="s">
        <v>179</v>
      </c>
      <c r="CL5" s="323" t="s">
        <v>139</v>
      </c>
      <c r="CM5" s="323" t="s">
        <v>180</v>
      </c>
      <c r="CN5" s="323" t="s">
        <v>148</v>
      </c>
      <c r="CO5" s="323" t="s">
        <v>181</v>
      </c>
      <c r="CP5" s="336"/>
      <c r="CQ5" s="336"/>
      <c r="CR5" s="338"/>
      <c r="CS5" s="320"/>
      <c r="CT5" s="352"/>
      <c r="CU5" s="345" t="s">
        <v>207</v>
      </c>
      <c r="CV5" s="349" t="s">
        <v>255</v>
      </c>
      <c r="CW5" s="363" t="s">
        <v>208</v>
      </c>
      <c r="CX5" s="349" t="s">
        <v>209</v>
      </c>
      <c r="CY5" s="349" t="s">
        <v>210</v>
      </c>
      <c r="CZ5" s="349" t="s">
        <v>211</v>
      </c>
      <c r="DA5" s="365" t="s">
        <v>212</v>
      </c>
      <c r="DB5" s="26"/>
    </row>
    <row r="6" spans="1:107" s="149" customFormat="1" ht="68.25" customHeight="1" thickBot="1">
      <c r="A6" s="43" t="s">
        <v>0</v>
      </c>
      <c r="B6" s="44" t="s">
        <v>1</v>
      </c>
      <c r="C6" s="45" t="s">
        <v>2</v>
      </c>
      <c r="D6" s="46" t="s">
        <v>231</v>
      </c>
      <c r="E6" s="47" t="s">
        <v>232</v>
      </c>
      <c r="F6" s="48" t="s">
        <v>233</v>
      </c>
      <c r="G6" s="49" t="s">
        <v>234</v>
      </c>
      <c r="H6" s="6" t="s">
        <v>235</v>
      </c>
      <c r="I6" s="4" t="s">
        <v>182</v>
      </c>
      <c r="J6" s="4" t="s">
        <v>183</v>
      </c>
      <c r="K6" s="4" t="s">
        <v>236</v>
      </c>
      <c r="L6" s="4" t="s">
        <v>184</v>
      </c>
      <c r="M6" s="4" t="s">
        <v>185</v>
      </c>
      <c r="N6" s="4" t="s">
        <v>186</v>
      </c>
      <c r="O6" s="4" t="s">
        <v>187</v>
      </c>
      <c r="P6" s="5" t="s">
        <v>188</v>
      </c>
      <c r="Q6" s="312"/>
      <c r="R6" s="314"/>
      <c r="S6" s="316"/>
      <c r="T6" s="312"/>
      <c r="U6" s="301"/>
      <c r="V6" s="318"/>
      <c r="W6" s="312"/>
      <c r="X6" s="314"/>
      <c r="Y6" s="314"/>
      <c r="Z6" s="314"/>
      <c r="AA6" s="314"/>
      <c r="AB6" s="301"/>
      <c r="AC6" s="299"/>
      <c r="AD6" s="301"/>
      <c r="AE6" s="147" t="s">
        <v>213</v>
      </c>
      <c r="AF6" s="147" t="s">
        <v>218</v>
      </c>
      <c r="AG6" s="147" t="s">
        <v>213</v>
      </c>
      <c r="AH6" s="147" t="s">
        <v>218</v>
      </c>
      <c r="AI6" s="147" t="s">
        <v>213</v>
      </c>
      <c r="AJ6" s="147" t="s">
        <v>237</v>
      </c>
      <c r="AK6" s="147" t="s">
        <v>213</v>
      </c>
      <c r="AL6" s="147" t="s">
        <v>218</v>
      </c>
      <c r="AM6" s="147" t="s">
        <v>213</v>
      </c>
      <c r="AN6" s="147" t="s">
        <v>218</v>
      </c>
      <c r="AO6" s="147" t="s">
        <v>213</v>
      </c>
      <c r="AP6" s="147" t="s">
        <v>218</v>
      </c>
      <c r="AQ6" s="147" t="s">
        <v>213</v>
      </c>
      <c r="AR6" s="147" t="s">
        <v>218</v>
      </c>
      <c r="AS6" s="147"/>
      <c r="AT6" s="147"/>
      <c r="AU6" s="161"/>
      <c r="AV6" s="147"/>
      <c r="AW6" s="346"/>
      <c r="AX6" s="350"/>
      <c r="AY6" s="348"/>
      <c r="AZ6" s="110" t="s">
        <v>11</v>
      </c>
      <c r="BA6" s="247" t="s">
        <v>227</v>
      </c>
      <c r="BB6" s="247" t="s">
        <v>228</v>
      </c>
      <c r="BC6" s="247" t="s">
        <v>238</v>
      </c>
      <c r="BD6" s="247" t="s">
        <v>194</v>
      </c>
      <c r="BE6" s="7" t="s">
        <v>12</v>
      </c>
      <c r="BF6" s="8" t="s">
        <v>195</v>
      </c>
      <c r="BG6" s="8" t="s">
        <v>196</v>
      </c>
      <c r="BH6" s="8" t="s">
        <v>197</v>
      </c>
      <c r="BI6" s="8" t="s">
        <v>198</v>
      </c>
      <c r="BJ6" s="8" t="s">
        <v>199</v>
      </c>
      <c r="BK6" s="8" t="s">
        <v>200</v>
      </c>
      <c r="BL6" s="8" t="s">
        <v>201</v>
      </c>
      <c r="BM6" s="7" t="s">
        <v>202</v>
      </c>
      <c r="BN6" s="7" t="s">
        <v>203</v>
      </c>
      <c r="BO6" s="326"/>
      <c r="BP6" s="324"/>
      <c r="BQ6" s="324"/>
      <c r="BR6" s="324"/>
      <c r="BS6" s="324"/>
      <c r="BT6" s="9" t="s">
        <v>239</v>
      </c>
      <c r="BU6" s="9" t="s">
        <v>240</v>
      </c>
      <c r="BV6" s="9" t="s">
        <v>241</v>
      </c>
      <c r="BW6" s="324"/>
      <c r="BX6" s="324"/>
      <c r="BY6" s="324"/>
      <c r="BZ6" s="9" t="s">
        <v>242</v>
      </c>
      <c r="CA6" s="9" t="s">
        <v>204</v>
      </c>
      <c r="CB6" s="9" t="s">
        <v>205</v>
      </c>
      <c r="CC6" s="9" t="s">
        <v>206</v>
      </c>
      <c r="CD6" s="324"/>
      <c r="CE6" s="324"/>
      <c r="CF6" s="324"/>
      <c r="CG6" s="324"/>
      <c r="CH6" s="324"/>
      <c r="CI6" s="324"/>
      <c r="CJ6" s="324"/>
      <c r="CK6" s="324"/>
      <c r="CL6" s="324"/>
      <c r="CM6" s="324"/>
      <c r="CN6" s="324"/>
      <c r="CO6" s="324"/>
      <c r="CP6" s="337"/>
      <c r="CQ6" s="337"/>
      <c r="CR6" s="326"/>
      <c r="CS6" s="321"/>
      <c r="CT6" s="353"/>
      <c r="CU6" s="346"/>
      <c r="CV6" s="350"/>
      <c r="CW6" s="364"/>
      <c r="CX6" s="350"/>
      <c r="CY6" s="350"/>
      <c r="CZ6" s="350"/>
      <c r="DA6" s="366"/>
      <c r="DB6" s="148"/>
    </row>
    <row r="7" spans="1:107" ht="16.5" customHeight="1">
      <c r="A7" s="246" t="s">
        <v>259</v>
      </c>
      <c r="B7" s="150" t="s">
        <v>260</v>
      </c>
      <c r="C7" s="151" t="s">
        <v>260</v>
      </c>
      <c r="D7" s="152" t="s">
        <v>243</v>
      </c>
      <c r="E7" s="85"/>
      <c r="F7" s="86"/>
      <c r="G7" s="180"/>
      <c r="H7" s="87"/>
      <c r="I7" s="88"/>
      <c r="J7" s="89"/>
      <c r="K7" s="89"/>
      <c r="L7" s="89"/>
      <c r="M7" s="85"/>
      <c r="N7" s="85"/>
      <c r="O7" s="85"/>
      <c r="P7" s="121"/>
      <c r="Q7" s="59"/>
      <c r="R7" s="115" t="str">
        <f>IF(OR(Q7="",Q7=0),"",$B$1-YEAR(DATEVALUE(Q7&amp;"/1/1")))</f>
        <v/>
      </c>
      <c r="S7" s="124"/>
      <c r="T7" s="127"/>
      <c r="U7" s="128"/>
      <c r="V7" s="133"/>
      <c r="W7" s="139"/>
      <c r="X7" s="65"/>
      <c r="Y7" s="65"/>
      <c r="Z7" s="65"/>
      <c r="AA7" s="65"/>
      <c r="AB7" s="140"/>
      <c r="AC7" s="136"/>
      <c r="AD7" s="116"/>
      <c r="AE7" s="104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136"/>
      <c r="AV7" s="100"/>
      <c r="AW7" s="120"/>
      <c r="AX7" s="158"/>
      <c r="AY7" s="155" t="str">
        <f t="shared" ref="AY7:AY18" si="0">IF(ISERROR(AW7/BE7),"",AW7/BE7)</f>
        <v/>
      </c>
      <c r="AZ7" s="107"/>
      <c r="BA7" s="71"/>
      <c r="BB7" s="71"/>
      <c r="BC7" s="71"/>
      <c r="BD7" s="71"/>
      <c r="BE7" s="79"/>
      <c r="BF7" s="62"/>
      <c r="BG7" s="62"/>
      <c r="BH7" s="62"/>
      <c r="BI7" s="62"/>
      <c r="BJ7" s="62"/>
      <c r="BK7" s="62"/>
      <c r="BL7" s="62"/>
      <c r="BM7" s="82"/>
      <c r="BN7" s="82"/>
      <c r="BO7" s="12"/>
      <c r="BP7" s="13"/>
      <c r="BQ7" s="13"/>
      <c r="BR7" s="40">
        <f>SUM(BO7:BQ7)</f>
        <v>0</v>
      </c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40">
        <f>SUM(BS7:CJ7)</f>
        <v>0</v>
      </c>
      <c r="CL7" s="146">
        <f>IF(AZ7="直営",SUM(BA7*BA$5),0)+CM7</f>
        <v>0</v>
      </c>
      <c r="CM7" s="14"/>
      <c r="CN7" s="13"/>
      <c r="CO7" s="37">
        <f>SUM(CL7,CN7)</f>
        <v>0</v>
      </c>
      <c r="CP7" s="76"/>
      <c r="CQ7" s="263"/>
      <c r="CR7" s="30">
        <f>SUM(CK7,CO7:CQ7)</f>
        <v>0</v>
      </c>
      <c r="CS7" s="34"/>
      <c r="CT7" s="33">
        <f>CR7-BR7</f>
        <v>0</v>
      </c>
      <c r="CU7" s="183">
        <f>SUM(CO7,CZ7)</f>
        <v>0</v>
      </c>
      <c r="CV7" s="146" t="str">
        <f>IF(AX7=0,"",$CU7/AX7)</f>
        <v/>
      </c>
      <c r="CW7" s="184" t="str">
        <f t="shared" ref="CW7:CW39" si="1">IF(Z7=0,"",$DC7/Z7)</f>
        <v/>
      </c>
      <c r="CX7" s="146" t="str">
        <f>IF($J7=0,"",CU7/$J7)</f>
        <v/>
      </c>
      <c r="CY7" s="185" t="str">
        <f t="shared" ref="CY7:CY18" si="2">IF(CU7=0,"",$BR7/CU7)</f>
        <v/>
      </c>
      <c r="CZ7" s="186">
        <f>SUM(BS7:BW7,BY7:BZ7,CB7,CD7,CG7,CI7)</f>
        <v>0</v>
      </c>
      <c r="DA7" s="187" t="str">
        <f>IF($J7=0,"",CZ7/$J7)</f>
        <v/>
      </c>
      <c r="DB7" s="27"/>
    </row>
    <row r="8" spans="1:107" ht="16.5" customHeight="1">
      <c r="A8" s="50" t="s">
        <v>141</v>
      </c>
      <c r="B8" s="53" t="s">
        <v>141</v>
      </c>
      <c r="C8" s="56" t="s">
        <v>141</v>
      </c>
      <c r="D8" s="51"/>
      <c r="E8" s="90"/>
      <c r="F8" s="91"/>
      <c r="G8" s="181"/>
      <c r="H8" s="92"/>
      <c r="I8" s="93"/>
      <c r="J8" s="94"/>
      <c r="K8" s="94"/>
      <c r="L8" s="94"/>
      <c r="M8" s="90"/>
      <c r="N8" s="90"/>
      <c r="O8" s="90"/>
      <c r="P8" s="122"/>
      <c r="Q8" s="60"/>
      <c r="R8" s="114" t="str">
        <f t="shared" ref="R8:R18" si="3">IF(OR(Q8="",Q8=0),"",$B$1-YEAR(DATEVALUE(Q8&amp;"/1/1")))</f>
        <v/>
      </c>
      <c r="S8" s="125"/>
      <c r="T8" s="129"/>
      <c r="U8" s="130"/>
      <c r="V8" s="134"/>
      <c r="W8" s="141"/>
      <c r="X8" s="66"/>
      <c r="Y8" s="66"/>
      <c r="Z8" s="66"/>
      <c r="AA8" s="66"/>
      <c r="AB8" s="142"/>
      <c r="AC8" s="137"/>
      <c r="AD8" s="117"/>
      <c r="AE8" s="105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137"/>
      <c r="AV8" s="101"/>
      <c r="AW8" s="112"/>
      <c r="AX8" s="159"/>
      <c r="AY8" s="156" t="str">
        <f t="shared" si="0"/>
        <v/>
      </c>
      <c r="AZ8" s="108"/>
      <c r="BA8" s="72"/>
      <c r="BB8" s="72"/>
      <c r="BC8" s="72"/>
      <c r="BD8" s="72"/>
      <c r="BE8" s="80"/>
      <c r="BF8" s="63"/>
      <c r="BG8" s="63"/>
      <c r="BH8" s="63"/>
      <c r="BI8" s="63"/>
      <c r="BJ8" s="63"/>
      <c r="BK8" s="63"/>
      <c r="BL8" s="63"/>
      <c r="BM8" s="83"/>
      <c r="BN8" s="83"/>
      <c r="BO8" s="15"/>
      <c r="BP8" s="16"/>
      <c r="BQ8" s="16"/>
      <c r="BR8" s="41">
        <f t="shared" ref="BR8:BR17" si="4">SUM(BO8:BQ8)</f>
        <v>0</v>
      </c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41">
        <f t="shared" ref="CK8:CK17" si="5">SUM(BS8:CJ8)</f>
        <v>0</v>
      </c>
      <c r="CL8" s="41">
        <f t="shared" ref="CL8:CL18" si="6">IF(AZ8="直営",SUM(BA8*BA$5),0)+CM8</f>
        <v>0</v>
      </c>
      <c r="CM8" s="14"/>
      <c r="CN8" s="16"/>
      <c r="CO8" s="38">
        <f t="shared" ref="CO8:CO17" si="7">SUM(CL8,CN8)</f>
        <v>0</v>
      </c>
      <c r="CP8" s="74"/>
      <c r="CQ8" s="264"/>
      <c r="CR8" s="28">
        <f t="shared" ref="CR8:CR18" si="8">SUM(CK8,CO8:CQ8)</f>
        <v>0</v>
      </c>
      <c r="CS8" s="35"/>
      <c r="CT8" s="31">
        <f t="shared" ref="CT8:CT17" si="9">CR8-BR8</f>
        <v>0</v>
      </c>
      <c r="CU8" s="77">
        <f t="shared" ref="CU8:CU18" si="10">SUM(CO8,CZ8)</f>
        <v>0</v>
      </c>
      <c r="CV8" s="41" t="str">
        <f t="shared" ref="CV8:CV18" si="11">IF(AX8=0,"",$CU8/AX8)</f>
        <v/>
      </c>
      <c r="CW8" s="162" t="str">
        <f t="shared" si="1"/>
        <v/>
      </c>
      <c r="CX8" s="41" t="str">
        <f t="shared" ref="CX8:CX18" si="12">IF($J8=0,"",CU8/$J8)</f>
        <v/>
      </c>
      <c r="CY8" s="163" t="str">
        <f t="shared" si="2"/>
        <v/>
      </c>
      <c r="CZ8" s="78">
        <f t="shared" ref="CZ8:CZ18" si="13">SUM(BS8:BW8,BY8:BZ8,CB8,CD8,CG8,CI8)</f>
        <v>0</v>
      </c>
      <c r="DA8" s="164" t="str">
        <f t="shared" ref="DA8:DA18" si="14">IF($J8=0,"",CZ8/$J8)</f>
        <v/>
      </c>
      <c r="DB8" s="27"/>
      <c r="DC8" s="19"/>
    </row>
    <row r="9" spans="1:107" ht="16.5" customHeight="1">
      <c r="A9" s="50" t="s">
        <v>141</v>
      </c>
      <c r="B9" s="53" t="s">
        <v>141</v>
      </c>
      <c r="C9" s="56" t="s">
        <v>141</v>
      </c>
      <c r="D9" s="51"/>
      <c r="E9" s="90"/>
      <c r="F9" s="91"/>
      <c r="G9" s="181"/>
      <c r="H9" s="92"/>
      <c r="I9" s="93"/>
      <c r="J9" s="94"/>
      <c r="K9" s="94"/>
      <c r="L9" s="94"/>
      <c r="M9" s="90"/>
      <c r="N9" s="90"/>
      <c r="O9" s="90"/>
      <c r="P9" s="122"/>
      <c r="Q9" s="60"/>
      <c r="R9" s="114" t="str">
        <f t="shared" si="3"/>
        <v/>
      </c>
      <c r="S9" s="125"/>
      <c r="T9" s="129"/>
      <c r="U9" s="130"/>
      <c r="V9" s="134"/>
      <c r="W9" s="141"/>
      <c r="X9" s="66"/>
      <c r="Y9" s="66"/>
      <c r="Z9" s="66"/>
      <c r="AA9" s="66"/>
      <c r="AB9" s="142"/>
      <c r="AC9" s="137"/>
      <c r="AD9" s="117"/>
      <c r="AE9" s="105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137"/>
      <c r="AV9" s="101"/>
      <c r="AW9" s="112"/>
      <c r="AX9" s="159"/>
      <c r="AY9" s="156" t="str">
        <f t="shared" si="0"/>
        <v/>
      </c>
      <c r="AZ9" s="108"/>
      <c r="BA9" s="72"/>
      <c r="BB9" s="72"/>
      <c r="BC9" s="72"/>
      <c r="BD9" s="72"/>
      <c r="BE9" s="80"/>
      <c r="BF9" s="63"/>
      <c r="BG9" s="63"/>
      <c r="BH9" s="63"/>
      <c r="BI9" s="63"/>
      <c r="BJ9" s="63"/>
      <c r="BK9" s="63"/>
      <c r="BL9" s="63"/>
      <c r="BM9" s="83"/>
      <c r="BN9" s="83"/>
      <c r="BO9" s="15"/>
      <c r="BP9" s="16"/>
      <c r="BQ9" s="16"/>
      <c r="BR9" s="41">
        <f t="shared" si="4"/>
        <v>0</v>
      </c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41">
        <f t="shared" si="5"/>
        <v>0</v>
      </c>
      <c r="CL9" s="41">
        <f t="shared" si="6"/>
        <v>0</v>
      </c>
      <c r="CM9" s="14"/>
      <c r="CN9" s="16"/>
      <c r="CO9" s="38">
        <f t="shared" si="7"/>
        <v>0</v>
      </c>
      <c r="CP9" s="74"/>
      <c r="CQ9" s="264"/>
      <c r="CR9" s="28">
        <f t="shared" si="8"/>
        <v>0</v>
      </c>
      <c r="CS9" s="35"/>
      <c r="CT9" s="31">
        <f t="shared" si="9"/>
        <v>0</v>
      </c>
      <c r="CU9" s="77">
        <f t="shared" si="10"/>
        <v>0</v>
      </c>
      <c r="CV9" s="41" t="str">
        <f t="shared" si="11"/>
        <v/>
      </c>
      <c r="CW9" s="162" t="str">
        <f t="shared" si="1"/>
        <v/>
      </c>
      <c r="CX9" s="41" t="str">
        <f t="shared" si="12"/>
        <v/>
      </c>
      <c r="CY9" s="163" t="str">
        <f t="shared" si="2"/>
        <v/>
      </c>
      <c r="CZ9" s="78">
        <f t="shared" si="13"/>
        <v>0</v>
      </c>
      <c r="DA9" s="164" t="str">
        <f t="shared" si="14"/>
        <v/>
      </c>
      <c r="DB9" s="27"/>
      <c r="DC9" s="19"/>
    </row>
    <row r="10" spans="1:107" ht="16.5" customHeight="1">
      <c r="A10" s="50" t="s">
        <v>141</v>
      </c>
      <c r="B10" s="53" t="s">
        <v>141</v>
      </c>
      <c r="C10" s="56" t="s">
        <v>141</v>
      </c>
      <c r="D10" s="51"/>
      <c r="E10" s="90"/>
      <c r="F10" s="91"/>
      <c r="G10" s="181"/>
      <c r="H10" s="92"/>
      <c r="I10" s="93"/>
      <c r="J10" s="94"/>
      <c r="K10" s="94"/>
      <c r="L10" s="94"/>
      <c r="M10" s="90"/>
      <c r="N10" s="90"/>
      <c r="O10" s="90"/>
      <c r="P10" s="122"/>
      <c r="Q10" s="60"/>
      <c r="R10" s="114" t="str">
        <f t="shared" si="3"/>
        <v/>
      </c>
      <c r="S10" s="125"/>
      <c r="T10" s="129"/>
      <c r="U10" s="130"/>
      <c r="V10" s="134"/>
      <c r="W10" s="141"/>
      <c r="X10" s="66"/>
      <c r="Y10" s="66"/>
      <c r="Z10" s="66"/>
      <c r="AA10" s="66"/>
      <c r="AB10" s="142"/>
      <c r="AC10" s="137"/>
      <c r="AD10" s="117"/>
      <c r="AE10" s="105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137"/>
      <c r="AV10" s="101"/>
      <c r="AW10" s="112"/>
      <c r="AX10" s="159"/>
      <c r="AY10" s="156" t="str">
        <f t="shared" si="0"/>
        <v/>
      </c>
      <c r="AZ10" s="108"/>
      <c r="BA10" s="72"/>
      <c r="BB10" s="72"/>
      <c r="BC10" s="72"/>
      <c r="BD10" s="72"/>
      <c r="BE10" s="80"/>
      <c r="BF10" s="63"/>
      <c r="BG10" s="63"/>
      <c r="BH10" s="63"/>
      <c r="BI10" s="63"/>
      <c r="BJ10" s="63"/>
      <c r="BK10" s="63"/>
      <c r="BL10" s="63"/>
      <c r="BM10" s="83"/>
      <c r="BN10" s="83"/>
      <c r="BO10" s="15"/>
      <c r="BP10" s="16"/>
      <c r="BQ10" s="16"/>
      <c r="BR10" s="41">
        <f t="shared" si="4"/>
        <v>0</v>
      </c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41">
        <f t="shared" si="5"/>
        <v>0</v>
      </c>
      <c r="CL10" s="41">
        <f t="shared" si="6"/>
        <v>0</v>
      </c>
      <c r="CM10" s="14"/>
      <c r="CN10" s="16"/>
      <c r="CO10" s="38">
        <f t="shared" si="7"/>
        <v>0</v>
      </c>
      <c r="CP10" s="74"/>
      <c r="CQ10" s="264"/>
      <c r="CR10" s="28">
        <f t="shared" si="8"/>
        <v>0</v>
      </c>
      <c r="CS10" s="35"/>
      <c r="CT10" s="31">
        <f t="shared" si="9"/>
        <v>0</v>
      </c>
      <c r="CU10" s="77">
        <f t="shared" si="10"/>
        <v>0</v>
      </c>
      <c r="CV10" s="41" t="str">
        <f t="shared" si="11"/>
        <v/>
      </c>
      <c r="CW10" s="162" t="str">
        <f t="shared" si="1"/>
        <v/>
      </c>
      <c r="CX10" s="41" t="str">
        <f t="shared" si="12"/>
        <v/>
      </c>
      <c r="CY10" s="163" t="str">
        <f t="shared" si="2"/>
        <v/>
      </c>
      <c r="CZ10" s="78">
        <f t="shared" si="13"/>
        <v>0</v>
      </c>
      <c r="DA10" s="164" t="str">
        <f t="shared" si="14"/>
        <v/>
      </c>
      <c r="DB10" s="27"/>
      <c r="DC10" s="19"/>
    </row>
    <row r="11" spans="1:107" ht="16.5" customHeight="1">
      <c r="A11" s="50" t="s">
        <v>141</v>
      </c>
      <c r="B11" s="53" t="s">
        <v>141</v>
      </c>
      <c r="C11" s="56" t="s">
        <v>141</v>
      </c>
      <c r="D11" s="51"/>
      <c r="E11" s="90"/>
      <c r="F11" s="91"/>
      <c r="G11" s="181"/>
      <c r="H11" s="92"/>
      <c r="I11" s="93"/>
      <c r="J11" s="94"/>
      <c r="K11" s="94"/>
      <c r="L11" s="94"/>
      <c r="M11" s="90"/>
      <c r="N11" s="90"/>
      <c r="O11" s="90"/>
      <c r="P11" s="122"/>
      <c r="Q11" s="60"/>
      <c r="R11" s="114" t="str">
        <f t="shared" si="3"/>
        <v/>
      </c>
      <c r="S11" s="125"/>
      <c r="T11" s="129"/>
      <c r="U11" s="130"/>
      <c r="V11" s="134"/>
      <c r="W11" s="141"/>
      <c r="X11" s="66"/>
      <c r="Y11" s="66"/>
      <c r="Z11" s="66"/>
      <c r="AA11" s="66"/>
      <c r="AB11" s="142"/>
      <c r="AC11" s="137"/>
      <c r="AD11" s="117"/>
      <c r="AE11" s="105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137"/>
      <c r="AV11" s="101"/>
      <c r="AW11" s="112"/>
      <c r="AX11" s="159"/>
      <c r="AY11" s="156" t="str">
        <f t="shared" si="0"/>
        <v/>
      </c>
      <c r="AZ11" s="108"/>
      <c r="BA11" s="72"/>
      <c r="BB11" s="72"/>
      <c r="BC11" s="72"/>
      <c r="BD11" s="72"/>
      <c r="BE11" s="80"/>
      <c r="BF11" s="63"/>
      <c r="BG11" s="63"/>
      <c r="BH11" s="63"/>
      <c r="BI11" s="63"/>
      <c r="BJ11" s="63"/>
      <c r="BK11" s="63"/>
      <c r="BL11" s="63"/>
      <c r="BM11" s="83"/>
      <c r="BN11" s="83"/>
      <c r="BO11" s="15"/>
      <c r="BP11" s="16"/>
      <c r="BQ11" s="16"/>
      <c r="BR11" s="41">
        <f t="shared" si="4"/>
        <v>0</v>
      </c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41">
        <f t="shared" si="5"/>
        <v>0</v>
      </c>
      <c r="CL11" s="41">
        <f t="shared" si="6"/>
        <v>0</v>
      </c>
      <c r="CM11" s="14"/>
      <c r="CN11" s="16"/>
      <c r="CO11" s="38">
        <f t="shared" si="7"/>
        <v>0</v>
      </c>
      <c r="CP11" s="74"/>
      <c r="CQ11" s="264"/>
      <c r="CR11" s="28">
        <f t="shared" si="8"/>
        <v>0</v>
      </c>
      <c r="CS11" s="35"/>
      <c r="CT11" s="31">
        <f t="shared" si="9"/>
        <v>0</v>
      </c>
      <c r="CU11" s="77">
        <f t="shared" si="10"/>
        <v>0</v>
      </c>
      <c r="CV11" s="41" t="str">
        <f t="shared" si="11"/>
        <v/>
      </c>
      <c r="CW11" s="162" t="str">
        <f t="shared" si="1"/>
        <v/>
      </c>
      <c r="CX11" s="41" t="str">
        <f t="shared" si="12"/>
        <v/>
      </c>
      <c r="CY11" s="163" t="str">
        <f t="shared" si="2"/>
        <v/>
      </c>
      <c r="CZ11" s="78">
        <f t="shared" si="13"/>
        <v>0</v>
      </c>
      <c r="DA11" s="164" t="str">
        <f t="shared" si="14"/>
        <v/>
      </c>
      <c r="DB11" s="27"/>
      <c r="DC11" s="19"/>
    </row>
    <row r="12" spans="1:107" ht="16.5" customHeight="1" thickBot="1">
      <c r="A12" s="51" t="s">
        <v>141</v>
      </c>
      <c r="B12" s="54" t="s">
        <v>141</v>
      </c>
      <c r="C12" s="57" t="s">
        <v>141</v>
      </c>
      <c r="D12" s="52"/>
      <c r="E12" s="95"/>
      <c r="F12" s="96"/>
      <c r="G12" s="182"/>
      <c r="H12" s="97"/>
      <c r="I12" s="98"/>
      <c r="J12" s="99"/>
      <c r="K12" s="99"/>
      <c r="L12" s="99"/>
      <c r="M12" s="95"/>
      <c r="N12" s="95"/>
      <c r="O12" s="95"/>
      <c r="P12" s="123"/>
      <c r="Q12" s="224"/>
      <c r="R12" s="118" t="str">
        <f t="shared" si="3"/>
        <v/>
      </c>
      <c r="S12" s="225"/>
      <c r="T12" s="226"/>
      <c r="U12" s="227"/>
      <c r="V12" s="228"/>
      <c r="W12" s="229"/>
      <c r="X12" s="230"/>
      <c r="Y12" s="230"/>
      <c r="Z12" s="230"/>
      <c r="AA12" s="230"/>
      <c r="AB12" s="231"/>
      <c r="AC12" s="232"/>
      <c r="AD12" s="233"/>
      <c r="AE12" s="234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2"/>
      <c r="AV12" s="233"/>
      <c r="AW12" s="236"/>
      <c r="AX12" s="237"/>
      <c r="AY12" s="157" t="str">
        <f t="shared" si="0"/>
        <v/>
      </c>
      <c r="AZ12" s="238"/>
      <c r="BA12" s="239"/>
      <c r="BB12" s="239"/>
      <c r="BC12" s="239"/>
      <c r="BD12" s="239"/>
      <c r="BE12" s="240"/>
      <c r="BF12" s="241"/>
      <c r="BG12" s="241"/>
      <c r="BH12" s="241"/>
      <c r="BI12" s="241"/>
      <c r="BJ12" s="241"/>
      <c r="BK12" s="241"/>
      <c r="BL12" s="241"/>
      <c r="BM12" s="242"/>
      <c r="BN12" s="242"/>
      <c r="BO12" s="243"/>
      <c r="BP12" s="244"/>
      <c r="BQ12" s="244"/>
      <c r="BR12" s="42">
        <f t="shared" si="4"/>
        <v>0</v>
      </c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42">
        <f t="shared" si="5"/>
        <v>0</v>
      </c>
      <c r="CL12" s="42">
        <f t="shared" si="6"/>
        <v>0</v>
      </c>
      <c r="CM12" s="17"/>
      <c r="CN12" s="244"/>
      <c r="CO12" s="39">
        <f t="shared" si="7"/>
        <v>0</v>
      </c>
      <c r="CP12" s="75"/>
      <c r="CQ12" s="265"/>
      <c r="CR12" s="29">
        <f t="shared" si="8"/>
        <v>0</v>
      </c>
      <c r="CS12" s="36"/>
      <c r="CT12" s="32">
        <f t="shared" si="9"/>
        <v>0</v>
      </c>
      <c r="CU12" s="175">
        <f t="shared" si="10"/>
        <v>0</v>
      </c>
      <c r="CV12" s="42" t="str">
        <f t="shared" si="11"/>
        <v/>
      </c>
      <c r="CW12" s="176" t="str">
        <f t="shared" si="1"/>
        <v/>
      </c>
      <c r="CX12" s="42" t="str">
        <f t="shared" si="12"/>
        <v/>
      </c>
      <c r="CY12" s="177" t="str">
        <f t="shared" si="2"/>
        <v/>
      </c>
      <c r="CZ12" s="178">
        <f t="shared" si="13"/>
        <v>0</v>
      </c>
      <c r="DA12" s="179" t="str">
        <f t="shared" si="14"/>
        <v/>
      </c>
      <c r="DB12" s="27"/>
      <c r="DC12" s="19"/>
    </row>
    <row r="13" spans="1:107" ht="16.5" customHeight="1">
      <c r="A13" s="51" t="s">
        <v>141</v>
      </c>
      <c r="B13" s="54" t="s">
        <v>141</v>
      </c>
      <c r="C13" s="57" t="s">
        <v>141</v>
      </c>
      <c r="D13" s="50" t="s">
        <v>253</v>
      </c>
      <c r="E13" s="191"/>
      <c r="F13" s="192"/>
      <c r="G13" s="193"/>
      <c r="H13" s="194"/>
      <c r="I13" s="195"/>
      <c r="J13" s="196"/>
      <c r="K13" s="196"/>
      <c r="L13" s="196"/>
      <c r="M13" s="191"/>
      <c r="N13" s="191"/>
      <c r="O13" s="191"/>
      <c r="P13" s="197"/>
      <c r="Q13" s="198"/>
      <c r="R13" s="199" t="str">
        <f t="shared" si="3"/>
        <v/>
      </c>
      <c r="S13" s="200"/>
      <c r="T13" s="201"/>
      <c r="U13" s="202"/>
      <c r="V13" s="203"/>
      <c r="W13" s="204"/>
      <c r="X13" s="205"/>
      <c r="Y13" s="205"/>
      <c r="Z13" s="205"/>
      <c r="AA13" s="205"/>
      <c r="AB13" s="206"/>
      <c r="AC13" s="207"/>
      <c r="AD13" s="208"/>
      <c r="AE13" s="209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07"/>
      <c r="AV13" s="208"/>
      <c r="AW13" s="120"/>
      <c r="AX13" s="158"/>
      <c r="AY13" s="155" t="str">
        <f t="shared" si="0"/>
        <v/>
      </c>
      <c r="AZ13" s="211"/>
      <c r="BA13" s="212"/>
      <c r="BB13" s="212"/>
      <c r="BC13" s="212"/>
      <c r="BD13" s="212"/>
      <c r="BE13" s="213"/>
      <c r="BF13" s="214"/>
      <c r="BG13" s="214"/>
      <c r="BH13" s="214"/>
      <c r="BI13" s="214"/>
      <c r="BJ13" s="214"/>
      <c r="BK13" s="214"/>
      <c r="BL13" s="214"/>
      <c r="BM13" s="215"/>
      <c r="BN13" s="215"/>
      <c r="BO13" s="216"/>
      <c r="BP13" s="217"/>
      <c r="BQ13" s="217"/>
      <c r="BR13" s="146">
        <f t="shared" si="4"/>
        <v>0</v>
      </c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146">
        <f t="shared" si="5"/>
        <v>0</v>
      </c>
      <c r="CL13" s="146">
        <f t="shared" si="6"/>
        <v>0</v>
      </c>
      <c r="CM13" s="218"/>
      <c r="CN13" s="217"/>
      <c r="CO13" s="219">
        <f t="shared" si="7"/>
        <v>0</v>
      </c>
      <c r="CP13" s="220"/>
      <c r="CQ13" s="266"/>
      <c r="CR13" s="221">
        <f t="shared" si="8"/>
        <v>0</v>
      </c>
      <c r="CS13" s="222"/>
      <c r="CT13" s="223">
        <f t="shared" si="9"/>
        <v>0</v>
      </c>
      <c r="CU13" s="183">
        <f t="shared" si="10"/>
        <v>0</v>
      </c>
      <c r="CV13" s="146" t="str">
        <f t="shared" si="11"/>
        <v/>
      </c>
      <c r="CW13" s="184" t="str">
        <f t="shared" si="1"/>
        <v/>
      </c>
      <c r="CX13" s="146" t="str">
        <f t="shared" si="12"/>
        <v/>
      </c>
      <c r="CY13" s="185" t="str">
        <f t="shared" si="2"/>
        <v/>
      </c>
      <c r="CZ13" s="186">
        <f t="shared" si="13"/>
        <v>0</v>
      </c>
      <c r="DA13" s="187" t="str">
        <f t="shared" si="14"/>
        <v/>
      </c>
      <c r="DB13" s="27"/>
      <c r="DC13" s="19"/>
    </row>
    <row r="14" spans="1:107" ht="16.5" customHeight="1">
      <c r="A14" s="51" t="s">
        <v>141</v>
      </c>
      <c r="B14" s="54" t="s">
        <v>141</v>
      </c>
      <c r="C14" s="57" t="s">
        <v>141</v>
      </c>
      <c r="D14" s="51"/>
      <c r="E14" s="90"/>
      <c r="F14" s="91"/>
      <c r="G14" s="181"/>
      <c r="H14" s="92"/>
      <c r="I14" s="93"/>
      <c r="J14" s="94"/>
      <c r="K14" s="94"/>
      <c r="L14" s="94"/>
      <c r="M14" s="90"/>
      <c r="N14" s="90"/>
      <c r="O14" s="90"/>
      <c r="P14" s="122"/>
      <c r="Q14" s="60"/>
      <c r="R14" s="114" t="str">
        <f t="shared" si="3"/>
        <v/>
      </c>
      <c r="S14" s="125"/>
      <c r="T14" s="129"/>
      <c r="U14" s="130"/>
      <c r="V14" s="134"/>
      <c r="W14" s="141"/>
      <c r="X14" s="66"/>
      <c r="Y14" s="66"/>
      <c r="Z14" s="66"/>
      <c r="AA14" s="66"/>
      <c r="AB14" s="142"/>
      <c r="AC14" s="137"/>
      <c r="AD14" s="101"/>
      <c r="AE14" s="105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137"/>
      <c r="AV14" s="101"/>
      <c r="AW14" s="112"/>
      <c r="AX14" s="159"/>
      <c r="AY14" s="156" t="str">
        <f t="shared" si="0"/>
        <v/>
      </c>
      <c r="AZ14" s="108"/>
      <c r="BA14" s="72"/>
      <c r="BB14" s="72"/>
      <c r="BC14" s="72"/>
      <c r="BD14" s="72"/>
      <c r="BE14" s="80"/>
      <c r="BF14" s="63"/>
      <c r="BG14" s="63"/>
      <c r="BH14" s="63"/>
      <c r="BI14" s="63"/>
      <c r="BJ14" s="63"/>
      <c r="BK14" s="63"/>
      <c r="BL14" s="63"/>
      <c r="BM14" s="83"/>
      <c r="BN14" s="83"/>
      <c r="BO14" s="15"/>
      <c r="BP14" s="16"/>
      <c r="BQ14" s="16"/>
      <c r="BR14" s="41">
        <f t="shared" si="4"/>
        <v>0</v>
      </c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41">
        <f t="shared" si="5"/>
        <v>0</v>
      </c>
      <c r="CL14" s="41">
        <f t="shared" si="6"/>
        <v>0</v>
      </c>
      <c r="CM14" s="14"/>
      <c r="CN14" s="16"/>
      <c r="CO14" s="38">
        <f t="shared" si="7"/>
        <v>0</v>
      </c>
      <c r="CP14" s="74"/>
      <c r="CQ14" s="264"/>
      <c r="CR14" s="28">
        <f t="shared" si="8"/>
        <v>0</v>
      </c>
      <c r="CS14" s="35"/>
      <c r="CT14" s="31">
        <f t="shared" si="9"/>
        <v>0</v>
      </c>
      <c r="CU14" s="77">
        <f t="shared" si="10"/>
        <v>0</v>
      </c>
      <c r="CV14" s="41" t="str">
        <f t="shared" si="11"/>
        <v/>
      </c>
      <c r="CW14" s="162" t="str">
        <f t="shared" si="1"/>
        <v/>
      </c>
      <c r="CX14" s="41" t="str">
        <f t="shared" si="12"/>
        <v/>
      </c>
      <c r="CY14" s="163" t="str">
        <f t="shared" si="2"/>
        <v/>
      </c>
      <c r="CZ14" s="78">
        <f t="shared" si="13"/>
        <v>0</v>
      </c>
      <c r="DA14" s="164" t="str">
        <f t="shared" si="14"/>
        <v/>
      </c>
      <c r="DB14" s="27"/>
      <c r="DC14" s="19"/>
    </row>
    <row r="15" spans="1:107" ht="16.5" customHeight="1">
      <c r="A15" s="51" t="s">
        <v>141</v>
      </c>
      <c r="B15" s="54" t="s">
        <v>141</v>
      </c>
      <c r="C15" s="57" t="s">
        <v>141</v>
      </c>
      <c r="D15" s="51"/>
      <c r="E15" s="90"/>
      <c r="F15" s="91"/>
      <c r="G15" s="181"/>
      <c r="H15" s="92"/>
      <c r="I15" s="93"/>
      <c r="J15" s="94"/>
      <c r="K15" s="94"/>
      <c r="L15" s="94"/>
      <c r="M15" s="90"/>
      <c r="N15" s="90"/>
      <c r="O15" s="90"/>
      <c r="P15" s="122"/>
      <c r="Q15" s="60"/>
      <c r="R15" s="114" t="str">
        <f t="shared" si="3"/>
        <v/>
      </c>
      <c r="S15" s="125"/>
      <c r="T15" s="129"/>
      <c r="U15" s="130"/>
      <c r="V15" s="134"/>
      <c r="W15" s="141"/>
      <c r="X15" s="66"/>
      <c r="Y15" s="66"/>
      <c r="Z15" s="66"/>
      <c r="AA15" s="66"/>
      <c r="AB15" s="142"/>
      <c r="AC15" s="137"/>
      <c r="AD15" s="101"/>
      <c r="AE15" s="105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137"/>
      <c r="AV15" s="101"/>
      <c r="AW15" s="112"/>
      <c r="AX15" s="159"/>
      <c r="AY15" s="156" t="str">
        <f t="shared" si="0"/>
        <v/>
      </c>
      <c r="AZ15" s="108"/>
      <c r="BA15" s="72"/>
      <c r="BB15" s="72"/>
      <c r="BC15" s="72"/>
      <c r="BD15" s="72"/>
      <c r="BE15" s="80"/>
      <c r="BF15" s="63"/>
      <c r="BG15" s="63"/>
      <c r="BH15" s="63"/>
      <c r="BI15" s="63"/>
      <c r="BJ15" s="63"/>
      <c r="BK15" s="63"/>
      <c r="BL15" s="63"/>
      <c r="BM15" s="83"/>
      <c r="BN15" s="83"/>
      <c r="BO15" s="15"/>
      <c r="BP15" s="16"/>
      <c r="BQ15" s="16"/>
      <c r="BR15" s="41">
        <f t="shared" si="4"/>
        <v>0</v>
      </c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41">
        <f t="shared" si="5"/>
        <v>0</v>
      </c>
      <c r="CL15" s="41">
        <f t="shared" si="6"/>
        <v>0</v>
      </c>
      <c r="CM15" s="14"/>
      <c r="CN15" s="16"/>
      <c r="CO15" s="38">
        <f t="shared" si="7"/>
        <v>0</v>
      </c>
      <c r="CP15" s="74"/>
      <c r="CQ15" s="264"/>
      <c r="CR15" s="28">
        <f t="shared" si="8"/>
        <v>0</v>
      </c>
      <c r="CS15" s="35"/>
      <c r="CT15" s="31">
        <f t="shared" si="9"/>
        <v>0</v>
      </c>
      <c r="CU15" s="77">
        <f t="shared" si="10"/>
        <v>0</v>
      </c>
      <c r="CV15" s="41" t="str">
        <f t="shared" si="11"/>
        <v/>
      </c>
      <c r="CW15" s="162" t="str">
        <f t="shared" si="1"/>
        <v/>
      </c>
      <c r="CX15" s="41" t="str">
        <f t="shared" si="12"/>
        <v/>
      </c>
      <c r="CY15" s="163" t="str">
        <f t="shared" si="2"/>
        <v/>
      </c>
      <c r="CZ15" s="78">
        <f t="shared" si="13"/>
        <v>0</v>
      </c>
      <c r="DA15" s="164" t="str">
        <f t="shared" si="14"/>
        <v/>
      </c>
      <c r="DB15" s="27"/>
      <c r="DC15" s="19"/>
    </row>
    <row r="16" spans="1:107" ht="16.5" customHeight="1">
      <c r="A16" s="51" t="s">
        <v>141</v>
      </c>
      <c r="B16" s="54" t="s">
        <v>141</v>
      </c>
      <c r="C16" s="57" t="s">
        <v>141</v>
      </c>
      <c r="D16" s="51"/>
      <c r="E16" s="90"/>
      <c r="F16" s="91"/>
      <c r="G16" s="181"/>
      <c r="H16" s="92"/>
      <c r="I16" s="93"/>
      <c r="J16" s="94"/>
      <c r="K16" s="94"/>
      <c r="L16" s="94"/>
      <c r="M16" s="90"/>
      <c r="N16" s="90"/>
      <c r="O16" s="90"/>
      <c r="P16" s="122"/>
      <c r="Q16" s="60"/>
      <c r="R16" s="114" t="str">
        <f t="shared" si="3"/>
        <v/>
      </c>
      <c r="S16" s="125"/>
      <c r="T16" s="129"/>
      <c r="U16" s="130"/>
      <c r="V16" s="134"/>
      <c r="W16" s="141"/>
      <c r="X16" s="66"/>
      <c r="Y16" s="66"/>
      <c r="Z16" s="66"/>
      <c r="AA16" s="66"/>
      <c r="AB16" s="142"/>
      <c r="AC16" s="137"/>
      <c r="AD16" s="101"/>
      <c r="AE16" s="105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137"/>
      <c r="AV16" s="101"/>
      <c r="AW16" s="112"/>
      <c r="AX16" s="159"/>
      <c r="AY16" s="156" t="str">
        <f t="shared" si="0"/>
        <v/>
      </c>
      <c r="AZ16" s="108"/>
      <c r="BA16" s="72"/>
      <c r="BB16" s="72"/>
      <c r="BC16" s="72"/>
      <c r="BD16" s="72"/>
      <c r="BE16" s="80"/>
      <c r="BF16" s="63"/>
      <c r="BG16" s="63"/>
      <c r="BH16" s="63"/>
      <c r="BI16" s="63"/>
      <c r="BJ16" s="63"/>
      <c r="BK16" s="63"/>
      <c r="BL16" s="63"/>
      <c r="BM16" s="83"/>
      <c r="BN16" s="83"/>
      <c r="BO16" s="15"/>
      <c r="BP16" s="16"/>
      <c r="BQ16" s="16"/>
      <c r="BR16" s="41">
        <f t="shared" si="4"/>
        <v>0</v>
      </c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41">
        <f t="shared" si="5"/>
        <v>0</v>
      </c>
      <c r="CL16" s="41">
        <f t="shared" si="6"/>
        <v>0</v>
      </c>
      <c r="CM16" s="14"/>
      <c r="CN16" s="16"/>
      <c r="CO16" s="38">
        <f t="shared" si="7"/>
        <v>0</v>
      </c>
      <c r="CP16" s="74"/>
      <c r="CQ16" s="264"/>
      <c r="CR16" s="28">
        <f t="shared" si="8"/>
        <v>0</v>
      </c>
      <c r="CS16" s="35"/>
      <c r="CT16" s="31">
        <f t="shared" si="9"/>
        <v>0</v>
      </c>
      <c r="CU16" s="77">
        <f t="shared" si="10"/>
        <v>0</v>
      </c>
      <c r="CV16" s="41" t="str">
        <f t="shared" si="11"/>
        <v/>
      </c>
      <c r="CW16" s="162" t="str">
        <f t="shared" si="1"/>
        <v/>
      </c>
      <c r="CX16" s="41" t="str">
        <f t="shared" si="12"/>
        <v/>
      </c>
      <c r="CY16" s="163" t="str">
        <f t="shared" si="2"/>
        <v/>
      </c>
      <c r="CZ16" s="78">
        <f t="shared" si="13"/>
        <v>0</v>
      </c>
      <c r="DA16" s="164" t="str">
        <f t="shared" si="14"/>
        <v/>
      </c>
      <c r="DB16" s="27"/>
      <c r="DC16" s="19"/>
    </row>
    <row r="17" spans="1:107" ht="16.5" customHeight="1">
      <c r="A17" s="51" t="s">
        <v>141</v>
      </c>
      <c r="B17" s="54" t="s">
        <v>141</v>
      </c>
      <c r="C17" s="57" t="s">
        <v>141</v>
      </c>
      <c r="D17" s="51"/>
      <c r="E17" s="90"/>
      <c r="F17" s="91"/>
      <c r="G17" s="181"/>
      <c r="H17" s="92"/>
      <c r="I17" s="93"/>
      <c r="J17" s="94"/>
      <c r="K17" s="94"/>
      <c r="L17" s="94"/>
      <c r="M17" s="90"/>
      <c r="N17" s="90"/>
      <c r="O17" s="90"/>
      <c r="P17" s="122"/>
      <c r="Q17" s="60"/>
      <c r="R17" s="114" t="str">
        <f t="shared" si="3"/>
        <v/>
      </c>
      <c r="S17" s="125"/>
      <c r="T17" s="129"/>
      <c r="U17" s="130"/>
      <c r="V17" s="134"/>
      <c r="W17" s="141"/>
      <c r="X17" s="66"/>
      <c r="Y17" s="66"/>
      <c r="Z17" s="66"/>
      <c r="AA17" s="66"/>
      <c r="AB17" s="142"/>
      <c r="AC17" s="137"/>
      <c r="AD17" s="101"/>
      <c r="AE17" s="105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137"/>
      <c r="AV17" s="101"/>
      <c r="AW17" s="112"/>
      <c r="AX17" s="159"/>
      <c r="AY17" s="156" t="str">
        <f t="shared" si="0"/>
        <v/>
      </c>
      <c r="AZ17" s="108"/>
      <c r="BA17" s="72"/>
      <c r="BB17" s="72"/>
      <c r="BC17" s="72"/>
      <c r="BD17" s="72"/>
      <c r="BE17" s="80"/>
      <c r="BF17" s="63"/>
      <c r="BG17" s="63"/>
      <c r="BH17" s="63"/>
      <c r="BI17" s="63"/>
      <c r="BJ17" s="63"/>
      <c r="BK17" s="63"/>
      <c r="BL17" s="63"/>
      <c r="BM17" s="83"/>
      <c r="BN17" s="83"/>
      <c r="BO17" s="15"/>
      <c r="BP17" s="16"/>
      <c r="BQ17" s="16"/>
      <c r="BR17" s="41">
        <f t="shared" si="4"/>
        <v>0</v>
      </c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41">
        <f t="shared" si="5"/>
        <v>0</v>
      </c>
      <c r="CL17" s="41">
        <f t="shared" si="6"/>
        <v>0</v>
      </c>
      <c r="CM17" s="14"/>
      <c r="CN17" s="16"/>
      <c r="CO17" s="38">
        <f t="shared" si="7"/>
        <v>0</v>
      </c>
      <c r="CP17" s="74"/>
      <c r="CQ17" s="264"/>
      <c r="CR17" s="28">
        <f t="shared" si="8"/>
        <v>0</v>
      </c>
      <c r="CS17" s="35"/>
      <c r="CT17" s="31">
        <f t="shared" si="9"/>
        <v>0</v>
      </c>
      <c r="CU17" s="77">
        <f t="shared" si="10"/>
        <v>0</v>
      </c>
      <c r="CV17" s="41" t="str">
        <f t="shared" si="11"/>
        <v/>
      </c>
      <c r="CW17" s="162" t="str">
        <f t="shared" si="1"/>
        <v/>
      </c>
      <c r="CX17" s="41" t="str">
        <f t="shared" si="12"/>
        <v/>
      </c>
      <c r="CY17" s="163" t="str">
        <f t="shared" si="2"/>
        <v/>
      </c>
      <c r="CZ17" s="78">
        <f t="shared" si="13"/>
        <v>0</v>
      </c>
      <c r="DA17" s="164" t="str">
        <f t="shared" si="14"/>
        <v/>
      </c>
      <c r="DB17" s="27"/>
      <c r="DC17" s="19"/>
    </row>
    <row r="18" spans="1:107" s="3" customFormat="1" ht="15.75" customHeight="1" thickBot="1">
      <c r="A18" s="52" t="s">
        <v>141</v>
      </c>
      <c r="B18" s="55" t="s">
        <v>141</v>
      </c>
      <c r="C18" s="58" t="s">
        <v>141</v>
      </c>
      <c r="D18" s="52"/>
      <c r="E18" s="95" t="s">
        <v>141</v>
      </c>
      <c r="F18" s="96" t="s">
        <v>141</v>
      </c>
      <c r="G18" s="182"/>
      <c r="H18" s="97" t="s">
        <v>141</v>
      </c>
      <c r="I18" s="98">
        <v>0</v>
      </c>
      <c r="J18" s="99">
        <v>0</v>
      </c>
      <c r="K18" s="99"/>
      <c r="L18" s="99" t="s">
        <v>141</v>
      </c>
      <c r="M18" s="95">
        <v>0</v>
      </c>
      <c r="N18" s="95">
        <v>0</v>
      </c>
      <c r="O18" s="95">
        <v>0</v>
      </c>
      <c r="P18" s="123">
        <v>0</v>
      </c>
      <c r="Q18" s="61">
        <v>0</v>
      </c>
      <c r="R18" s="118" t="str">
        <f t="shared" si="3"/>
        <v/>
      </c>
      <c r="S18" s="126"/>
      <c r="T18" s="131"/>
      <c r="U18" s="132"/>
      <c r="V18" s="135"/>
      <c r="W18" s="143"/>
      <c r="X18" s="67"/>
      <c r="Y18" s="67"/>
      <c r="Z18" s="67"/>
      <c r="AA18" s="67"/>
      <c r="AB18" s="144"/>
      <c r="AC18" s="138"/>
      <c r="AD18" s="119"/>
      <c r="AE18" s="106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138"/>
      <c r="AV18" s="102"/>
      <c r="AW18" s="113"/>
      <c r="AX18" s="160"/>
      <c r="AY18" s="157" t="str">
        <f t="shared" si="0"/>
        <v/>
      </c>
      <c r="AZ18" s="109"/>
      <c r="BA18" s="73"/>
      <c r="BB18" s="73"/>
      <c r="BC18" s="73"/>
      <c r="BD18" s="73"/>
      <c r="BE18" s="81"/>
      <c r="BF18" s="64"/>
      <c r="BG18" s="64"/>
      <c r="BH18" s="64"/>
      <c r="BI18" s="64"/>
      <c r="BJ18" s="64"/>
      <c r="BK18" s="64"/>
      <c r="BL18" s="64"/>
      <c r="BM18" s="84"/>
      <c r="BN18" s="84"/>
      <c r="BO18" s="18"/>
      <c r="BP18" s="17"/>
      <c r="BQ18" s="17"/>
      <c r="BR18" s="42">
        <f>SUM(BO18:BQ18)</f>
        <v>0</v>
      </c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42">
        <f>SUM(BS18:CJ18)</f>
        <v>0</v>
      </c>
      <c r="CL18" s="42">
        <f t="shared" si="6"/>
        <v>0</v>
      </c>
      <c r="CM18" s="17"/>
      <c r="CN18" s="17"/>
      <c r="CO18" s="39">
        <f>SUM(CL18,CN18)</f>
        <v>0</v>
      </c>
      <c r="CP18" s="75"/>
      <c r="CQ18" s="265"/>
      <c r="CR18" s="29">
        <f t="shared" si="8"/>
        <v>0</v>
      </c>
      <c r="CS18" s="36"/>
      <c r="CT18" s="32">
        <f>CR18-BR18</f>
        <v>0</v>
      </c>
      <c r="CU18" s="175">
        <f t="shared" si="10"/>
        <v>0</v>
      </c>
      <c r="CV18" s="42" t="str">
        <f t="shared" si="11"/>
        <v/>
      </c>
      <c r="CW18" s="176" t="str">
        <f t="shared" si="1"/>
        <v/>
      </c>
      <c r="CX18" s="42" t="str">
        <f t="shared" si="12"/>
        <v/>
      </c>
      <c r="CY18" s="177" t="str">
        <f t="shared" si="2"/>
        <v/>
      </c>
      <c r="CZ18" s="178">
        <f t="shared" si="13"/>
        <v>0</v>
      </c>
      <c r="DA18" s="179" t="str">
        <f t="shared" si="14"/>
        <v/>
      </c>
      <c r="DC18" s="19"/>
    </row>
    <row r="19" spans="1:107" ht="15" customHeight="1">
      <c r="A19" s="103"/>
      <c r="B19" s="103"/>
      <c r="C19" s="103"/>
      <c r="D19" s="169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54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65">
        <f t="shared" ref="CU19:CU39" si="15">SUM(CO19,CZ19)</f>
        <v>0</v>
      </c>
      <c r="CV19" s="165" t="str">
        <f t="shared" ref="CV19:CV39" si="16">IF(X19=0,"",$DC19/X19)</f>
        <v/>
      </c>
      <c r="CW19" s="166" t="str">
        <f t="shared" si="1"/>
        <v/>
      </c>
      <c r="CX19" s="165" t="str">
        <f t="shared" ref="CX19:CX39" si="17">IF($Q19=0,"",CU19/$Q19)</f>
        <v/>
      </c>
      <c r="CY19" s="167"/>
      <c r="CZ19" s="168"/>
      <c r="DA19" s="165" t="str">
        <f t="shared" ref="DA19:DA39" si="18">IF($Q19=0,"",CZ19/$Q19)</f>
        <v/>
      </c>
    </row>
    <row r="20" spans="1:107" ht="15" customHeight="1">
      <c r="A20"/>
      <c r="B20"/>
      <c r="C20"/>
      <c r="E20"/>
      <c r="CF20" s="20"/>
      <c r="CG20" s="20"/>
      <c r="CU20" s="165">
        <f t="shared" si="15"/>
        <v>0</v>
      </c>
      <c r="CV20" s="165" t="str">
        <f t="shared" si="16"/>
        <v/>
      </c>
      <c r="CW20" s="166" t="str">
        <f t="shared" si="1"/>
        <v/>
      </c>
      <c r="CX20" s="165" t="str">
        <f t="shared" si="17"/>
        <v/>
      </c>
      <c r="CY20" s="167"/>
      <c r="CZ20" s="168"/>
      <c r="DA20" s="165" t="str">
        <f t="shared" si="18"/>
        <v/>
      </c>
    </row>
    <row r="21" spans="1:107" ht="15" customHeight="1">
      <c r="A21" s="21"/>
      <c r="B21" s="145" t="s">
        <v>252</v>
      </c>
      <c r="I21" s="1"/>
      <c r="CU21" s="165">
        <f t="shared" si="15"/>
        <v>0</v>
      </c>
      <c r="CV21" s="165" t="str">
        <f t="shared" si="16"/>
        <v/>
      </c>
      <c r="CW21" s="166" t="str">
        <f t="shared" si="1"/>
        <v/>
      </c>
      <c r="CX21" s="165" t="str">
        <f t="shared" si="17"/>
        <v/>
      </c>
      <c r="CY21" s="167"/>
      <c r="CZ21" s="168"/>
      <c r="DA21" s="165" t="str">
        <f t="shared" si="18"/>
        <v/>
      </c>
    </row>
    <row r="22" spans="1:107" ht="15" customHeight="1">
      <c r="A22" s="23"/>
      <c r="B22" s="22" t="s">
        <v>142</v>
      </c>
      <c r="I22" s="1"/>
      <c r="CU22" s="165">
        <f t="shared" si="15"/>
        <v>0</v>
      </c>
      <c r="CV22" s="165" t="str">
        <f t="shared" si="16"/>
        <v/>
      </c>
      <c r="CW22" s="166" t="str">
        <f t="shared" si="1"/>
        <v/>
      </c>
      <c r="CX22" s="165" t="str">
        <f t="shared" si="17"/>
        <v/>
      </c>
      <c r="CY22" s="167"/>
      <c r="CZ22" s="168"/>
      <c r="DA22" s="165" t="str">
        <f t="shared" si="18"/>
        <v/>
      </c>
    </row>
    <row r="23" spans="1:107" ht="15" customHeight="1">
      <c r="CU23" s="165">
        <f t="shared" si="15"/>
        <v>0</v>
      </c>
      <c r="CV23" s="165" t="str">
        <f t="shared" si="16"/>
        <v/>
      </c>
      <c r="CW23" s="166" t="str">
        <f t="shared" si="1"/>
        <v/>
      </c>
      <c r="CX23" s="165" t="str">
        <f t="shared" si="17"/>
        <v/>
      </c>
      <c r="CY23" s="167"/>
      <c r="CZ23" s="168"/>
      <c r="DA23" s="165" t="str">
        <f t="shared" si="18"/>
        <v/>
      </c>
    </row>
    <row r="24" spans="1:107" ht="15" customHeight="1">
      <c r="A24" s="24"/>
      <c r="B24" s="24"/>
      <c r="CU24" s="165">
        <f t="shared" si="15"/>
        <v>0</v>
      </c>
      <c r="CV24" s="165" t="str">
        <f t="shared" si="16"/>
        <v/>
      </c>
      <c r="CW24" s="166" t="str">
        <f t="shared" si="1"/>
        <v/>
      </c>
      <c r="CX24" s="165" t="str">
        <f t="shared" si="17"/>
        <v/>
      </c>
      <c r="CY24" s="167"/>
      <c r="CZ24" s="168"/>
      <c r="DA24" s="165" t="str">
        <f t="shared" si="18"/>
        <v/>
      </c>
    </row>
    <row r="25" spans="1:107" ht="15" customHeight="1">
      <c r="A25" s="24"/>
      <c r="B25" s="24"/>
      <c r="CU25" s="165">
        <f t="shared" si="15"/>
        <v>0</v>
      </c>
      <c r="CV25" s="165" t="str">
        <f t="shared" si="16"/>
        <v/>
      </c>
      <c r="CW25" s="166" t="str">
        <f t="shared" si="1"/>
        <v/>
      </c>
      <c r="CX25" s="165" t="str">
        <f t="shared" si="17"/>
        <v/>
      </c>
      <c r="CY25" s="167"/>
      <c r="CZ25" s="168"/>
      <c r="DA25" s="165" t="str">
        <f t="shared" si="18"/>
        <v/>
      </c>
    </row>
    <row r="26" spans="1:107" ht="15" customHeight="1">
      <c r="A26" s="24"/>
      <c r="B26" s="24"/>
      <c r="CU26" s="165">
        <f t="shared" si="15"/>
        <v>0</v>
      </c>
      <c r="CV26" s="165" t="str">
        <f t="shared" si="16"/>
        <v/>
      </c>
      <c r="CW26" s="166" t="str">
        <f t="shared" si="1"/>
        <v/>
      </c>
      <c r="CX26" s="165" t="str">
        <f t="shared" si="17"/>
        <v/>
      </c>
      <c r="CY26" s="167"/>
      <c r="CZ26" s="168"/>
      <c r="DA26" s="165" t="str">
        <f t="shared" si="18"/>
        <v/>
      </c>
    </row>
    <row r="27" spans="1:107" ht="15" customHeight="1">
      <c r="CU27" s="165">
        <f t="shared" si="15"/>
        <v>0</v>
      </c>
      <c r="CV27" s="165" t="str">
        <f t="shared" si="16"/>
        <v/>
      </c>
      <c r="CW27" s="166" t="str">
        <f t="shared" si="1"/>
        <v/>
      </c>
      <c r="CX27" s="165" t="str">
        <f t="shared" si="17"/>
        <v/>
      </c>
      <c r="CY27" s="167"/>
      <c r="CZ27" s="168"/>
      <c r="DA27" s="165" t="str">
        <f t="shared" si="18"/>
        <v/>
      </c>
    </row>
    <row r="28" spans="1:107" ht="15" customHeight="1">
      <c r="CU28" s="165">
        <f t="shared" si="15"/>
        <v>0</v>
      </c>
      <c r="CV28" s="165" t="str">
        <f t="shared" si="16"/>
        <v/>
      </c>
      <c r="CW28" s="166" t="str">
        <f t="shared" si="1"/>
        <v/>
      </c>
      <c r="CX28" s="165" t="str">
        <f t="shared" si="17"/>
        <v/>
      </c>
      <c r="CY28" s="167"/>
      <c r="CZ28" s="168"/>
      <c r="DA28" s="165" t="str">
        <f t="shared" si="18"/>
        <v/>
      </c>
    </row>
    <row r="29" spans="1:107" ht="15" customHeight="1">
      <c r="CU29" s="165">
        <f t="shared" si="15"/>
        <v>0</v>
      </c>
      <c r="CV29" s="165" t="str">
        <f t="shared" si="16"/>
        <v/>
      </c>
      <c r="CW29" s="166" t="str">
        <f t="shared" si="1"/>
        <v/>
      </c>
      <c r="CX29" s="165" t="str">
        <f t="shared" si="17"/>
        <v/>
      </c>
      <c r="CY29" s="167"/>
      <c r="CZ29" s="168"/>
      <c r="DA29" s="165" t="str">
        <f t="shared" si="18"/>
        <v/>
      </c>
    </row>
    <row r="30" spans="1:107" ht="15" customHeight="1">
      <c r="CU30" s="165">
        <f t="shared" si="15"/>
        <v>0</v>
      </c>
      <c r="CV30" s="165" t="str">
        <f t="shared" si="16"/>
        <v/>
      </c>
      <c r="CW30" s="166" t="str">
        <f t="shared" si="1"/>
        <v/>
      </c>
      <c r="CX30" s="165" t="str">
        <f t="shared" si="17"/>
        <v/>
      </c>
      <c r="CY30" s="167"/>
      <c r="CZ30" s="168"/>
      <c r="DA30" s="165" t="str">
        <f t="shared" si="18"/>
        <v/>
      </c>
    </row>
    <row r="31" spans="1:107" ht="15" customHeight="1">
      <c r="CU31" s="165">
        <f t="shared" si="15"/>
        <v>0</v>
      </c>
      <c r="CV31" s="165" t="str">
        <f t="shared" si="16"/>
        <v/>
      </c>
      <c r="CW31" s="166" t="str">
        <f t="shared" si="1"/>
        <v/>
      </c>
      <c r="CX31" s="165" t="str">
        <f t="shared" si="17"/>
        <v/>
      </c>
      <c r="CY31" s="167"/>
      <c r="CZ31" s="168"/>
      <c r="DA31" s="165" t="str">
        <f t="shared" si="18"/>
        <v/>
      </c>
    </row>
    <row r="32" spans="1:107">
      <c r="CU32" s="165">
        <f t="shared" si="15"/>
        <v>0</v>
      </c>
      <c r="CV32" s="165" t="str">
        <f t="shared" si="16"/>
        <v/>
      </c>
      <c r="CW32" s="166" t="str">
        <f t="shared" si="1"/>
        <v/>
      </c>
      <c r="CX32" s="165" t="str">
        <f t="shared" si="17"/>
        <v/>
      </c>
      <c r="CY32" s="167"/>
      <c r="CZ32" s="168"/>
      <c r="DA32" s="165" t="str">
        <f t="shared" si="18"/>
        <v/>
      </c>
    </row>
    <row r="33" spans="99:105">
      <c r="CU33" s="165">
        <f t="shared" si="15"/>
        <v>0</v>
      </c>
      <c r="CV33" s="165" t="str">
        <f t="shared" si="16"/>
        <v/>
      </c>
      <c r="CW33" s="166" t="str">
        <f t="shared" si="1"/>
        <v/>
      </c>
      <c r="CX33" s="165" t="str">
        <f t="shared" si="17"/>
        <v/>
      </c>
      <c r="CY33" s="167"/>
      <c r="CZ33" s="168"/>
      <c r="DA33" s="165" t="str">
        <f t="shared" si="18"/>
        <v/>
      </c>
    </row>
    <row r="34" spans="99:105">
      <c r="CU34" s="165">
        <f t="shared" si="15"/>
        <v>0</v>
      </c>
      <c r="CV34" s="165" t="str">
        <f t="shared" si="16"/>
        <v/>
      </c>
      <c r="CW34" s="166" t="str">
        <f t="shared" si="1"/>
        <v/>
      </c>
      <c r="CX34" s="165" t="str">
        <f t="shared" si="17"/>
        <v/>
      </c>
      <c r="CY34" s="167"/>
      <c r="CZ34" s="168"/>
      <c r="DA34" s="165" t="str">
        <f t="shared" si="18"/>
        <v/>
      </c>
    </row>
    <row r="35" spans="99:105">
      <c r="CU35" s="165">
        <f t="shared" si="15"/>
        <v>0</v>
      </c>
      <c r="CV35" s="165" t="str">
        <f t="shared" si="16"/>
        <v/>
      </c>
      <c r="CW35" s="166" t="str">
        <f t="shared" si="1"/>
        <v/>
      </c>
      <c r="CX35" s="165" t="str">
        <f t="shared" si="17"/>
        <v/>
      </c>
      <c r="CY35" s="167"/>
      <c r="CZ35" s="168"/>
      <c r="DA35" s="165" t="str">
        <f t="shared" si="18"/>
        <v/>
      </c>
    </row>
    <row r="36" spans="99:105">
      <c r="CU36" s="165">
        <f t="shared" si="15"/>
        <v>0</v>
      </c>
      <c r="CV36" s="165" t="str">
        <f t="shared" si="16"/>
        <v/>
      </c>
      <c r="CW36" s="166" t="str">
        <f t="shared" si="1"/>
        <v/>
      </c>
      <c r="CX36" s="165" t="str">
        <f t="shared" si="17"/>
        <v/>
      </c>
      <c r="CY36" s="167"/>
      <c r="CZ36" s="168"/>
      <c r="DA36" s="165" t="str">
        <f t="shared" si="18"/>
        <v/>
      </c>
    </row>
    <row r="37" spans="99:105">
      <c r="CU37" s="165">
        <f t="shared" si="15"/>
        <v>0</v>
      </c>
      <c r="CV37" s="165" t="str">
        <f t="shared" si="16"/>
        <v/>
      </c>
      <c r="CW37" s="166" t="str">
        <f t="shared" si="1"/>
        <v/>
      </c>
      <c r="CX37" s="165" t="str">
        <f t="shared" si="17"/>
        <v/>
      </c>
      <c r="CY37" s="167"/>
      <c r="CZ37" s="168"/>
      <c r="DA37" s="165" t="str">
        <f t="shared" si="18"/>
        <v/>
      </c>
    </row>
    <row r="38" spans="99:105">
      <c r="CU38" s="165">
        <f t="shared" si="15"/>
        <v>0</v>
      </c>
      <c r="CV38" s="165" t="str">
        <f t="shared" si="16"/>
        <v/>
      </c>
      <c r="CW38" s="166" t="str">
        <f t="shared" si="1"/>
        <v/>
      </c>
      <c r="CX38" s="165" t="str">
        <f t="shared" si="17"/>
        <v/>
      </c>
      <c r="CY38" s="167"/>
      <c r="CZ38" s="168"/>
      <c r="DA38" s="165" t="str">
        <f t="shared" si="18"/>
        <v/>
      </c>
    </row>
    <row r="39" spans="99:105">
      <c r="CU39" s="165">
        <f t="shared" si="15"/>
        <v>0</v>
      </c>
      <c r="CV39" s="165" t="str">
        <f t="shared" si="16"/>
        <v/>
      </c>
      <c r="CW39" s="166" t="str">
        <f t="shared" si="1"/>
        <v/>
      </c>
      <c r="CX39" s="165" t="str">
        <f t="shared" si="17"/>
        <v/>
      </c>
      <c r="CY39" s="167"/>
      <c r="CZ39" s="168"/>
      <c r="DA39" s="165" t="str">
        <f t="shared" si="18"/>
        <v/>
      </c>
    </row>
    <row r="40" spans="99:105">
      <c r="CU40" s="154"/>
      <c r="CV40" s="154"/>
      <c r="CW40" s="154"/>
      <c r="CX40" s="154"/>
      <c r="CY40" s="154"/>
      <c r="CZ40" s="154"/>
      <c r="DA40" s="154"/>
    </row>
    <row r="41" spans="99:105">
      <c r="CU41" s="154"/>
      <c r="CV41" s="154"/>
      <c r="CW41" s="154"/>
      <c r="CX41" s="154"/>
      <c r="CY41" s="154"/>
      <c r="CZ41" s="154"/>
      <c r="DA41" s="154"/>
    </row>
    <row r="42" spans="99:105">
      <c r="CU42" s="154"/>
      <c r="CV42" s="154"/>
      <c r="CW42" s="154"/>
      <c r="CX42" s="154"/>
      <c r="CY42" s="154"/>
      <c r="CZ42" s="154"/>
      <c r="DA42" s="154"/>
    </row>
    <row r="43" spans="99:105">
      <c r="CU43" s="154"/>
      <c r="CV43" s="154"/>
      <c r="CW43" s="154"/>
      <c r="CX43" s="154"/>
      <c r="CY43" s="154"/>
      <c r="CZ43" s="154"/>
      <c r="DA43" s="154"/>
    </row>
  </sheetData>
  <customSheetViews>
    <customSheetView guid="{ACC47006-6B8A-4EC9-9780-F683BF05699E}" scale="75" zeroValues="0" fitToPage="1" filter="1" showRuler="0">
      <selection activeCell="D92" sqref="D92"/>
      <pageMargins left="0.43307086614173229" right="0.23622047244094491" top="0.98425196850393704" bottom="0.39370078740157483" header="0.70866141732283472" footer="0.15748031496062992"/>
      <pageSetup paperSize="8" scale="43" fitToWidth="2" fitToHeight="0" orientation="landscape" horizontalDpi="300" verticalDpi="300" r:id="rId1"/>
      <headerFooter alignWithMargins="0">
        <oddHeader>&amp;A</oddHeader>
      </headerFooter>
    </customSheetView>
    <customSheetView guid="{97EB4104-E486-48C6-835A-7BE23B890A23}" scale="75" zeroValues="0" fitToPage="1" showRuler="0">
      <selection activeCell="D92" sqref="D92"/>
      <pageMargins left="0.43307086614173229" right="0.23622047244094491" top="0.98425196850393704" bottom="0.39370078740157483" header="0.70866141732283472" footer="0.15748031496062992"/>
      <pageSetup paperSize="8" scale="43" fitToWidth="2" fitToHeight="0" orientation="landscape" horizontalDpi="300" verticalDpi="300" r:id="rId2"/>
      <headerFooter alignWithMargins="0">
        <oddHeader>&amp;A</oddHeader>
      </headerFooter>
    </customSheetView>
  </customSheetViews>
  <mergeCells count="82">
    <mergeCell ref="CU1:DA3"/>
    <mergeCell ref="CU5:CU6"/>
    <mergeCell ref="CV5:CV6"/>
    <mergeCell ref="CW5:CW6"/>
    <mergeCell ref="CX5:CX6"/>
    <mergeCell ref="CY5:CY6"/>
    <mergeCell ref="CZ5:CZ6"/>
    <mergeCell ref="DA5:DA6"/>
    <mergeCell ref="A2:G5"/>
    <mergeCell ref="H2:P5"/>
    <mergeCell ref="BP5:BP6"/>
    <mergeCell ref="CH5:CH6"/>
    <mergeCell ref="BY5:BY6"/>
    <mergeCell ref="BZ5:CC5"/>
    <mergeCell ref="AZ2:BN2"/>
    <mergeCell ref="BO2:CT2"/>
    <mergeCell ref="CK5:CK6"/>
    <mergeCell ref="AW5:AW6"/>
    <mergeCell ref="AY5:AY6"/>
    <mergeCell ref="AX5:AX6"/>
    <mergeCell ref="CO5:CO6"/>
    <mergeCell ref="CT3:CT6"/>
    <mergeCell ref="BS5:BS6"/>
    <mergeCell ref="BT5:BV5"/>
    <mergeCell ref="CF5:CF6"/>
    <mergeCell ref="BQ5:BQ6"/>
    <mergeCell ref="BW5:BW6"/>
    <mergeCell ref="CP3:CP6"/>
    <mergeCell ref="CR3:CR6"/>
    <mergeCell ref="CQ3:CQ6"/>
    <mergeCell ref="CS3:CS6"/>
    <mergeCell ref="BF5:BL5"/>
    <mergeCell ref="CL5:CL6"/>
    <mergeCell ref="CM5:CM6"/>
    <mergeCell ref="CN5:CN6"/>
    <mergeCell ref="BO5:BO6"/>
    <mergeCell ref="BR5:BR6"/>
    <mergeCell ref="CJ5:CJ6"/>
    <mergeCell ref="CD5:CD6"/>
    <mergeCell ref="BX5:BX6"/>
    <mergeCell ref="CG5:CG6"/>
    <mergeCell ref="CE5:CE6"/>
    <mergeCell ref="CI5:CI6"/>
    <mergeCell ref="BO3:BR4"/>
    <mergeCell ref="BS3:CK4"/>
    <mergeCell ref="CL3:CO4"/>
    <mergeCell ref="AE4:AH4"/>
    <mergeCell ref="AI4:AP4"/>
    <mergeCell ref="AC3:AD4"/>
    <mergeCell ref="AB5:AB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I5:AJ5"/>
    <mergeCell ref="AK5:AL5"/>
    <mergeCell ref="AM5:AN5"/>
    <mergeCell ref="AO5:AP5"/>
    <mergeCell ref="AQ5:AR5"/>
    <mergeCell ref="AW2:AY4"/>
    <mergeCell ref="BE3:BN4"/>
    <mergeCell ref="BA3:BD4"/>
    <mergeCell ref="AS5:AT5"/>
    <mergeCell ref="AU5:AV5"/>
    <mergeCell ref="AQ4:AV4"/>
    <mergeCell ref="Q2:AV2"/>
    <mergeCell ref="Q3:S4"/>
    <mergeCell ref="T3:U4"/>
    <mergeCell ref="V3:V4"/>
    <mergeCell ref="W3:AB4"/>
    <mergeCell ref="AC5:AC6"/>
    <mergeCell ref="AD5:AD6"/>
    <mergeCell ref="AE3:AV3"/>
    <mergeCell ref="AE5:AF5"/>
    <mergeCell ref="AG5:AH5"/>
  </mergeCells>
  <phoneticPr fontId="19"/>
  <dataValidations count="14">
    <dataValidation type="list" allowBlank="1" showInputMessage="1" showErrorMessage="1" sqref="BF7:BL18">
      <formula1>定休日2</formula1>
    </dataValidation>
    <dataValidation type="time" allowBlank="1" showInputMessage="1" showErrorMessage="1" sqref="BM7:BN18">
      <formula1>0</formula1>
      <formula2>0.999305555555556</formula2>
    </dataValidation>
    <dataValidation type="whole" allowBlank="1" showInputMessage="1" showErrorMessage="1" sqref="BE7:BE18">
      <formula1>1</formula1>
      <formula2>365</formula2>
    </dataValidation>
    <dataValidation type="list" allowBlank="1" showInputMessage="1" showErrorMessage="1" sqref="AZ7:AZ18">
      <formula1>運営方法</formula1>
    </dataValidation>
    <dataValidation type="list" allowBlank="1" showInputMessage="1" showErrorMessage="1" sqref="V7:V18">
      <formula1>アスベスト</formula1>
    </dataValidation>
    <dataValidation type="list" allowBlank="1" showInputMessage="1" showErrorMessage="1" sqref="W7:AB18">
      <formula1>バリアフリー</formula1>
    </dataValidation>
    <dataValidation type="list" allowBlank="1" showInputMessage="1" showErrorMessage="1" sqref="AC7:AD18">
      <formula1>環境負荷低減</formula1>
    </dataValidation>
    <dataValidation type="list" allowBlank="1" showInputMessage="1" showErrorMessage="1" sqref="U7:U18">
      <formula1>耐震補強</formula1>
    </dataValidation>
    <dataValidation type="list" allowBlank="1" showInputMessage="1" showErrorMessage="1" sqref="T7:T18">
      <formula1>耐震診断</formula1>
    </dataValidation>
    <dataValidation type="list" allowBlank="1" showInputMessage="1" showErrorMessage="1" sqref="S7:S18">
      <formula1>構造</formula1>
    </dataValidation>
    <dataValidation type="list" allowBlank="1" showInputMessage="1" showErrorMessage="1" sqref="O7:O18">
      <formula1>土地保有状況</formula1>
    </dataValidation>
    <dataValidation type="list" allowBlank="1" showInputMessage="1" showErrorMessage="1" sqref="N7:N18">
      <formula1>建物保有状況</formula1>
    </dataValidation>
    <dataValidation type="list" allowBlank="1" showInputMessage="1" showErrorMessage="1" sqref="M7:M18">
      <formula1>複合施設区分</formula1>
    </dataValidation>
    <dataValidation type="list" allowBlank="1" showInputMessage="1" showErrorMessage="1" sqref="Q7:Q18 I7:I18">
      <formula1>開設年</formula1>
    </dataValidation>
  </dataValidations>
  <pageMargins left="0.43307086614173229" right="0.23622047244094491" top="0.98425196850393704" bottom="0.39370078740157483" header="0.70866141732283472" footer="0.15748031496062992"/>
  <pageSetup paperSize="8" scale="35" fitToWidth="2" fitToHeight="0" orientation="landscape" horizontalDpi="300" verticalDpi="300" r:id="rId3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90"/>
  <sheetViews>
    <sheetView topLeftCell="A40" workbookViewId="0">
      <selection activeCell="B70" sqref="B70"/>
    </sheetView>
  </sheetViews>
  <sheetFormatPr defaultRowHeight="13.5"/>
  <cols>
    <col min="1" max="1" width="2.5" customWidth="1"/>
    <col min="2" max="2" width="31.5" customWidth="1"/>
    <col min="5" max="5" width="2.5" customWidth="1"/>
    <col min="7" max="7" width="24" customWidth="1"/>
  </cols>
  <sheetData>
    <row r="1" spans="1:7">
      <c r="A1" s="2" t="s">
        <v>41</v>
      </c>
      <c r="B1" s="2"/>
      <c r="E1" s="2" t="s">
        <v>42</v>
      </c>
      <c r="F1" s="2"/>
      <c r="G1" s="2"/>
    </row>
    <row r="2" spans="1:7">
      <c r="B2" t="s">
        <v>26</v>
      </c>
      <c r="F2" t="s">
        <v>216</v>
      </c>
    </row>
    <row r="3" spans="1:7">
      <c r="B3" t="s">
        <v>20</v>
      </c>
      <c r="F3" t="s">
        <v>215</v>
      </c>
    </row>
    <row r="4" spans="1:7">
      <c r="B4" t="s">
        <v>44</v>
      </c>
      <c r="F4" t="s">
        <v>127</v>
      </c>
    </row>
    <row r="5" spans="1:7">
      <c r="F5" t="s">
        <v>43</v>
      </c>
    </row>
    <row r="6" spans="1:7">
      <c r="A6" s="2" t="s">
        <v>47</v>
      </c>
      <c r="B6" s="2"/>
      <c r="F6" t="s">
        <v>45</v>
      </c>
    </row>
    <row r="7" spans="1:7">
      <c r="B7" t="s">
        <v>14</v>
      </c>
      <c r="F7" t="s">
        <v>46</v>
      </c>
    </row>
    <row r="8" spans="1:7">
      <c r="B8" t="s">
        <v>261</v>
      </c>
      <c r="F8" t="s">
        <v>38</v>
      </c>
    </row>
    <row r="9" spans="1:7">
      <c r="B9" t="s">
        <v>48</v>
      </c>
      <c r="F9" t="s">
        <v>31</v>
      </c>
    </row>
    <row r="10" spans="1:7">
      <c r="B10" t="s">
        <v>13</v>
      </c>
      <c r="F10" t="s">
        <v>18</v>
      </c>
    </row>
    <row r="11" spans="1:7">
      <c r="F11" t="s">
        <v>25</v>
      </c>
    </row>
    <row r="12" spans="1:7">
      <c r="F12" t="s">
        <v>16</v>
      </c>
    </row>
    <row r="13" spans="1:7">
      <c r="A13" s="2" t="s">
        <v>49</v>
      </c>
      <c r="B13" s="2"/>
      <c r="F13" t="s">
        <v>19</v>
      </c>
    </row>
    <row r="14" spans="1:7">
      <c r="B14" t="s">
        <v>14</v>
      </c>
      <c r="F14" t="s">
        <v>50</v>
      </c>
    </row>
    <row r="15" spans="1:7">
      <c r="B15" t="s">
        <v>21</v>
      </c>
      <c r="F15" t="s">
        <v>23</v>
      </c>
    </row>
    <row r="16" spans="1:7">
      <c r="B16" t="s">
        <v>48</v>
      </c>
      <c r="F16" t="s">
        <v>24</v>
      </c>
    </row>
    <row r="17" spans="1:6">
      <c r="B17" t="s">
        <v>13</v>
      </c>
      <c r="F17" t="s">
        <v>28</v>
      </c>
    </row>
    <row r="18" spans="1:6">
      <c r="F18" t="s">
        <v>51</v>
      </c>
    </row>
    <row r="19" spans="1:6">
      <c r="A19" s="2" t="s">
        <v>52</v>
      </c>
      <c r="B19" s="2"/>
      <c r="F19" t="s">
        <v>15</v>
      </c>
    </row>
    <row r="20" spans="1:6">
      <c r="B20" t="s">
        <v>128</v>
      </c>
      <c r="F20" t="s">
        <v>53</v>
      </c>
    </row>
    <row r="21" spans="1:6">
      <c r="B21" t="s">
        <v>55</v>
      </c>
      <c r="F21" t="s">
        <v>54</v>
      </c>
    </row>
    <row r="22" spans="1:6">
      <c r="B22" t="s">
        <v>33</v>
      </c>
      <c r="F22" t="s">
        <v>56</v>
      </c>
    </row>
    <row r="23" spans="1:6">
      <c r="B23" t="s">
        <v>57</v>
      </c>
      <c r="F23" t="s">
        <v>36</v>
      </c>
    </row>
    <row r="24" spans="1:6">
      <c r="B24" t="s">
        <v>58</v>
      </c>
      <c r="F24" t="s">
        <v>37</v>
      </c>
    </row>
    <row r="25" spans="1:6">
      <c r="F25" t="s">
        <v>22</v>
      </c>
    </row>
    <row r="26" spans="1:6">
      <c r="A26" s="2" t="s">
        <v>59</v>
      </c>
      <c r="B26" s="2"/>
      <c r="F26" t="s">
        <v>129</v>
      </c>
    </row>
    <row r="27" spans="1:6">
      <c r="B27" t="s">
        <v>130</v>
      </c>
      <c r="F27" t="s">
        <v>60</v>
      </c>
    </row>
    <row r="28" spans="1:6">
      <c r="B28" t="s">
        <v>55</v>
      </c>
      <c r="F28" t="s">
        <v>61</v>
      </c>
    </row>
    <row r="29" spans="1:6">
      <c r="B29" t="s">
        <v>33</v>
      </c>
      <c r="F29" t="s">
        <v>39</v>
      </c>
    </row>
    <row r="30" spans="1:6">
      <c r="B30" t="s">
        <v>57</v>
      </c>
      <c r="F30" t="s">
        <v>40</v>
      </c>
    </row>
    <row r="31" spans="1:6">
      <c r="F31" t="s">
        <v>34</v>
      </c>
    </row>
    <row r="32" spans="1:6">
      <c r="A32" s="2" t="s">
        <v>62</v>
      </c>
      <c r="B32" s="2"/>
      <c r="F32" t="s">
        <v>35</v>
      </c>
    </row>
    <row r="33" spans="1:6">
      <c r="B33" t="s">
        <v>63</v>
      </c>
      <c r="F33" t="s">
        <v>29</v>
      </c>
    </row>
    <row r="34" spans="1:6">
      <c r="B34" t="s">
        <v>64</v>
      </c>
      <c r="F34" t="s">
        <v>30</v>
      </c>
    </row>
    <row r="35" spans="1:6">
      <c r="B35" t="s">
        <v>65</v>
      </c>
      <c r="F35" t="s">
        <v>32</v>
      </c>
    </row>
    <row r="36" spans="1:6">
      <c r="B36" t="s">
        <v>67</v>
      </c>
      <c r="F36" t="s">
        <v>66</v>
      </c>
    </row>
    <row r="37" spans="1:6">
      <c r="B37" t="s">
        <v>69</v>
      </c>
      <c r="F37" t="s">
        <v>68</v>
      </c>
    </row>
    <row r="38" spans="1:6">
      <c r="B38" t="s">
        <v>71</v>
      </c>
      <c r="F38" t="s">
        <v>70</v>
      </c>
    </row>
    <row r="39" spans="1:6">
      <c r="B39" t="s">
        <v>13</v>
      </c>
      <c r="F39" t="s">
        <v>72</v>
      </c>
    </row>
    <row r="40" spans="1:6">
      <c r="F40" t="s">
        <v>73</v>
      </c>
    </row>
    <row r="41" spans="1:6">
      <c r="A41" s="2" t="s">
        <v>75</v>
      </c>
      <c r="B41" s="2"/>
      <c r="F41" t="s">
        <v>74</v>
      </c>
    </row>
    <row r="42" spans="1:6">
      <c r="B42" t="s">
        <v>131</v>
      </c>
      <c r="F42" t="s">
        <v>76</v>
      </c>
    </row>
    <row r="43" spans="1:6">
      <c r="B43" t="s">
        <v>132</v>
      </c>
      <c r="F43" t="s">
        <v>27</v>
      </c>
    </row>
    <row r="44" spans="1:6">
      <c r="B44" t="s">
        <v>133</v>
      </c>
      <c r="F44" t="s">
        <v>78</v>
      </c>
    </row>
    <row r="45" spans="1:6">
      <c r="F45" t="s">
        <v>79</v>
      </c>
    </row>
    <row r="46" spans="1:6">
      <c r="A46" s="2" t="s">
        <v>81</v>
      </c>
      <c r="B46" s="2"/>
      <c r="F46" t="s">
        <v>80</v>
      </c>
    </row>
    <row r="47" spans="1:6">
      <c r="B47" t="s">
        <v>131</v>
      </c>
      <c r="F47" t="s">
        <v>82</v>
      </c>
    </row>
    <row r="48" spans="1:6">
      <c r="B48" t="s">
        <v>134</v>
      </c>
      <c r="F48" t="s">
        <v>83</v>
      </c>
    </row>
    <row r="49" spans="1:6">
      <c r="B49" t="s">
        <v>133</v>
      </c>
      <c r="F49" t="s">
        <v>84</v>
      </c>
    </row>
    <row r="50" spans="1:6">
      <c r="F50" t="s">
        <v>85</v>
      </c>
    </row>
    <row r="51" spans="1:6">
      <c r="A51" s="2" t="s">
        <v>87</v>
      </c>
      <c r="B51" s="2"/>
      <c r="F51" t="s">
        <v>86</v>
      </c>
    </row>
    <row r="52" spans="1:6">
      <c r="B52" t="s">
        <v>135</v>
      </c>
      <c r="F52" t="s">
        <v>88</v>
      </c>
    </row>
    <row r="53" spans="1:6">
      <c r="B53" t="s">
        <v>136</v>
      </c>
      <c r="F53" t="s">
        <v>89</v>
      </c>
    </row>
    <row r="54" spans="1:6">
      <c r="B54" t="s">
        <v>137</v>
      </c>
      <c r="F54" t="s">
        <v>90</v>
      </c>
    </row>
    <row r="55" spans="1:6">
      <c r="F55" t="s">
        <v>91</v>
      </c>
    </row>
    <row r="56" spans="1:6">
      <c r="A56" s="2" t="s">
        <v>93</v>
      </c>
      <c r="B56" s="2"/>
      <c r="F56" t="s">
        <v>92</v>
      </c>
    </row>
    <row r="57" spans="1:6">
      <c r="B57" t="s">
        <v>143</v>
      </c>
      <c r="F57" t="s">
        <v>94</v>
      </c>
    </row>
    <row r="58" spans="1:6">
      <c r="B58" t="s">
        <v>144</v>
      </c>
      <c r="F58" t="s">
        <v>95</v>
      </c>
    </row>
    <row r="59" spans="1:6">
      <c r="B59" t="s">
        <v>145</v>
      </c>
      <c r="F59" t="s">
        <v>96</v>
      </c>
    </row>
    <row r="60" spans="1:6">
      <c r="B60" t="s">
        <v>146</v>
      </c>
      <c r="F60" t="s">
        <v>97</v>
      </c>
    </row>
    <row r="61" spans="1:6">
      <c r="F61" t="s">
        <v>98</v>
      </c>
    </row>
    <row r="62" spans="1:6">
      <c r="A62" s="2" t="s">
        <v>100</v>
      </c>
      <c r="B62" s="2"/>
      <c r="F62" t="s">
        <v>99</v>
      </c>
    </row>
    <row r="63" spans="1:6">
      <c r="B63" t="s">
        <v>77</v>
      </c>
      <c r="F63" t="s">
        <v>101</v>
      </c>
    </row>
    <row r="64" spans="1:6">
      <c r="B64" t="s">
        <v>17</v>
      </c>
      <c r="F64" t="s">
        <v>102</v>
      </c>
    </row>
    <row r="65" spans="1:6">
      <c r="B65" t="s">
        <v>104</v>
      </c>
      <c r="F65" t="s">
        <v>103</v>
      </c>
    </row>
    <row r="66" spans="1:6">
      <c r="F66" t="s">
        <v>105</v>
      </c>
    </row>
    <row r="67" spans="1:6">
      <c r="A67" s="3"/>
      <c r="B67" s="3"/>
      <c r="C67" s="3"/>
      <c r="F67" t="s">
        <v>106</v>
      </c>
    </row>
    <row r="68" spans="1:6">
      <c r="A68" s="3"/>
      <c r="B68" s="3"/>
      <c r="C68" s="3"/>
      <c r="F68" t="s">
        <v>107</v>
      </c>
    </row>
    <row r="69" spans="1:6">
      <c r="A69" s="3"/>
      <c r="B69" s="3"/>
      <c r="C69" s="3"/>
      <c r="F69" t="s">
        <v>108</v>
      </c>
    </row>
    <row r="70" spans="1:6">
      <c r="A70" s="3"/>
      <c r="B70" s="3"/>
      <c r="C70" s="3"/>
      <c r="F70" t="s">
        <v>109</v>
      </c>
    </row>
    <row r="71" spans="1:6">
      <c r="A71" s="3"/>
      <c r="B71" s="3"/>
      <c r="C71" s="3"/>
      <c r="F71" t="s">
        <v>110</v>
      </c>
    </row>
    <row r="72" spans="1:6">
      <c r="A72" s="3"/>
      <c r="B72" s="3"/>
      <c r="C72" s="3"/>
      <c r="F72" t="s">
        <v>111</v>
      </c>
    </row>
    <row r="73" spans="1:6">
      <c r="A73" s="3"/>
      <c r="B73" s="3"/>
      <c r="C73" s="3"/>
      <c r="F73" t="s">
        <v>112</v>
      </c>
    </row>
    <row r="74" spans="1:6">
      <c r="A74" s="3"/>
      <c r="B74" s="3"/>
      <c r="C74" s="3"/>
      <c r="F74" t="s">
        <v>113</v>
      </c>
    </row>
    <row r="75" spans="1:6">
      <c r="A75" s="3"/>
      <c r="B75" s="3"/>
      <c r="C75" s="3"/>
      <c r="F75" t="s">
        <v>114</v>
      </c>
    </row>
    <row r="76" spans="1:6">
      <c r="A76" s="3"/>
      <c r="B76" s="3"/>
      <c r="C76" s="3"/>
      <c r="F76" t="s">
        <v>115</v>
      </c>
    </row>
    <row r="77" spans="1:6">
      <c r="A77" s="3"/>
      <c r="B77" s="3"/>
      <c r="C77" s="3"/>
      <c r="F77" t="s">
        <v>116</v>
      </c>
    </row>
    <row r="78" spans="1:6">
      <c r="A78" s="3"/>
      <c r="B78" s="3"/>
      <c r="C78" s="3"/>
      <c r="F78" t="s">
        <v>117</v>
      </c>
    </row>
    <row r="79" spans="1:6">
      <c r="A79" s="3"/>
      <c r="B79" s="3"/>
      <c r="C79" s="3"/>
      <c r="F79" t="s">
        <v>118</v>
      </c>
    </row>
    <row r="80" spans="1:6">
      <c r="A80" s="3"/>
      <c r="B80" s="3"/>
      <c r="C80" s="3"/>
      <c r="F80" t="s">
        <v>119</v>
      </c>
    </row>
    <row r="81" spans="1:6">
      <c r="A81" s="3"/>
      <c r="B81" s="3"/>
      <c r="C81" s="3"/>
      <c r="F81" t="s">
        <v>120</v>
      </c>
    </row>
    <row r="82" spans="1:6">
      <c r="A82" s="3"/>
      <c r="B82" s="3"/>
      <c r="C82" s="3"/>
      <c r="F82" t="s">
        <v>121</v>
      </c>
    </row>
    <row r="83" spans="1:6">
      <c r="F83" t="s">
        <v>122</v>
      </c>
    </row>
    <row r="84" spans="1:6">
      <c r="F84" t="s">
        <v>123</v>
      </c>
    </row>
    <row r="85" spans="1:6">
      <c r="F85" t="s">
        <v>124</v>
      </c>
    </row>
    <row r="86" spans="1:6">
      <c r="F86" t="s">
        <v>217</v>
      </c>
    </row>
    <row r="87" spans="1:6">
      <c r="F87" t="s">
        <v>125</v>
      </c>
    </row>
    <row r="88" spans="1:6">
      <c r="F88" t="s">
        <v>138</v>
      </c>
    </row>
    <row r="89" spans="1:6">
      <c r="F89" t="s">
        <v>126</v>
      </c>
    </row>
    <row r="90" spans="1:6">
      <c r="F90" t="s">
        <v>128</v>
      </c>
    </row>
  </sheetData>
  <customSheetViews>
    <customSheetView guid="{ACC47006-6B8A-4EC9-9780-F683BF05699E}" showRuler="0">
      <selection activeCell="C11" sqref="C11"/>
      <pageMargins left="0.7" right="0.7" top="0.75" bottom="0.75" header="0.3" footer="0.3"/>
      <headerFooter alignWithMargins="0"/>
    </customSheetView>
    <customSheetView guid="{97EB4104-E486-48C6-835A-7BE23B890A23}" showRuler="0">
      <selection activeCell="C11" sqref="C11"/>
      <pageMargins left="0.7" right="0.7" top="0.75" bottom="0.75" header="0.3" footer="0.3"/>
      <headerFooter alignWithMargins="0"/>
    </customSheetView>
  </customSheetViews>
  <phoneticPr fontId="1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41"/>
  <sheetViews>
    <sheetView showZeros="0" tabSelected="1" zoomScale="40" zoomScaleNormal="40" workbookViewId="0">
      <selection activeCell="D59" sqref="D59"/>
    </sheetView>
  </sheetViews>
  <sheetFormatPr defaultRowHeight="13.5" outlineLevelCol="1"/>
  <cols>
    <col min="1" max="1" width="13.375" style="1" bestFit="1" customWidth="1"/>
    <col min="2" max="2" width="25" style="1" bestFit="1" customWidth="1"/>
    <col min="3" max="3" width="19.25" style="1" bestFit="1" customWidth="1"/>
    <col min="4" max="4" width="20.875" style="25" bestFit="1" customWidth="1"/>
    <col min="5" max="5" width="20.875" style="1" bestFit="1" customWidth="1"/>
    <col min="6" max="6" width="10.625" bestFit="1" customWidth="1"/>
    <col min="7" max="7" width="21.75" bestFit="1" customWidth="1"/>
    <col min="8" max="8" width="29" bestFit="1" customWidth="1"/>
    <col min="10" max="10" width="9.25" bestFit="1" customWidth="1"/>
    <col min="11" max="11" width="9.625" bestFit="1" customWidth="1"/>
    <col min="12" max="12" width="9.75" bestFit="1" customWidth="1"/>
    <col min="13" max="13" width="9" collapsed="1"/>
    <col min="22" max="48" width="6.625" customWidth="1"/>
    <col min="109" max="113" width="6.625" customWidth="1"/>
    <col min="115" max="121" width="3.875" customWidth="1"/>
    <col min="124" max="133" width="13.75" customWidth="1"/>
    <col min="134" max="134" width="13.75" customWidth="1" outlineLevel="1"/>
    <col min="135" max="146" width="13.75" customWidth="1"/>
    <col min="147" max="147" width="13.75" customWidth="1" collapsed="1"/>
    <col min="148" max="150" width="13.75" customWidth="1"/>
    <col min="151" max="152" width="13.75" customWidth="1" outlineLevel="1"/>
    <col min="153" max="155" width="13.75" customWidth="1"/>
    <col min="156" max="162" width="9" customWidth="1" outlineLevel="1"/>
    <col min="164" max="164" width="11.375" bestFit="1" customWidth="1"/>
  </cols>
  <sheetData>
    <row r="1" spans="1:167" ht="14.25" thickBot="1">
      <c r="A1" s="488" t="s">
        <v>214</v>
      </c>
      <c r="B1" s="488">
        <v>2013</v>
      </c>
    </row>
    <row r="2" spans="1:167" s="3" customFormat="1" ht="14.25" thickBot="1">
      <c r="A2" s="487" t="s">
        <v>220</v>
      </c>
      <c r="B2" s="268"/>
      <c r="C2" s="268"/>
      <c r="D2" s="268"/>
      <c r="E2" s="268"/>
      <c r="F2" s="268"/>
      <c r="G2" s="269"/>
      <c r="H2" s="487" t="s">
        <v>221</v>
      </c>
      <c r="I2" s="268"/>
      <c r="J2" s="268"/>
      <c r="K2" s="268"/>
      <c r="L2" s="268"/>
      <c r="M2" s="268"/>
      <c r="N2" s="268"/>
      <c r="O2" s="268"/>
      <c r="P2" s="269"/>
      <c r="Q2" s="292" t="s">
        <v>222</v>
      </c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4"/>
      <c r="AW2" s="267" t="s">
        <v>223</v>
      </c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9"/>
      <c r="DE2" s="486" t="s">
        <v>224</v>
      </c>
      <c r="DF2" s="341"/>
      <c r="DG2" s="341"/>
      <c r="DH2" s="341"/>
      <c r="DI2" s="341"/>
      <c r="DJ2" s="341"/>
      <c r="DK2" s="341"/>
      <c r="DL2" s="341"/>
      <c r="DM2" s="341"/>
      <c r="DN2" s="341"/>
      <c r="DO2" s="341"/>
      <c r="DP2" s="341"/>
      <c r="DQ2" s="341"/>
      <c r="DR2" s="341"/>
      <c r="DS2" s="341"/>
      <c r="DT2" s="485" t="s">
        <v>225</v>
      </c>
      <c r="DU2" s="343"/>
      <c r="DV2" s="343"/>
      <c r="DW2" s="343"/>
      <c r="DX2" s="343"/>
      <c r="DY2" s="343"/>
      <c r="DZ2" s="343"/>
      <c r="EA2" s="343"/>
      <c r="EB2" s="343"/>
      <c r="EC2" s="343"/>
      <c r="ED2" s="343"/>
      <c r="EE2" s="343"/>
      <c r="EF2" s="343"/>
      <c r="EG2" s="343"/>
      <c r="EH2" s="343"/>
      <c r="EI2" s="343"/>
      <c r="EJ2" s="343"/>
      <c r="EK2" s="343"/>
      <c r="EL2" s="343"/>
      <c r="EM2" s="343"/>
      <c r="EN2" s="343"/>
      <c r="EO2" s="343"/>
      <c r="EP2" s="343"/>
      <c r="EQ2" s="343"/>
      <c r="ER2" s="343"/>
      <c r="ES2" s="343"/>
      <c r="ET2" s="343"/>
      <c r="EU2" s="343"/>
      <c r="EV2" s="343"/>
      <c r="EW2" s="343"/>
      <c r="EX2" s="343"/>
      <c r="EY2" s="344"/>
      <c r="EZ2" s="484" t="s">
        <v>226</v>
      </c>
      <c r="FA2" s="355"/>
      <c r="FB2" s="355"/>
      <c r="FC2" s="355"/>
      <c r="FD2" s="355"/>
      <c r="FE2" s="355"/>
      <c r="FF2" s="356"/>
      <c r="FG2" s="457"/>
      <c r="FH2" s="456"/>
      <c r="FI2" s="456"/>
      <c r="FJ2" s="456"/>
      <c r="FK2" s="456"/>
    </row>
    <row r="3" spans="1:167" s="3" customFormat="1" ht="14.25" thickBot="1">
      <c r="A3" s="270"/>
      <c r="B3" s="271"/>
      <c r="C3" s="271"/>
      <c r="D3" s="271"/>
      <c r="E3" s="271"/>
      <c r="F3" s="271"/>
      <c r="G3" s="272"/>
      <c r="H3" s="270"/>
      <c r="I3" s="271"/>
      <c r="J3" s="271"/>
      <c r="K3" s="271"/>
      <c r="L3" s="271"/>
      <c r="M3" s="271"/>
      <c r="N3" s="271"/>
      <c r="O3" s="271"/>
      <c r="P3" s="271"/>
      <c r="Q3" s="267" t="s">
        <v>157</v>
      </c>
      <c r="R3" s="268"/>
      <c r="S3" s="269"/>
      <c r="T3" s="267" t="s">
        <v>158</v>
      </c>
      <c r="U3" s="269"/>
      <c r="V3" s="483" t="s">
        <v>159</v>
      </c>
      <c r="W3" s="267" t="s">
        <v>160</v>
      </c>
      <c r="X3" s="268"/>
      <c r="Y3" s="268"/>
      <c r="Z3" s="268"/>
      <c r="AA3" s="268"/>
      <c r="AB3" s="269"/>
      <c r="AC3" s="267" t="s">
        <v>161</v>
      </c>
      <c r="AD3" s="269"/>
      <c r="AE3" s="268" t="s">
        <v>258</v>
      </c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9"/>
      <c r="AW3" s="273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5"/>
      <c r="DE3" s="482"/>
      <c r="DF3" s="276" t="s">
        <v>149</v>
      </c>
      <c r="DG3" s="277"/>
      <c r="DH3" s="277"/>
      <c r="DI3" s="282"/>
      <c r="DJ3" s="339" t="s">
        <v>150</v>
      </c>
      <c r="DK3" s="339"/>
      <c r="DL3" s="339"/>
      <c r="DM3" s="339"/>
      <c r="DN3" s="339"/>
      <c r="DO3" s="339"/>
      <c r="DP3" s="339"/>
      <c r="DQ3" s="339"/>
      <c r="DR3" s="339"/>
      <c r="DS3" s="339"/>
      <c r="DT3" s="481" t="s">
        <v>151</v>
      </c>
      <c r="DU3" s="290"/>
      <c r="DV3" s="290"/>
      <c r="DW3" s="310"/>
      <c r="DX3" s="480" t="s">
        <v>152</v>
      </c>
      <c r="DY3" s="479"/>
      <c r="DZ3" s="479"/>
      <c r="EA3" s="479"/>
      <c r="EB3" s="479"/>
      <c r="EC3" s="479"/>
      <c r="ED3" s="479"/>
      <c r="EE3" s="479"/>
      <c r="EF3" s="479"/>
      <c r="EG3" s="479"/>
      <c r="EH3" s="479"/>
      <c r="EI3" s="479"/>
      <c r="EJ3" s="479"/>
      <c r="EK3" s="479"/>
      <c r="EL3" s="479"/>
      <c r="EM3" s="479"/>
      <c r="EN3" s="479"/>
      <c r="EO3" s="479"/>
      <c r="EP3" s="478"/>
      <c r="EQ3" s="476" t="s">
        <v>153</v>
      </c>
      <c r="ER3" s="290"/>
      <c r="ES3" s="290"/>
      <c r="ET3" s="310"/>
      <c r="EU3" s="335" t="s">
        <v>140</v>
      </c>
      <c r="EV3" s="335" t="s">
        <v>262</v>
      </c>
      <c r="EW3" s="325" t="s">
        <v>154</v>
      </c>
      <c r="EX3" s="319" t="s">
        <v>155</v>
      </c>
      <c r="EY3" s="351" t="s">
        <v>156</v>
      </c>
      <c r="EZ3" s="357"/>
      <c r="FA3" s="358"/>
      <c r="FB3" s="358"/>
      <c r="FC3" s="358"/>
      <c r="FD3" s="358"/>
      <c r="FE3" s="358"/>
      <c r="FF3" s="359"/>
      <c r="FG3" s="457"/>
      <c r="FH3" s="456"/>
      <c r="FI3" s="456"/>
      <c r="FJ3" s="456"/>
      <c r="FK3" s="456"/>
    </row>
    <row r="4" spans="1:167" s="3" customFormat="1" ht="14.25" thickBot="1">
      <c r="A4" s="270"/>
      <c r="B4" s="271"/>
      <c r="C4" s="271"/>
      <c r="D4" s="271"/>
      <c r="E4" s="271"/>
      <c r="F4" s="271"/>
      <c r="G4" s="272"/>
      <c r="H4" s="270"/>
      <c r="I4" s="271"/>
      <c r="J4" s="271"/>
      <c r="K4" s="271"/>
      <c r="L4" s="271"/>
      <c r="M4" s="271"/>
      <c r="N4" s="271"/>
      <c r="O4" s="271"/>
      <c r="P4" s="271"/>
      <c r="Q4" s="295"/>
      <c r="R4" s="280"/>
      <c r="S4" s="281"/>
      <c r="T4" s="295"/>
      <c r="U4" s="281"/>
      <c r="V4" s="477"/>
      <c r="W4" s="295"/>
      <c r="X4" s="280"/>
      <c r="Y4" s="280"/>
      <c r="Z4" s="280"/>
      <c r="AA4" s="280"/>
      <c r="AB4" s="281"/>
      <c r="AC4" s="295"/>
      <c r="AD4" s="280"/>
      <c r="AE4" s="339" t="s">
        <v>312</v>
      </c>
      <c r="AF4" s="339"/>
      <c r="AG4" s="339"/>
      <c r="AH4" s="339"/>
      <c r="AI4" s="339" t="s">
        <v>311</v>
      </c>
      <c r="AJ4" s="339"/>
      <c r="AK4" s="339"/>
      <c r="AL4" s="339"/>
      <c r="AM4" s="339"/>
      <c r="AN4" s="339"/>
      <c r="AO4" s="339"/>
      <c r="AP4" s="339"/>
      <c r="AQ4" s="339" t="s">
        <v>257</v>
      </c>
      <c r="AR4" s="339"/>
      <c r="AS4" s="339"/>
      <c r="AT4" s="339"/>
      <c r="AU4" s="476" t="s">
        <v>13</v>
      </c>
      <c r="AV4" s="291"/>
      <c r="AW4" s="474" t="s">
        <v>312</v>
      </c>
      <c r="AX4" s="474"/>
      <c r="AY4" s="474"/>
      <c r="AZ4" s="474"/>
      <c r="BA4" s="474"/>
      <c r="BB4" s="474"/>
      <c r="BC4" s="474"/>
      <c r="BD4" s="474"/>
      <c r="BE4" s="474"/>
      <c r="BF4" s="474"/>
      <c r="BG4" s="474"/>
      <c r="BH4" s="474"/>
      <c r="BI4" s="474" t="s">
        <v>311</v>
      </c>
      <c r="BJ4" s="474"/>
      <c r="BK4" s="474"/>
      <c r="BL4" s="474"/>
      <c r="BM4" s="474"/>
      <c r="BN4" s="474"/>
      <c r="BO4" s="474"/>
      <c r="BP4" s="474"/>
      <c r="BQ4" s="474"/>
      <c r="BR4" s="474"/>
      <c r="BS4" s="474"/>
      <c r="BT4" s="474"/>
      <c r="BU4" s="474"/>
      <c r="BV4" s="474"/>
      <c r="BW4" s="474"/>
      <c r="BX4" s="474"/>
      <c r="BY4" s="474"/>
      <c r="BZ4" s="474"/>
      <c r="CA4" s="474"/>
      <c r="CB4" s="474"/>
      <c r="CC4" s="474"/>
      <c r="CD4" s="474"/>
      <c r="CE4" s="474"/>
      <c r="CF4" s="474"/>
      <c r="CG4" s="474" t="s">
        <v>257</v>
      </c>
      <c r="CH4" s="474"/>
      <c r="CI4" s="474"/>
      <c r="CJ4" s="474"/>
      <c r="CK4" s="474"/>
      <c r="CL4" s="474"/>
      <c r="CM4" s="474"/>
      <c r="CN4" s="474"/>
      <c r="CO4" s="474"/>
      <c r="CP4" s="474"/>
      <c r="CQ4" s="474"/>
      <c r="CR4" s="474"/>
      <c r="CS4" s="474" t="s">
        <v>13</v>
      </c>
      <c r="CT4" s="474"/>
      <c r="CU4" s="474"/>
      <c r="CV4" s="474"/>
      <c r="CW4" s="474"/>
      <c r="CX4" s="474"/>
      <c r="CY4" s="475" t="s">
        <v>300</v>
      </c>
      <c r="CZ4" s="474"/>
      <c r="DA4" s="474"/>
      <c r="DB4" s="474"/>
      <c r="DC4" s="474"/>
      <c r="DD4" s="474"/>
      <c r="DE4" s="473"/>
      <c r="DF4" s="283"/>
      <c r="DG4" s="271"/>
      <c r="DH4" s="271"/>
      <c r="DI4" s="284"/>
      <c r="DJ4" s="472"/>
      <c r="DK4" s="276" t="s">
        <v>162</v>
      </c>
      <c r="DL4" s="277"/>
      <c r="DM4" s="277"/>
      <c r="DN4" s="277"/>
      <c r="DO4" s="277"/>
      <c r="DP4" s="277"/>
      <c r="DQ4" s="282"/>
      <c r="DR4" s="472"/>
      <c r="DS4" s="471"/>
      <c r="DT4" s="256"/>
      <c r="DU4" s="257"/>
      <c r="DV4" s="257"/>
      <c r="DW4" s="258"/>
      <c r="DX4" s="259"/>
      <c r="DY4" s="470"/>
      <c r="DZ4" s="470"/>
      <c r="EA4" s="470"/>
      <c r="EB4" s="260"/>
      <c r="EC4" s="260"/>
      <c r="ED4" s="260"/>
      <c r="EE4" s="470"/>
      <c r="EF4" s="470"/>
      <c r="EG4" s="470"/>
      <c r="EH4" s="470"/>
      <c r="EI4" s="260"/>
      <c r="EJ4" s="260"/>
      <c r="EK4" s="260"/>
      <c r="EL4" s="260"/>
      <c r="EM4" s="260"/>
      <c r="EN4" s="260"/>
      <c r="EO4" s="260"/>
      <c r="EP4" s="261"/>
      <c r="EQ4" s="262"/>
      <c r="ER4" s="257"/>
      <c r="ES4" s="257"/>
      <c r="ET4" s="258"/>
      <c r="EU4" s="336"/>
      <c r="EV4" s="336"/>
      <c r="EW4" s="338"/>
      <c r="EX4" s="320"/>
      <c r="EY4" s="352"/>
      <c r="EZ4" s="357"/>
      <c r="FA4" s="358"/>
      <c r="FB4" s="358"/>
      <c r="FC4" s="358"/>
      <c r="FD4" s="358"/>
      <c r="FE4" s="358"/>
      <c r="FF4" s="359"/>
      <c r="FG4" s="457"/>
      <c r="FH4" s="456"/>
      <c r="FI4" s="456"/>
      <c r="FJ4" s="456"/>
      <c r="FK4" s="456"/>
    </row>
    <row r="5" spans="1:167" s="3" customFormat="1" ht="14.25" customHeight="1" thickBot="1">
      <c r="A5" s="273"/>
      <c r="B5" s="274"/>
      <c r="C5" s="274"/>
      <c r="D5" s="274"/>
      <c r="E5" s="274"/>
      <c r="F5" s="274"/>
      <c r="G5" s="275"/>
      <c r="H5" s="273"/>
      <c r="I5" s="274"/>
      <c r="J5" s="274"/>
      <c r="K5" s="274"/>
      <c r="L5" s="274"/>
      <c r="M5" s="274"/>
      <c r="N5" s="274"/>
      <c r="O5" s="274"/>
      <c r="P5" s="274"/>
      <c r="Q5" s="311" t="s">
        <v>189</v>
      </c>
      <c r="R5" s="313" t="s">
        <v>190</v>
      </c>
      <c r="S5" s="315" t="s">
        <v>191</v>
      </c>
      <c r="T5" s="311" t="s">
        <v>192</v>
      </c>
      <c r="U5" s="300" t="s">
        <v>193</v>
      </c>
      <c r="V5" s="317" t="s">
        <v>3</v>
      </c>
      <c r="W5" s="311" t="s">
        <v>4</v>
      </c>
      <c r="X5" s="313" t="s">
        <v>229</v>
      </c>
      <c r="Y5" s="313" t="s">
        <v>5</v>
      </c>
      <c r="Z5" s="313" t="s">
        <v>6</v>
      </c>
      <c r="AA5" s="313" t="s">
        <v>7</v>
      </c>
      <c r="AB5" s="300" t="s">
        <v>8</v>
      </c>
      <c r="AC5" s="298" t="s">
        <v>9</v>
      </c>
      <c r="AD5" s="300" t="s">
        <v>10</v>
      </c>
      <c r="AE5" s="469" t="s">
        <v>309</v>
      </c>
      <c r="AF5" s="304"/>
      <c r="AG5" s="306" t="s">
        <v>310</v>
      </c>
      <c r="AH5" s="306"/>
      <c r="AI5" s="306" t="s">
        <v>307</v>
      </c>
      <c r="AJ5" s="306"/>
      <c r="AK5" s="306" t="s">
        <v>306</v>
      </c>
      <c r="AL5" s="306"/>
      <c r="AM5" s="306" t="s">
        <v>305</v>
      </c>
      <c r="AN5" s="306"/>
      <c r="AO5" s="306" t="s">
        <v>304</v>
      </c>
      <c r="AP5" s="306"/>
      <c r="AQ5" s="306" t="s">
        <v>303</v>
      </c>
      <c r="AR5" s="306"/>
      <c r="AS5" s="306" t="s">
        <v>230</v>
      </c>
      <c r="AT5" s="306"/>
      <c r="AU5" s="468" t="s">
        <v>219</v>
      </c>
      <c r="AV5" s="288"/>
      <c r="AW5" s="467" t="s">
        <v>309</v>
      </c>
      <c r="AX5" s="465"/>
      <c r="AY5" s="465"/>
      <c r="AZ5" s="465"/>
      <c r="BA5" s="465"/>
      <c r="BB5" s="464"/>
      <c r="BC5" s="465" t="s">
        <v>308</v>
      </c>
      <c r="BD5" s="465"/>
      <c r="BE5" s="465"/>
      <c r="BF5" s="465"/>
      <c r="BG5" s="465"/>
      <c r="BH5" s="465"/>
      <c r="BI5" s="467" t="s">
        <v>307</v>
      </c>
      <c r="BJ5" s="465"/>
      <c r="BK5" s="465"/>
      <c r="BL5" s="465"/>
      <c r="BM5" s="465"/>
      <c r="BN5" s="465"/>
      <c r="BO5" s="467" t="s">
        <v>306</v>
      </c>
      <c r="BP5" s="465"/>
      <c r="BQ5" s="465"/>
      <c r="BR5" s="465"/>
      <c r="BS5" s="465"/>
      <c r="BT5" s="464"/>
      <c r="BU5" s="467" t="s">
        <v>305</v>
      </c>
      <c r="BV5" s="465"/>
      <c r="BW5" s="465"/>
      <c r="BX5" s="465"/>
      <c r="BY5" s="465"/>
      <c r="BZ5" s="464"/>
      <c r="CA5" s="465" t="s">
        <v>304</v>
      </c>
      <c r="CB5" s="465"/>
      <c r="CC5" s="465"/>
      <c r="CD5" s="465"/>
      <c r="CE5" s="465"/>
      <c r="CF5" s="465"/>
      <c r="CG5" s="467" t="s">
        <v>303</v>
      </c>
      <c r="CH5" s="465"/>
      <c r="CI5" s="465"/>
      <c r="CJ5" s="465"/>
      <c r="CK5" s="465"/>
      <c r="CL5" s="465"/>
      <c r="CM5" s="467" t="s">
        <v>302</v>
      </c>
      <c r="CN5" s="465"/>
      <c r="CO5" s="465"/>
      <c r="CP5" s="465"/>
      <c r="CQ5" s="465"/>
      <c r="CR5" s="465"/>
      <c r="CS5" s="467" t="s">
        <v>301</v>
      </c>
      <c r="CT5" s="465"/>
      <c r="CU5" s="465"/>
      <c r="CV5" s="465"/>
      <c r="CW5" s="465"/>
      <c r="CX5" s="464"/>
      <c r="CY5" s="466" t="s">
        <v>300</v>
      </c>
      <c r="CZ5" s="465"/>
      <c r="DA5" s="465"/>
      <c r="DB5" s="465"/>
      <c r="DC5" s="465"/>
      <c r="DD5" s="464"/>
      <c r="DE5" s="463"/>
      <c r="DF5" s="248">
        <v>8000000</v>
      </c>
      <c r="DG5" s="248"/>
      <c r="DH5" s="248"/>
      <c r="DI5" s="462"/>
      <c r="DJ5" s="459"/>
      <c r="DK5" s="461"/>
      <c r="DL5" s="274"/>
      <c r="DM5" s="274"/>
      <c r="DN5" s="274"/>
      <c r="DO5" s="274"/>
      <c r="DP5" s="274"/>
      <c r="DQ5" s="460"/>
      <c r="DR5" s="459"/>
      <c r="DS5" s="458"/>
      <c r="DT5" s="325" t="s">
        <v>163</v>
      </c>
      <c r="DU5" s="323" t="s">
        <v>164</v>
      </c>
      <c r="DV5" s="323" t="s">
        <v>147</v>
      </c>
      <c r="DW5" s="323" t="s">
        <v>165</v>
      </c>
      <c r="DX5" s="323" t="s">
        <v>166</v>
      </c>
      <c r="DY5" s="339" t="s">
        <v>167</v>
      </c>
      <c r="DZ5" s="339"/>
      <c r="EA5" s="339"/>
      <c r="EB5" s="323" t="s">
        <v>168</v>
      </c>
      <c r="EC5" s="323" t="s">
        <v>169</v>
      </c>
      <c r="ED5" s="323" t="s">
        <v>170</v>
      </c>
      <c r="EE5" s="339" t="s">
        <v>171</v>
      </c>
      <c r="EF5" s="339"/>
      <c r="EG5" s="339"/>
      <c r="EH5" s="339"/>
      <c r="EI5" s="323" t="s">
        <v>172</v>
      </c>
      <c r="EJ5" s="323" t="s">
        <v>173</v>
      </c>
      <c r="EK5" s="323" t="s">
        <v>174</v>
      </c>
      <c r="EL5" s="323" t="s">
        <v>175</v>
      </c>
      <c r="EM5" s="323" t="s">
        <v>176</v>
      </c>
      <c r="EN5" s="323" t="s">
        <v>177</v>
      </c>
      <c r="EO5" s="323" t="s">
        <v>178</v>
      </c>
      <c r="EP5" s="323" t="s">
        <v>179</v>
      </c>
      <c r="EQ5" s="323" t="s">
        <v>139</v>
      </c>
      <c r="ER5" s="323" t="s">
        <v>180</v>
      </c>
      <c r="ES5" s="323" t="s">
        <v>148</v>
      </c>
      <c r="ET5" s="323" t="s">
        <v>181</v>
      </c>
      <c r="EU5" s="336"/>
      <c r="EV5" s="336"/>
      <c r="EW5" s="338"/>
      <c r="EX5" s="320"/>
      <c r="EY5" s="352"/>
      <c r="EZ5" s="360"/>
      <c r="FA5" s="361"/>
      <c r="FB5" s="361"/>
      <c r="FC5" s="361"/>
      <c r="FD5" s="361"/>
      <c r="FE5" s="361"/>
      <c r="FF5" s="362"/>
      <c r="FG5" s="457"/>
      <c r="FH5" s="456"/>
      <c r="FI5" s="456"/>
      <c r="FJ5" s="456"/>
      <c r="FK5" s="456"/>
    </row>
    <row r="6" spans="1:167" ht="68.25" customHeight="1" thickBot="1">
      <c r="A6" s="43" t="s">
        <v>0</v>
      </c>
      <c r="B6" s="44" t="s">
        <v>1</v>
      </c>
      <c r="C6" s="45" t="s">
        <v>2</v>
      </c>
      <c r="D6" s="46" t="s">
        <v>231</v>
      </c>
      <c r="E6" s="47" t="s">
        <v>232</v>
      </c>
      <c r="F6" s="48" t="s">
        <v>233</v>
      </c>
      <c r="G6" s="49" t="s">
        <v>234</v>
      </c>
      <c r="H6" s="6" t="s">
        <v>235</v>
      </c>
      <c r="I6" s="4" t="s">
        <v>182</v>
      </c>
      <c r="J6" s="4" t="s">
        <v>183</v>
      </c>
      <c r="K6" s="4" t="s">
        <v>236</v>
      </c>
      <c r="L6" s="4" t="s">
        <v>184</v>
      </c>
      <c r="M6" s="4" t="s">
        <v>185</v>
      </c>
      <c r="N6" s="4" t="s">
        <v>186</v>
      </c>
      <c r="O6" s="4" t="s">
        <v>187</v>
      </c>
      <c r="P6" s="5" t="s">
        <v>188</v>
      </c>
      <c r="Q6" s="453"/>
      <c r="R6" s="452"/>
      <c r="S6" s="455"/>
      <c r="T6" s="453"/>
      <c r="U6" s="450"/>
      <c r="V6" s="454"/>
      <c r="W6" s="453"/>
      <c r="X6" s="452"/>
      <c r="Y6" s="452"/>
      <c r="Z6" s="452"/>
      <c r="AA6" s="452"/>
      <c r="AB6" s="450"/>
      <c r="AC6" s="451"/>
      <c r="AD6" s="450"/>
      <c r="AE6" s="449" t="s">
        <v>213</v>
      </c>
      <c r="AF6" s="449" t="s">
        <v>218</v>
      </c>
      <c r="AG6" s="449" t="s">
        <v>213</v>
      </c>
      <c r="AH6" s="449" t="s">
        <v>218</v>
      </c>
      <c r="AI6" s="449" t="s">
        <v>213</v>
      </c>
      <c r="AJ6" s="449" t="s">
        <v>218</v>
      </c>
      <c r="AK6" s="449" t="s">
        <v>213</v>
      </c>
      <c r="AL6" s="449" t="s">
        <v>218</v>
      </c>
      <c r="AM6" s="449" t="s">
        <v>213</v>
      </c>
      <c r="AN6" s="449" t="s">
        <v>218</v>
      </c>
      <c r="AO6" s="449" t="s">
        <v>213</v>
      </c>
      <c r="AP6" s="449" t="s">
        <v>218</v>
      </c>
      <c r="AQ6" s="449" t="s">
        <v>213</v>
      </c>
      <c r="AR6" s="449" t="s">
        <v>218</v>
      </c>
      <c r="AS6" s="449" t="s">
        <v>213</v>
      </c>
      <c r="AT6" s="449" t="s">
        <v>299</v>
      </c>
      <c r="AU6" s="449" t="s">
        <v>213</v>
      </c>
      <c r="AV6" s="449" t="s">
        <v>218</v>
      </c>
      <c r="AW6" s="6" t="s">
        <v>298</v>
      </c>
      <c r="AX6" s="4" t="s">
        <v>297</v>
      </c>
      <c r="AY6" s="4" t="s">
        <v>296</v>
      </c>
      <c r="AZ6" s="4" t="s">
        <v>295</v>
      </c>
      <c r="BA6" s="4" t="s">
        <v>294</v>
      </c>
      <c r="BB6" s="447" t="s">
        <v>293</v>
      </c>
      <c r="BC6" s="448" t="s">
        <v>298</v>
      </c>
      <c r="BD6" s="4" t="s">
        <v>297</v>
      </c>
      <c r="BE6" s="4" t="s">
        <v>296</v>
      </c>
      <c r="BF6" s="4" t="s">
        <v>295</v>
      </c>
      <c r="BG6" s="4" t="s">
        <v>294</v>
      </c>
      <c r="BH6" s="5" t="s">
        <v>293</v>
      </c>
      <c r="BI6" s="6" t="s">
        <v>298</v>
      </c>
      <c r="BJ6" s="4" t="s">
        <v>297</v>
      </c>
      <c r="BK6" s="4" t="s">
        <v>237</v>
      </c>
      <c r="BL6" s="4" t="s">
        <v>237</v>
      </c>
      <c r="BM6" s="4" t="s">
        <v>237</v>
      </c>
      <c r="BN6" s="5" t="s">
        <v>237</v>
      </c>
      <c r="BO6" s="6" t="s">
        <v>298</v>
      </c>
      <c r="BP6" s="4" t="s">
        <v>297</v>
      </c>
      <c r="BQ6" s="4" t="s">
        <v>296</v>
      </c>
      <c r="BR6" s="4" t="s">
        <v>295</v>
      </c>
      <c r="BS6" s="4" t="s">
        <v>294</v>
      </c>
      <c r="BT6" s="447" t="s">
        <v>293</v>
      </c>
      <c r="BU6" s="6" t="s">
        <v>298</v>
      </c>
      <c r="BV6" s="4" t="s">
        <v>297</v>
      </c>
      <c r="BW6" s="4" t="s">
        <v>296</v>
      </c>
      <c r="BX6" s="4" t="s">
        <v>295</v>
      </c>
      <c r="BY6" s="4" t="s">
        <v>294</v>
      </c>
      <c r="BZ6" s="447" t="s">
        <v>293</v>
      </c>
      <c r="CA6" s="448" t="s">
        <v>298</v>
      </c>
      <c r="CB6" s="4" t="s">
        <v>297</v>
      </c>
      <c r="CC6" s="4" t="s">
        <v>296</v>
      </c>
      <c r="CD6" s="4" t="s">
        <v>295</v>
      </c>
      <c r="CE6" s="4" t="s">
        <v>294</v>
      </c>
      <c r="CF6" s="5" t="s">
        <v>293</v>
      </c>
      <c r="CG6" s="6" t="s">
        <v>298</v>
      </c>
      <c r="CH6" s="4" t="s">
        <v>297</v>
      </c>
      <c r="CI6" s="4" t="s">
        <v>296</v>
      </c>
      <c r="CJ6" s="4" t="s">
        <v>295</v>
      </c>
      <c r="CK6" s="4" t="s">
        <v>294</v>
      </c>
      <c r="CL6" s="5" t="s">
        <v>293</v>
      </c>
      <c r="CM6" s="6" t="s">
        <v>298</v>
      </c>
      <c r="CN6" s="4" t="s">
        <v>297</v>
      </c>
      <c r="CO6" s="4" t="s">
        <v>237</v>
      </c>
      <c r="CP6" s="4" t="s">
        <v>237</v>
      </c>
      <c r="CQ6" s="4" t="s">
        <v>237</v>
      </c>
      <c r="CR6" s="4" t="s">
        <v>237</v>
      </c>
      <c r="CS6" s="6" t="s">
        <v>298</v>
      </c>
      <c r="CT6" s="4" t="s">
        <v>297</v>
      </c>
      <c r="CU6" s="4" t="s">
        <v>296</v>
      </c>
      <c r="CV6" s="4" t="s">
        <v>295</v>
      </c>
      <c r="CW6" s="4" t="s">
        <v>294</v>
      </c>
      <c r="CX6" s="447" t="s">
        <v>293</v>
      </c>
      <c r="CY6" s="6" t="s">
        <v>298</v>
      </c>
      <c r="CZ6" s="4" t="s">
        <v>297</v>
      </c>
      <c r="DA6" s="4" t="s">
        <v>296</v>
      </c>
      <c r="DB6" s="4" t="s">
        <v>295</v>
      </c>
      <c r="DC6" s="4" t="s">
        <v>294</v>
      </c>
      <c r="DD6" s="447" t="s">
        <v>293</v>
      </c>
      <c r="DE6" s="448" t="s">
        <v>11</v>
      </c>
      <c r="DF6" s="255" t="s">
        <v>227</v>
      </c>
      <c r="DG6" s="255" t="s">
        <v>228</v>
      </c>
      <c r="DH6" s="255" t="s">
        <v>238</v>
      </c>
      <c r="DI6" s="255" t="s">
        <v>194</v>
      </c>
      <c r="DJ6" s="4" t="s">
        <v>12</v>
      </c>
      <c r="DK6" s="8" t="s">
        <v>195</v>
      </c>
      <c r="DL6" s="8" t="s">
        <v>196</v>
      </c>
      <c r="DM6" s="8" t="s">
        <v>197</v>
      </c>
      <c r="DN6" s="8" t="s">
        <v>198</v>
      </c>
      <c r="DO6" s="8" t="s">
        <v>199</v>
      </c>
      <c r="DP6" s="8" t="s">
        <v>200</v>
      </c>
      <c r="DQ6" s="8" t="s">
        <v>201</v>
      </c>
      <c r="DR6" s="4" t="s">
        <v>202</v>
      </c>
      <c r="DS6" s="4" t="s">
        <v>203</v>
      </c>
      <c r="DT6" s="326"/>
      <c r="DU6" s="324"/>
      <c r="DV6" s="324"/>
      <c r="DW6" s="324"/>
      <c r="DX6" s="324"/>
      <c r="DY6" s="9" t="s">
        <v>239</v>
      </c>
      <c r="DZ6" s="9" t="s">
        <v>240</v>
      </c>
      <c r="EA6" s="9" t="s">
        <v>241</v>
      </c>
      <c r="EB6" s="324"/>
      <c r="EC6" s="324"/>
      <c r="ED6" s="324"/>
      <c r="EE6" s="9" t="s">
        <v>242</v>
      </c>
      <c r="EF6" s="9" t="s">
        <v>204</v>
      </c>
      <c r="EG6" s="9" t="s">
        <v>205</v>
      </c>
      <c r="EH6" s="9" t="s">
        <v>206</v>
      </c>
      <c r="EI6" s="324"/>
      <c r="EJ6" s="324"/>
      <c r="EK6" s="324"/>
      <c r="EL6" s="324"/>
      <c r="EM6" s="324"/>
      <c r="EN6" s="324"/>
      <c r="EO6" s="324"/>
      <c r="EP6" s="324"/>
      <c r="EQ6" s="324"/>
      <c r="ER6" s="324"/>
      <c r="ES6" s="324"/>
      <c r="ET6" s="324"/>
      <c r="EU6" s="337"/>
      <c r="EV6" s="337"/>
      <c r="EW6" s="326"/>
      <c r="EX6" s="321"/>
      <c r="EY6" s="353"/>
      <c r="EZ6" s="4" t="s">
        <v>207</v>
      </c>
      <c r="FA6" s="4" t="s">
        <v>292</v>
      </c>
      <c r="FB6" s="4" t="s">
        <v>208</v>
      </c>
      <c r="FC6" s="4" t="s">
        <v>209</v>
      </c>
      <c r="FD6" s="4" t="s">
        <v>210</v>
      </c>
      <c r="FE6" s="4" t="s">
        <v>211</v>
      </c>
      <c r="FF6" s="447" t="s">
        <v>212</v>
      </c>
      <c r="FG6" s="446"/>
      <c r="FH6" s="445"/>
      <c r="FI6" s="445"/>
      <c r="FJ6" s="445"/>
      <c r="FK6" s="445"/>
    </row>
    <row r="7" spans="1:167" ht="16.5" customHeight="1">
      <c r="A7" s="444" t="s">
        <v>291</v>
      </c>
      <c r="B7" s="443" t="s">
        <v>290</v>
      </c>
      <c r="C7" s="442" t="s">
        <v>289</v>
      </c>
      <c r="D7" s="422" t="s">
        <v>288</v>
      </c>
      <c r="E7" s="85"/>
      <c r="F7" s="86"/>
      <c r="G7" s="180"/>
      <c r="H7" s="87"/>
      <c r="I7" s="88"/>
      <c r="J7" s="89"/>
      <c r="K7" s="89"/>
      <c r="L7" s="89"/>
      <c r="M7" s="85"/>
      <c r="N7" s="90"/>
      <c r="O7" s="85"/>
      <c r="P7" s="121"/>
      <c r="Q7" s="198"/>
      <c r="R7" s="199" t="str">
        <f>IF(OR(Q7="",Q7=0),"",$B$1-YEAR(DATEVALUE(Q7&amp;"/1/1")))</f>
        <v/>
      </c>
      <c r="S7" s="200"/>
      <c r="T7" s="201"/>
      <c r="U7" s="202"/>
      <c r="V7" s="203"/>
      <c r="W7" s="204"/>
      <c r="X7" s="205"/>
      <c r="Y7" s="205"/>
      <c r="Z7" s="205"/>
      <c r="AA7" s="205"/>
      <c r="AB7" s="206"/>
      <c r="AC7" s="207"/>
      <c r="AD7" s="208"/>
      <c r="AE7" s="209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08"/>
      <c r="AW7" s="120"/>
      <c r="AX7" s="419" t="str">
        <f>IF(ISERROR(AW7/$DJ7),"",AW7/$DJ7)</f>
        <v/>
      </c>
      <c r="AY7" s="418"/>
      <c r="AZ7" s="418"/>
      <c r="BA7" s="418"/>
      <c r="BB7" s="414" t="str">
        <f>IF(ISERROR(AZ7/BA7),"",AZ7/BA7)</f>
        <v/>
      </c>
      <c r="BC7" s="369"/>
      <c r="BD7" s="419" t="str">
        <f>IF(ISERROR(BC7/$DJ7),"",BC7/$DJ7)</f>
        <v/>
      </c>
      <c r="BE7" s="418"/>
      <c r="BF7" s="418"/>
      <c r="BG7" s="418"/>
      <c r="BH7" s="420" t="str">
        <f>IF(ISERROR(BF7/BG7),"",BF7/BG7)</f>
        <v/>
      </c>
      <c r="BI7" s="120"/>
      <c r="BJ7" s="419" t="str">
        <f>IF(ISERROR(BI7/$DJ7),"",BI7/$DJ7)</f>
        <v/>
      </c>
      <c r="BK7" s="418"/>
      <c r="BL7" s="418"/>
      <c r="BM7" s="418"/>
      <c r="BN7" s="421" t="str">
        <f>IF(ISERROR(BL7/BM7),"",BL7/BM7)</f>
        <v/>
      </c>
      <c r="BO7" s="120"/>
      <c r="BP7" s="419" t="str">
        <f>IF(ISERROR(BO7/$DJ7),"",BO7/$DJ7)</f>
        <v/>
      </c>
      <c r="BQ7" s="418"/>
      <c r="BR7" s="418"/>
      <c r="BS7" s="418"/>
      <c r="BT7" s="414" t="str">
        <f>IF(ISERROR(BR7/BS7),"",BR7/BS7)</f>
        <v/>
      </c>
      <c r="BU7" s="120"/>
      <c r="BV7" s="419" t="str">
        <f>IF(ISERROR(BU7/$DJ7),"",BU7/$DJ7)</f>
        <v/>
      </c>
      <c r="BW7" s="418"/>
      <c r="BX7" s="418"/>
      <c r="BY7" s="418"/>
      <c r="BZ7" s="414" t="str">
        <f>IF(ISERROR(BX7/BY7),"",BX7/BY7)</f>
        <v/>
      </c>
      <c r="CA7" s="369"/>
      <c r="CB7" s="419" t="str">
        <f>IF(ISERROR(CA7/$DJ7),"",CA7/$DJ7)</f>
        <v/>
      </c>
      <c r="CC7" s="418"/>
      <c r="CD7" s="418"/>
      <c r="CE7" s="418"/>
      <c r="CF7" s="420" t="str">
        <f>IF(ISERROR(CD7/CE7),"",CD7/CE7)</f>
        <v/>
      </c>
      <c r="CG7" s="120"/>
      <c r="CH7" s="419" t="str">
        <f>IF(ISERROR(CG7/$DJ7),"",CG7/$DJ7)</f>
        <v/>
      </c>
      <c r="CI7" s="418"/>
      <c r="CJ7" s="418"/>
      <c r="CK7" s="418"/>
      <c r="CL7" s="420" t="str">
        <f>IF(ISERROR(CJ7/CK7),"",CJ7/CK7)</f>
        <v/>
      </c>
      <c r="CM7" s="120"/>
      <c r="CN7" s="419" t="str">
        <f>IF(ISERROR(CM7/$DJ7),"",CM7/$DJ7)</f>
        <v/>
      </c>
      <c r="CO7" s="418"/>
      <c r="CP7" s="418"/>
      <c r="CQ7" s="418"/>
      <c r="CR7" s="420" t="str">
        <f>IF(ISERROR(CP7/CQ7),"",CP7/CQ7)</f>
        <v/>
      </c>
      <c r="CS7" s="120"/>
      <c r="CT7" s="419" t="str">
        <f>IF(ISERROR(CS7/$DJ7),"",CS7/$DJ7)</f>
        <v/>
      </c>
      <c r="CU7" s="418"/>
      <c r="CV7" s="418"/>
      <c r="CW7" s="418"/>
      <c r="CX7" s="414" t="str">
        <f>IF(ISERROR(CV7/CW7),"",CV7/CW7)</f>
        <v/>
      </c>
      <c r="CY7" s="417">
        <f>AW7+BC7+BI7+BO7+BU7+CA7+CG7+CM7+CS7</f>
        <v>0</v>
      </c>
      <c r="CZ7" s="416" t="str">
        <f>IF(ISERROR(CY7/$DJ7),"",CY7/$DJ7)</f>
        <v/>
      </c>
      <c r="DA7" s="415">
        <f>AY7+BE7+BK7+BQ7+BW7+CC7+CI7+CO7+CU7</f>
        <v>0</v>
      </c>
      <c r="DB7" s="415">
        <f>AZ7+BF7+BL7+BR7+BX7+CD7+CJ7+CP7+CV7</f>
        <v>0</v>
      </c>
      <c r="DC7" s="415">
        <f>BA7+BG7+BM7+BS7+BY7+CE7+CK7+CQ7+CW7</f>
        <v>0</v>
      </c>
      <c r="DD7" s="414" t="str">
        <f>IF(ISERROR(DB7/DC7),"",DB7/DC7)</f>
        <v/>
      </c>
      <c r="DE7" s="211"/>
      <c r="DF7" s="212"/>
      <c r="DG7" s="212"/>
      <c r="DH7" s="212"/>
      <c r="DI7" s="212"/>
      <c r="DJ7" s="213"/>
      <c r="DK7" s="214"/>
      <c r="DL7" s="214"/>
      <c r="DM7" s="214"/>
      <c r="DN7" s="214"/>
      <c r="DO7" s="214"/>
      <c r="DP7" s="214"/>
      <c r="DQ7" s="214"/>
      <c r="DR7" s="215"/>
      <c r="DS7" s="215"/>
      <c r="DT7" s="216"/>
      <c r="DU7" s="217"/>
      <c r="DV7" s="217"/>
      <c r="DW7" s="146">
        <f>SUM(DT7:DV7)</f>
        <v>0</v>
      </c>
      <c r="DX7" s="217"/>
      <c r="DY7" s="217"/>
      <c r="DZ7" s="217"/>
      <c r="EA7" s="217"/>
      <c r="EB7" s="217"/>
      <c r="EC7" s="217"/>
      <c r="ED7" s="217"/>
      <c r="EE7" s="217"/>
      <c r="EF7" s="217"/>
      <c r="EG7" s="217"/>
      <c r="EH7" s="217"/>
      <c r="EI7" s="217"/>
      <c r="EJ7" s="217"/>
      <c r="EK7" s="217"/>
      <c r="EL7" s="217"/>
      <c r="EM7" s="217"/>
      <c r="EN7" s="217"/>
      <c r="EO7" s="217"/>
      <c r="EP7" s="146">
        <f>SUM(DX7:EO7)</f>
        <v>0</v>
      </c>
      <c r="EQ7" s="146">
        <f>IF(DE7="直営",SUM(DF7*DF$5),0)+ER7</f>
        <v>0</v>
      </c>
      <c r="ER7" s="218"/>
      <c r="ES7" s="217"/>
      <c r="ET7" s="219">
        <f>SUM(EQ7,ES7)</f>
        <v>0</v>
      </c>
      <c r="EU7" s="220"/>
      <c r="EV7" s="266"/>
      <c r="EW7" s="221">
        <f>SUM(EP7,ET7:EV7)</f>
        <v>0</v>
      </c>
      <c r="EX7" s="222"/>
      <c r="EY7" s="223">
        <f>EW7-DW7</f>
        <v>0</v>
      </c>
      <c r="EZ7" s="183">
        <f>SUM(ET7,FE7)</f>
        <v>0</v>
      </c>
      <c r="FA7" s="146" t="str">
        <f>IF(CY7=0,"",$EZ7/CY7)</f>
        <v/>
      </c>
      <c r="FB7" s="441" t="str">
        <f>IF(DA7=0,"",$EZ7/DA7)</f>
        <v/>
      </c>
      <c r="FC7" s="441" t="str">
        <f>IF($J7=0,"",EZ7/$J7)</f>
        <v/>
      </c>
      <c r="FD7" s="440" t="str">
        <f>IF($EZ7=0,"",$DW7/$EZ7)</f>
        <v/>
      </c>
      <c r="FE7" s="186">
        <f>SUM(DX7:EB7,ED7:EE7,EG7,EI7,EL7,EN7)</f>
        <v>0</v>
      </c>
      <c r="FF7" s="439" t="str">
        <f>IF($J7=0,"",FE7/$J7)</f>
        <v/>
      </c>
      <c r="FG7" s="27"/>
      <c r="FH7" s="19"/>
    </row>
    <row r="8" spans="1:167" ht="16.5" customHeight="1">
      <c r="A8" s="51" t="s">
        <v>141</v>
      </c>
      <c r="B8" s="54" t="s">
        <v>141</v>
      </c>
      <c r="C8" s="57" t="s">
        <v>141</v>
      </c>
      <c r="D8" s="51" t="s">
        <v>288</v>
      </c>
      <c r="E8" s="90"/>
      <c r="F8" s="91"/>
      <c r="G8" s="181"/>
      <c r="H8" s="92"/>
      <c r="I8" s="93"/>
      <c r="J8" s="94"/>
      <c r="K8" s="94"/>
      <c r="L8" s="94"/>
      <c r="M8" s="90"/>
      <c r="N8" s="90"/>
      <c r="O8" s="90"/>
      <c r="P8" s="122"/>
      <c r="Q8" s="60"/>
      <c r="R8" s="114" t="str">
        <f>IF(OR(Q8="",Q8=0),"",$B$1-YEAR(DATEVALUE(Q8&amp;"/1/1")))</f>
        <v/>
      </c>
      <c r="S8" s="125"/>
      <c r="T8" s="129"/>
      <c r="U8" s="130"/>
      <c r="V8" s="134"/>
      <c r="W8" s="141"/>
      <c r="X8" s="66"/>
      <c r="Y8" s="66"/>
      <c r="Z8" s="66"/>
      <c r="AA8" s="66"/>
      <c r="AB8" s="142"/>
      <c r="AC8" s="137"/>
      <c r="AD8" s="101"/>
      <c r="AE8" s="105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101"/>
      <c r="AW8" s="112"/>
      <c r="AX8" s="401" t="str">
        <f>IF(ISERROR(AW8/$DJ8),"",AW8/$DJ8)</f>
        <v/>
      </c>
      <c r="AY8" s="400"/>
      <c r="AZ8" s="400"/>
      <c r="BA8" s="400"/>
      <c r="BB8" s="396" t="str">
        <f>IF(ISERROR(AZ8/BA8),"",AZ8/BA8)</f>
        <v/>
      </c>
      <c r="BC8" s="368"/>
      <c r="BD8" s="401" t="str">
        <f>IF(ISERROR(BC8/$DJ8),"",BC8/$DJ8)</f>
        <v/>
      </c>
      <c r="BE8" s="400"/>
      <c r="BF8" s="400"/>
      <c r="BG8" s="400"/>
      <c r="BH8" s="402" t="str">
        <f>IF(ISERROR(BF8/BG8),"",BF8/BG8)</f>
        <v/>
      </c>
      <c r="BI8" s="112"/>
      <c r="BJ8" s="401" t="str">
        <f>IF(ISERROR(BI8/$DJ8),"",BI8/$DJ8)</f>
        <v/>
      </c>
      <c r="BK8" s="400"/>
      <c r="BL8" s="400"/>
      <c r="BM8" s="400"/>
      <c r="BN8" s="403" t="str">
        <f>IF(ISERROR(BL8/BM8),"",BL8/BM8)</f>
        <v/>
      </c>
      <c r="BO8" s="112"/>
      <c r="BP8" s="401" t="str">
        <f>IF(ISERROR(BO8/$DJ8),"",BO8/$DJ8)</f>
        <v/>
      </c>
      <c r="BQ8" s="400"/>
      <c r="BR8" s="400"/>
      <c r="BS8" s="400"/>
      <c r="BT8" s="396" t="str">
        <f>IF(ISERROR(BR8/BS8),"",BR8/BS8)</f>
        <v/>
      </c>
      <c r="BU8" s="112"/>
      <c r="BV8" s="401" t="str">
        <f>IF(ISERROR(BU8/$DJ8),"",BU8/$DJ8)</f>
        <v/>
      </c>
      <c r="BW8" s="400"/>
      <c r="BX8" s="400"/>
      <c r="BY8" s="400"/>
      <c r="BZ8" s="396" t="str">
        <f>IF(ISERROR(BX8/BY8),"",BX8/BY8)</f>
        <v/>
      </c>
      <c r="CA8" s="368"/>
      <c r="CB8" s="401" t="str">
        <f>IF(ISERROR(CA8/$DJ8),"",CA8/$DJ8)</f>
        <v/>
      </c>
      <c r="CC8" s="400"/>
      <c r="CD8" s="400"/>
      <c r="CE8" s="400"/>
      <c r="CF8" s="402" t="str">
        <f>IF(ISERROR(CD8/CE8),"",CD8/CE8)</f>
        <v/>
      </c>
      <c r="CG8" s="112"/>
      <c r="CH8" s="401" t="str">
        <f>IF(ISERROR(CG8/$DJ8),"",CG8/$DJ8)</f>
        <v/>
      </c>
      <c r="CI8" s="400"/>
      <c r="CJ8" s="400"/>
      <c r="CK8" s="400"/>
      <c r="CL8" s="402" t="str">
        <f>IF(ISERROR(CJ8/CK8),"",CJ8/CK8)</f>
        <v/>
      </c>
      <c r="CM8" s="112"/>
      <c r="CN8" s="401" t="str">
        <f>IF(ISERROR(CM8/$DJ8),"",CM8/$DJ8)</f>
        <v/>
      </c>
      <c r="CO8" s="400"/>
      <c r="CP8" s="400"/>
      <c r="CQ8" s="400"/>
      <c r="CR8" s="402" t="str">
        <f>IF(ISERROR(CP8/CQ8),"",CP8/CQ8)</f>
        <v/>
      </c>
      <c r="CS8" s="112"/>
      <c r="CT8" s="401" t="str">
        <f>IF(ISERROR(CS8/$DJ8),"",CS8/$DJ8)</f>
        <v/>
      </c>
      <c r="CU8" s="400"/>
      <c r="CV8" s="400"/>
      <c r="CW8" s="400"/>
      <c r="CX8" s="396" t="str">
        <f>IF(ISERROR(CV8/CW8),"",CV8/CW8)</f>
        <v/>
      </c>
      <c r="CY8" s="399"/>
      <c r="CZ8" s="398" t="str">
        <f>IF(ISERROR(CY8/$DJ8),"",CY8/$DJ8)</f>
        <v/>
      </c>
      <c r="DA8" s="397"/>
      <c r="DB8" s="397"/>
      <c r="DC8" s="397"/>
      <c r="DD8" s="396" t="str">
        <f>IF(ISERROR(DB8/DC8),"",DB8/DC8)</f>
        <v/>
      </c>
      <c r="DE8" s="108"/>
      <c r="DF8" s="72"/>
      <c r="DG8" s="72"/>
      <c r="DH8" s="72"/>
      <c r="DI8" s="72"/>
      <c r="DJ8" s="80"/>
      <c r="DK8" s="63"/>
      <c r="DL8" s="63"/>
      <c r="DM8" s="63"/>
      <c r="DN8" s="63"/>
      <c r="DO8" s="63"/>
      <c r="DP8" s="63"/>
      <c r="DQ8" s="63"/>
      <c r="DR8" s="83"/>
      <c r="DS8" s="83"/>
      <c r="DT8" s="15"/>
      <c r="DU8" s="16"/>
      <c r="DV8" s="16"/>
      <c r="DW8" s="41">
        <f>SUM(DT8:DV8)</f>
        <v>0</v>
      </c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41">
        <f>SUM(DX8:EO8)</f>
        <v>0</v>
      </c>
      <c r="EQ8" s="41">
        <f>IF(DE8="直営",SUM(DF8*DF$5),0)+ER8</f>
        <v>0</v>
      </c>
      <c r="ER8" s="14"/>
      <c r="ES8" s="16"/>
      <c r="ET8" s="38">
        <f>SUM(EQ8,ES8)</f>
        <v>0</v>
      </c>
      <c r="EU8" s="74"/>
      <c r="EV8" s="264"/>
      <c r="EW8" s="28">
        <f>SUM(EP8,ET8:EV8)</f>
        <v>0</v>
      </c>
      <c r="EX8" s="35"/>
      <c r="EY8" s="31">
        <f>EW8-DW8</f>
        <v>0</v>
      </c>
      <c r="EZ8" s="77">
        <f>SUM(ET8,FE8)</f>
        <v>0</v>
      </c>
      <c r="FA8" s="41" t="str">
        <f>IF(CY8=0,"",$EZ8/CY8)</f>
        <v/>
      </c>
      <c r="FB8" s="438" t="str">
        <f>IF(DA8=0,"",$EZ8/DA8)</f>
        <v/>
      </c>
      <c r="FC8" s="438" t="str">
        <f>IF($J8=0,"",EZ8/$J8)</f>
        <v/>
      </c>
      <c r="FD8" s="437" t="str">
        <f>IF($EZ8=0,"",$DW8/$EZ8)</f>
        <v/>
      </c>
      <c r="FE8" s="78">
        <f>SUM(DX8:EB8,ED8:EE8,EG8,EI8,EL8,EN8)</f>
        <v>0</v>
      </c>
      <c r="FF8" s="436" t="str">
        <f>IF($J8=0,"",FE8/$J8)</f>
        <v/>
      </c>
      <c r="FG8" s="27"/>
      <c r="FH8" s="19"/>
    </row>
    <row r="9" spans="1:167" ht="16.5" customHeight="1">
      <c r="A9" s="51" t="s">
        <v>141</v>
      </c>
      <c r="B9" s="54" t="s">
        <v>141</v>
      </c>
      <c r="C9" s="57" t="s">
        <v>141</v>
      </c>
      <c r="D9" s="51" t="s">
        <v>288</v>
      </c>
      <c r="E9" s="90"/>
      <c r="F9" s="91"/>
      <c r="G9" s="181"/>
      <c r="H9" s="92"/>
      <c r="I9" s="93"/>
      <c r="J9" s="94"/>
      <c r="K9" s="94"/>
      <c r="L9" s="94"/>
      <c r="M9" s="90"/>
      <c r="N9" s="90"/>
      <c r="O9" s="90"/>
      <c r="P9" s="122"/>
      <c r="Q9" s="60"/>
      <c r="R9" s="114" t="str">
        <f>IF(OR(Q9="",Q9=0),"",$B$1-YEAR(DATEVALUE(Q9&amp;"/1/1")))</f>
        <v/>
      </c>
      <c r="S9" s="125"/>
      <c r="T9" s="129"/>
      <c r="U9" s="130"/>
      <c r="V9" s="134"/>
      <c r="W9" s="141"/>
      <c r="X9" s="66"/>
      <c r="Y9" s="66"/>
      <c r="Z9" s="66"/>
      <c r="AA9" s="66"/>
      <c r="AB9" s="142"/>
      <c r="AC9" s="137"/>
      <c r="AD9" s="101"/>
      <c r="AE9" s="105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101"/>
      <c r="AW9" s="112"/>
      <c r="AX9" s="401" t="str">
        <f>IF(ISERROR(AW9/$DJ9),"",AW9/$DJ9)</f>
        <v/>
      </c>
      <c r="AY9" s="400"/>
      <c r="AZ9" s="400"/>
      <c r="BA9" s="400"/>
      <c r="BB9" s="396" t="str">
        <f>IF(ISERROR(AZ9/BA9),"",AZ9/BA9)</f>
        <v/>
      </c>
      <c r="BC9" s="368"/>
      <c r="BD9" s="401" t="str">
        <f>IF(ISERROR(BC9/$DJ9),"",BC9/$DJ9)</f>
        <v/>
      </c>
      <c r="BE9" s="400"/>
      <c r="BF9" s="400"/>
      <c r="BG9" s="400"/>
      <c r="BH9" s="402" t="str">
        <f>IF(ISERROR(BF9/BG9),"",BF9/BG9)</f>
        <v/>
      </c>
      <c r="BI9" s="112"/>
      <c r="BJ9" s="401" t="str">
        <f>IF(ISERROR(BI9/$DJ9),"",BI9/$DJ9)</f>
        <v/>
      </c>
      <c r="BK9" s="400"/>
      <c r="BL9" s="400"/>
      <c r="BM9" s="400"/>
      <c r="BN9" s="403" t="str">
        <f>IF(ISERROR(BL9/BM9),"",BL9/BM9)</f>
        <v/>
      </c>
      <c r="BO9" s="112"/>
      <c r="BP9" s="401" t="str">
        <f>IF(ISERROR(BO9/$DJ9),"",BO9/$DJ9)</f>
        <v/>
      </c>
      <c r="BQ9" s="400"/>
      <c r="BR9" s="400"/>
      <c r="BS9" s="400"/>
      <c r="BT9" s="396" t="str">
        <f>IF(ISERROR(BR9/BS9),"",BR9/BS9)</f>
        <v/>
      </c>
      <c r="BU9" s="112"/>
      <c r="BV9" s="401" t="str">
        <f>IF(ISERROR(BU9/$DJ9),"",BU9/$DJ9)</f>
        <v/>
      </c>
      <c r="BW9" s="400"/>
      <c r="BX9" s="400"/>
      <c r="BY9" s="400"/>
      <c r="BZ9" s="396" t="str">
        <f>IF(ISERROR(BX9/BY9),"",BX9/BY9)</f>
        <v/>
      </c>
      <c r="CA9" s="368"/>
      <c r="CB9" s="401" t="str">
        <f>IF(ISERROR(CA9/$DJ9),"",CA9/$DJ9)</f>
        <v/>
      </c>
      <c r="CC9" s="400"/>
      <c r="CD9" s="400"/>
      <c r="CE9" s="400"/>
      <c r="CF9" s="402" t="str">
        <f>IF(ISERROR(CD9/CE9),"",CD9/CE9)</f>
        <v/>
      </c>
      <c r="CG9" s="112"/>
      <c r="CH9" s="401" t="str">
        <f>IF(ISERROR(CG9/$DJ9),"",CG9/$DJ9)</f>
        <v/>
      </c>
      <c r="CI9" s="400"/>
      <c r="CJ9" s="400"/>
      <c r="CK9" s="400"/>
      <c r="CL9" s="402" t="str">
        <f>IF(ISERROR(CJ9/CK9),"",CJ9/CK9)</f>
        <v/>
      </c>
      <c r="CM9" s="112"/>
      <c r="CN9" s="401" t="str">
        <f>IF(ISERROR(CM9/$DJ9),"",CM9/$DJ9)</f>
        <v/>
      </c>
      <c r="CO9" s="400"/>
      <c r="CP9" s="400"/>
      <c r="CQ9" s="400"/>
      <c r="CR9" s="402" t="str">
        <f>IF(ISERROR(CP9/CQ9),"",CP9/CQ9)</f>
        <v/>
      </c>
      <c r="CS9" s="112"/>
      <c r="CT9" s="401" t="str">
        <f>IF(ISERROR(CS9/$DJ9),"",CS9/$DJ9)</f>
        <v/>
      </c>
      <c r="CU9" s="400"/>
      <c r="CV9" s="400"/>
      <c r="CW9" s="400"/>
      <c r="CX9" s="396" t="str">
        <f>IF(ISERROR(CV9/CW9),"",CV9/CW9)</f>
        <v/>
      </c>
      <c r="CY9" s="399"/>
      <c r="CZ9" s="398" t="str">
        <f>IF(ISERROR(CY9/$DJ9),"",CY9/$DJ9)</f>
        <v/>
      </c>
      <c r="DA9" s="397"/>
      <c r="DB9" s="397"/>
      <c r="DC9" s="397"/>
      <c r="DD9" s="396" t="str">
        <f>IF(ISERROR(DB9/DC9),"",DB9/DC9)</f>
        <v/>
      </c>
      <c r="DE9" s="108"/>
      <c r="DF9" s="72"/>
      <c r="DG9" s="72"/>
      <c r="DH9" s="72"/>
      <c r="DI9" s="72"/>
      <c r="DJ9" s="80"/>
      <c r="DK9" s="63"/>
      <c r="DL9" s="63"/>
      <c r="DM9" s="63"/>
      <c r="DN9" s="63"/>
      <c r="DO9" s="63"/>
      <c r="DP9" s="63"/>
      <c r="DQ9" s="63"/>
      <c r="DR9" s="83"/>
      <c r="DS9" s="83"/>
      <c r="DT9" s="15"/>
      <c r="DU9" s="16"/>
      <c r="DV9" s="16"/>
      <c r="DW9" s="41">
        <f>SUM(DT9:DV9)</f>
        <v>0</v>
      </c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41">
        <f>SUM(DX9:EO9)</f>
        <v>0</v>
      </c>
      <c r="EQ9" s="41">
        <f>IF(DE9="直営",SUM(DF9*DF$5),0)+ER9</f>
        <v>0</v>
      </c>
      <c r="ER9" s="14"/>
      <c r="ES9" s="16"/>
      <c r="ET9" s="38">
        <f>SUM(EQ9,ES9)</f>
        <v>0</v>
      </c>
      <c r="EU9" s="74"/>
      <c r="EV9" s="264"/>
      <c r="EW9" s="28">
        <f>SUM(EP9,ET9:EV9)</f>
        <v>0</v>
      </c>
      <c r="EX9" s="35"/>
      <c r="EY9" s="31">
        <f>EW9-DW9</f>
        <v>0</v>
      </c>
      <c r="EZ9" s="77">
        <f>SUM(ET9,FE9)</f>
        <v>0</v>
      </c>
      <c r="FA9" s="41" t="str">
        <f>IF(CY9=0,"",$EZ9/CY9)</f>
        <v/>
      </c>
      <c r="FB9" s="438" t="str">
        <f>IF(DA9=0,"",$EZ9/DA9)</f>
        <v/>
      </c>
      <c r="FC9" s="438" t="str">
        <f>IF($J9=0,"",EZ9/$J9)</f>
        <v/>
      </c>
      <c r="FD9" s="437" t="str">
        <f>IF($EZ9=0,"",$DW9/$EZ9)</f>
        <v/>
      </c>
      <c r="FE9" s="78">
        <f>SUM(DX9:EB9,ED9:EE9,EG9,EI9,EL9,EN9)</f>
        <v>0</v>
      </c>
      <c r="FF9" s="436" t="str">
        <f>IF($J9=0,"",FE9/$J9)</f>
        <v/>
      </c>
      <c r="FG9" s="27"/>
      <c r="FH9" s="19"/>
    </row>
    <row r="10" spans="1:167" ht="16.5" customHeight="1">
      <c r="A10" s="51" t="s">
        <v>141</v>
      </c>
      <c r="B10" s="54" t="s">
        <v>141</v>
      </c>
      <c r="C10" s="57" t="s">
        <v>141</v>
      </c>
      <c r="D10" s="51" t="s">
        <v>288</v>
      </c>
      <c r="E10" s="90"/>
      <c r="F10" s="91"/>
      <c r="G10" s="181"/>
      <c r="H10" s="92"/>
      <c r="I10" s="93"/>
      <c r="J10" s="94"/>
      <c r="K10" s="94"/>
      <c r="L10" s="94"/>
      <c r="M10" s="90"/>
      <c r="N10" s="90"/>
      <c r="O10" s="90"/>
      <c r="P10" s="122"/>
      <c r="Q10" s="60"/>
      <c r="R10" s="114" t="str">
        <f>IF(OR(Q10="",Q10=0),"",$B$1-YEAR(DATEVALUE(Q10&amp;"/1/1")))</f>
        <v/>
      </c>
      <c r="S10" s="125"/>
      <c r="T10" s="129"/>
      <c r="U10" s="130"/>
      <c r="V10" s="134"/>
      <c r="W10" s="141"/>
      <c r="X10" s="66"/>
      <c r="Y10" s="66"/>
      <c r="Z10" s="66"/>
      <c r="AA10" s="66"/>
      <c r="AB10" s="142"/>
      <c r="AC10" s="137"/>
      <c r="AD10" s="101"/>
      <c r="AE10" s="105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101"/>
      <c r="AW10" s="112"/>
      <c r="AX10" s="401" t="str">
        <f>IF(ISERROR(AW10/$DJ10),"",AW10/$DJ10)</f>
        <v/>
      </c>
      <c r="AY10" s="400"/>
      <c r="AZ10" s="400"/>
      <c r="BA10" s="400"/>
      <c r="BB10" s="396" t="str">
        <f>IF(ISERROR(AZ10/BA10),"",AZ10/BA10)</f>
        <v/>
      </c>
      <c r="BC10" s="368"/>
      <c r="BD10" s="401" t="str">
        <f>IF(ISERROR(BC10/$DJ10),"",BC10/$DJ10)</f>
        <v/>
      </c>
      <c r="BE10" s="400"/>
      <c r="BF10" s="400"/>
      <c r="BG10" s="400"/>
      <c r="BH10" s="402" t="str">
        <f>IF(ISERROR(BF10/BG10),"",BF10/BG10)</f>
        <v/>
      </c>
      <c r="BI10" s="112"/>
      <c r="BJ10" s="401" t="str">
        <f>IF(ISERROR(BI10/$DJ10),"",BI10/$DJ10)</f>
        <v/>
      </c>
      <c r="BK10" s="400"/>
      <c r="BL10" s="400"/>
      <c r="BM10" s="400"/>
      <c r="BN10" s="403" t="str">
        <f>IF(ISERROR(BL10/BM10),"",BL10/BM10)</f>
        <v/>
      </c>
      <c r="BO10" s="112"/>
      <c r="BP10" s="401" t="str">
        <f>IF(ISERROR(BO10/$DJ10),"",BO10/$DJ10)</f>
        <v/>
      </c>
      <c r="BQ10" s="400"/>
      <c r="BR10" s="400"/>
      <c r="BS10" s="400"/>
      <c r="BT10" s="396" t="str">
        <f>IF(ISERROR(BR10/BS10),"",BR10/BS10)</f>
        <v/>
      </c>
      <c r="BU10" s="112"/>
      <c r="BV10" s="401" t="str">
        <f>IF(ISERROR(BU10/$DJ10),"",BU10/$DJ10)</f>
        <v/>
      </c>
      <c r="BW10" s="400"/>
      <c r="BX10" s="400"/>
      <c r="BY10" s="400"/>
      <c r="BZ10" s="396" t="str">
        <f>IF(ISERROR(BX10/BY10),"",BX10/BY10)</f>
        <v/>
      </c>
      <c r="CA10" s="368"/>
      <c r="CB10" s="401" t="str">
        <f>IF(ISERROR(CA10/$DJ10),"",CA10/$DJ10)</f>
        <v/>
      </c>
      <c r="CC10" s="400"/>
      <c r="CD10" s="400"/>
      <c r="CE10" s="400"/>
      <c r="CF10" s="402" t="str">
        <f>IF(ISERROR(CD10/CE10),"",CD10/CE10)</f>
        <v/>
      </c>
      <c r="CG10" s="112"/>
      <c r="CH10" s="401" t="str">
        <f>IF(ISERROR(CG10/$DJ10),"",CG10/$DJ10)</f>
        <v/>
      </c>
      <c r="CI10" s="400"/>
      <c r="CJ10" s="400"/>
      <c r="CK10" s="400"/>
      <c r="CL10" s="402" t="str">
        <f>IF(ISERROR(CJ10/CK10),"",CJ10/CK10)</f>
        <v/>
      </c>
      <c r="CM10" s="112"/>
      <c r="CN10" s="401" t="str">
        <f>IF(ISERROR(CM10/$DJ10),"",CM10/$DJ10)</f>
        <v/>
      </c>
      <c r="CO10" s="400"/>
      <c r="CP10" s="400"/>
      <c r="CQ10" s="400"/>
      <c r="CR10" s="402" t="str">
        <f>IF(ISERROR(CP10/CQ10),"",CP10/CQ10)</f>
        <v/>
      </c>
      <c r="CS10" s="112"/>
      <c r="CT10" s="401" t="str">
        <f>IF(ISERROR(CS10/$DJ10),"",CS10/$DJ10)</f>
        <v/>
      </c>
      <c r="CU10" s="400"/>
      <c r="CV10" s="400"/>
      <c r="CW10" s="400"/>
      <c r="CX10" s="396" t="str">
        <f>IF(ISERROR(CV10/CW10),"",CV10/CW10)</f>
        <v/>
      </c>
      <c r="CY10" s="399"/>
      <c r="CZ10" s="398" t="str">
        <f>IF(ISERROR(CY10/$DJ10),"",CY10/$DJ10)</f>
        <v/>
      </c>
      <c r="DA10" s="397"/>
      <c r="DB10" s="397"/>
      <c r="DC10" s="397"/>
      <c r="DD10" s="396" t="str">
        <f>IF(ISERROR(DB10/DC10),"",DB10/DC10)</f>
        <v/>
      </c>
      <c r="DE10" s="108"/>
      <c r="DF10" s="72"/>
      <c r="DG10" s="72"/>
      <c r="DH10" s="72"/>
      <c r="DI10" s="72"/>
      <c r="DJ10" s="80"/>
      <c r="DK10" s="63"/>
      <c r="DL10" s="63"/>
      <c r="DM10" s="63"/>
      <c r="DN10" s="63"/>
      <c r="DO10" s="63"/>
      <c r="DP10" s="63"/>
      <c r="DQ10" s="63"/>
      <c r="DR10" s="83"/>
      <c r="DS10" s="83"/>
      <c r="DT10" s="15"/>
      <c r="DU10" s="16"/>
      <c r="DV10" s="16"/>
      <c r="DW10" s="41">
        <f>SUM(DT10:DV10)</f>
        <v>0</v>
      </c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41">
        <f>SUM(DX10:EO10)</f>
        <v>0</v>
      </c>
      <c r="EQ10" s="41">
        <f>IF(DE10="直営",SUM(DF10*DF$5),0)+ER10</f>
        <v>0</v>
      </c>
      <c r="ER10" s="14"/>
      <c r="ES10" s="16"/>
      <c r="ET10" s="38">
        <f>SUM(EQ10,ES10)</f>
        <v>0</v>
      </c>
      <c r="EU10" s="74"/>
      <c r="EV10" s="264"/>
      <c r="EW10" s="28">
        <f>SUM(EP10,ET10:EV10)</f>
        <v>0</v>
      </c>
      <c r="EX10" s="35"/>
      <c r="EY10" s="31">
        <f>EW10-DW10</f>
        <v>0</v>
      </c>
      <c r="EZ10" s="77">
        <f>SUM(ET10,FE10)</f>
        <v>0</v>
      </c>
      <c r="FA10" s="41" t="str">
        <f>IF(CY10=0,"",$EZ10/CY10)</f>
        <v/>
      </c>
      <c r="FB10" s="438" t="str">
        <f>IF(DA10=0,"",$EZ10/DA10)</f>
        <v/>
      </c>
      <c r="FC10" s="438" t="str">
        <f>IF($J10=0,"",EZ10/$J10)</f>
        <v/>
      </c>
      <c r="FD10" s="437" t="str">
        <f>IF($EZ10=0,"",$DW10/$EZ10)</f>
        <v/>
      </c>
      <c r="FE10" s="78">
        <f>SUM(DX10:EB10,ED10:EE10,EG10,EI10,EL10,EN10)</f>
        <v>0</v>
      </c>
      <c r="FF10" s="436" t="str">
        <f>IF($J10=0,"",FE10/$J10)</f>
        <v/>
      </c>
      <c r="FG10" s="27"/>
      <c r="FH10" s="19"/>
    </row>
    <row r="11" spans="1:167" ht="16.5" customHeight="1">
      <c r="A11" s="51" t="s">
        <v>141</v>
      </c>
      <c r="B11" s="54" t="s">
        <v>141</v>
      </c>
      <c r="C11" s="57" t="s">
        <v>141</v>
      </c>
      <c r="D11" s="51" t="s">
        <v>288</v>
      </c>
      <c r="E11" s="90"/>
      <c r="F11" s="91"/>
      <c r="G11" s="181"/>
      <c r="H11" s="92"/>
      <c r="I11" s="93"/>
      <c r="J11" s="94"/>
      <c r="K11" s="94"/>
      <c r="L11" s="94"/>
      <c r="M11" s="90"/>
      <c r="N11" s="90"/>
      <c r="O11" s="90"/>
      <c r="P11" s="122"/>
      <c r="Q11" s="60"/>
      <c r="R11" s="114" t="str">
        <f>IF(OR(Q11="",Q11=0),"",$B$1-YEAR(DATEVALUE(Q11&amp;"/1/1")))</f>
        <v/>
      </c>
      <c r="S11" s="125"/>
      <c r="T11" s="129"/>
      <c r="U11" s="130"/>
      <c r="V11" s="134"/>
      <c r="W11" s="141"/>
      <c r="X11" s="66"/>
      <c r="Y11" s="66"/>
      <c r="Z11" s="66"/>
      <c r="AA11" s="66"/>
      <c r="AB11" s="142"/>
      <c r="AC11" s="137"/>
      <c r="AD11" s="101"/>
      <c r="AE11" s="105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101"/>
      <c r="AW11" s="112"/>
      <c r="AX11" s="401" t="str">
        <f>IF(ISERROR(AW11/$DJ11),"",AW11/$DJ11)</f>
        <v/>
      </c>
      <c r="AY11" s="400"/>
      <c r="AZ11" s="400"/>
      <c r="BA11" s="400"/>
      <c r="BB11" s="396" t="str">
        <f>IF(ISERROR(AZ11/BA11),"",AZ11/BA11)</f>
        <v/>
      </c>
      <c r="BC11" s="368"/>
      <c r="BD11" s="401" t="str">
        <f>IF(ISERROR(BC11/$DJ11),"",BC11/$DJ11)</f>
        <v/>
      </c>
      <c r="BE11" s="400"/>
      <c r="BF11" s="400"/>
      <c r="BG11" s="400"/>
      <c r="BH11" s="402" t="str">
        <f>IF(ISERROR(BF11/BG11),"",BF11/BG11)</f>
        <v/>
      </c>
      <c r="BI11" s="112"/>
      <c r="BJ11" s="401" t="str">
        <f>IF(ISERROR(BI11/$DJ11),"",BI11/$DJ11)</f>
        <v/>
      </c>
      <c r="BK11" s="400"/>
      <c r="BL11" s="400"/>
      <c r="BM11" s="400"/>
      <c r="BN11" s="403" t="str">
        <f>IF(ISERROR(BL11/BM11),"",BL11/BM11)</f>
        <v/>
      </c>
      <c r="BO11" s="112"/>
      <c r="BP11" s="401" t="str">
        <f>IF(ISERROR(BO11/$DJ11),"",BO11/$DJ11)</f>
        <v/>
      </c>
      <c r="BQ11" s="400"/>
      <c r="BR11" s="400"/>
      <c r="BS11" s="400"/>
      <c r="BT11" s="396" t="str">
        <f>IF(ISERROR(BR11/BS11),"",BR11/BS11)</f>
        <v/>
      </c>
      <c r="BU11" s="112"/>
      <c r="BV11" s="401" t="str">
        <f>IF(ISERROR(BU11/$DJ11),"",BU11/$DJ11)</f>
        <v/>
      </c>
      <c r="BW11" s="400"/>
      <c r="BX11" s="400"/>
      <c r="BY11" s="400"/>
      <c r="BZ11" s="396" t="str">
        <f>IF(ISERROR(BX11/BY11),"",BX11/BY11)</f>
        <v/>
      </c>
      <c r="CA11" s="368"/>
      <c r="CB11" s="401" t="str">
        <f>IF(ISERROR(CA11/$DJ11),"",CA11/$DJ11)</f>
        <v/>
      </c>
      <c r="CC11" s="400"/>
      <c r="CD11" s="400"/>
      <c r="CE11" s="400"/>
      <c r="CF11" s="402" t="str">
        <f>IF(ISERROR(CD11/CE11),"",CD11/CE11)</f>
        <v/>
      </c>
      <c r="CG11" s="112"/>
      <c r="CH11" s="401" t="str">
        <f>IF(ISERROR(CG11/$DJ11),"",CG11/$DJ11)</f>
        <v/>
      </c>
      <c r="CI11" s="400"/>
      <c r="CJ11" s="400"/>
      <c r="CK11" s="400"/>
      <c r="CL11" s="402" t="str">
        <f>IF(ISERROR(CJ11/CK11),"",CJ11/CK11)</f>
        <v/>
      </c>
      <c r="CM11" s="112"/>
      <c r="CN11" s="401" t="str">
        <f>IF(ISERROR(CM11/$DJ11),"",CM11/$DJ11)</f>
        <v/>
      </c>
      <c r="CO11" s="400"/>
      <c r="CP11" s="400"/>
      <c r="CQ11" s="400"/>
      <c r="CR11" s="402" t="str">
        <f>IF(ISERROR(CP11/CQ11),"",CP11/CQ11)</f>
        <v/>
      </c>
      <c r="CS11" s="112"/>
      <c r="CT11" s="401" t="str">
        <f>IF(ISERROR(CS11/$DJ11),"",CS11/$DJ11)</f>
        <v/>
      </c>
      <c r="CU11" s="400"/>
      <c r="CV11" s="400"/>
      <c r="CW11" s="400"/>
      <c r="CX11" s="396" t="str">
        <f>IF(ISERROR(CV11/CW11),"",CV11/CW11)</f>
        <v/>
      </c>
      <c r="CY11" s="399"/>
      <c r="CZ11" s="398" t="str">
        <f>IF(ISERROR(CY11/$DJ11),"",CY11/$DJ11)</f>
        <v/>
      </c>
      <c r="DA11" s="397"/>
      <c r="DB11" s="397"/>
      <c r="DC11" s="397"/>
      <c r="DD11" s="396" t="str">
        <f>IF(ISERROR(DB11/DC11),"",DB11/DC11)</f>
        <v/>
      </c>
      <c r="DE11" s="108"/>
      <c r="DF11" s="72"/>
      <c r="DG11" s="72"/>
      <c r="DH11" s="72"/>
      <c r="DI11" s="72"/>
      <c r="DJ11" s="80"/>
      <c r="DK11" s="63"/>
      <c r="DL11" s="63"/>
      <c r="DM11" s="63"/>
      <c r="DN11" s="63"/>
      <c r="DO11" s="63"/>
      <c r="DP11" s="63"/>
      <c r="DQ11" s="63"/>
      <c r="DR11" s="83"/>
      <c r="DS11" s="83"/>
      <c r="DT11" s="15"/>
      <c r="DU11" s="16"/>
      <c r="DV11" s="16"/>
      <c r="DW11" s="41">
        <f>SUM(DT11:DV11)</f>
        <v>0</v>
      </c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41">
        <f>SUM(DX11:EO11)</f>
        <v>0</v>
      </c>
      <c r="EQ11" s="41">
        <f>IF(DE11="直営",SUM(DF11*DF$5),0)+ER11</f>
        <v>0</v>
      </c>
      <c r="ER11" s="14"/>
      <c r="ES11" s="16"/>
      <c r="ET11" s="38">
        <f>SUM(EQ11,ES11)</f>
        <v>0</v>
      </c>
      <c r="EU11" s="74"/>
      <c r="EV11" s="264"/>
      <c r="EW11" s="28">
        <f>SUM(EP11,ET11:EV11)</f>
        <v>0</v>
      </c>
      <c r="EX11" s="35"/>
      <c r="EY11" s="31">
        <f>EW11-DW11</f>
        <v>0</v>
      </c>
      <c r="EZ11" s="77">
        <f>SUM(ET11,FE11)</f>
        <v>0</v>
      </c>
      <c r="FA11" s="41" t="str">
        <f>IF(CY11=0,"",$EZ11/CY11)</f>
        <v/>
      </c>
      <c r="FB11" s="438" t="str">
        <f>IF(DA11=0,"",$EZ11/DA11)</f>
        <v/>
      </c>
      <c r="FC11" s="438" t="str">
        <f>IF($J11=0,"",EZ11/$J11)</f>
        <v/>
      </c>
      <c r="FD11" s="437" t="str">
        <f>IF($EZ11=0,"",$DW11/$EZ11)</f>
        <v/>
      </c>
      <c r="FE11" s="78">
        <f>SUM(DX11:EB11,ED11:EE11,EG11,EI11,EL11,EN11)</f>
        <v>0</v>
      </c>
      <c r="FF11" s="436" t="str">
        <f>IF($J11=0,"",FE11/$J11)</f>
        <v/>
      </c>
      <c r="FG11" s="27"/>
      <c r="FH11" s="19"/>
    </row>
    <row r="12" spans="1:167" ht="16.5" customHeight="1">
      <c r="A12" s="51" t="s">
        <v>141</v>
      </c>
      <c r="B12" s="54" t="s">
        <v>141</v>
      </c>
      <c r="C12" s="57" t="s">
        <v>141</v>
      </c>
      <c r="D12" s="51" t="s">
        <v>288</v>
      </c>
      <c r="E12" s="90"/>
      <c r="F12" s="91"/>
      <c r="G12" s="181"/>
      <c r="H12" s="92"/>
      <c r="I12" s="93"/>
      <c r="J12" s="94"/>
      <c r="K12" s="94"/>
      <c r="L12" s="94"/>
      <c r="M12" s="90"/>
      <c r="N12" s="90"/>
      <c r="O12" s="90"/>
      <c r="P12" s="122"/>
      <c r="Q12" s="60"/>
      <c r="R12" s="114" t="str">
        <f>IF(OR(Q12="",Q12=0),"",$B$1-YEAR(DATEVALUE(Q12&amp;"/1/1")))</f>
        <v/>
      </c>
      <c r="S12" s="125"/>
      <c r="T12" s="129"/>
      <c r="U12" s="130"/>
      <c r="V12" s="134"/>
      <c r="W12" s="141"/>
      <c r="X12" s="66"/>
      <c r="Y12" s="66"/>
      <c r="Z12" s="66"/>
      <c r="AA12" s="66"/>
      <c r="AB12" s="142"/>
      <c r="AC12" s="137"/>
      <c r="AD12" s="101"/>
      <c r="AE12" s="105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101"/>
      <c r="AW12" s="112"/>
      <c r="AX12" s="401" t="str">
        <f>IF(ISERROR(AW12/$DJ12),"",AW12/$DJ12)</f>
        <v/>
      </c>
      <c r="AY12" s="400"/>
      <c r="AZ12" s="400"/>
      <c r="BA12" s="400"/>
      <c r="BB12" s="396" t="str">
        <f>IF(ISERROR(AZ12/BA12),"",AZ12/BA12)</f>
        <v/>
      </c>
      <c r="BC12" s="368"/>
      <c r="BD12" s="401" t="str">
        <f>IF(ISERROR(BC12/$DJ12),"",BC12/$DJ12)</f>
        <v/>
      </c>
      <c r="BE12" s="400"/>
      <c r="BF12" s="400"/>
      <c r="BG12" s="400"/>
      <c r="BH12" s="402" t="str">
        <f>IF(ISERROR(BF12/BG12),"",BF12/BG12)</f>
        <v/>
      </c>
      <c r="BI12" s="112"/>
      <c r="BJ12" s="401" t="str">
        <f>IF(ISERROR(BI12/$DJ12),"",BI12/$DJ12)</f>
        <v/>
      </c>
      <c r="BK12" s="400"/>
      <c r="BL12" s="400"/>
      <c r="BM12" s="400"/>
      <c r="BN12" s="403" t="str">
        <f>IF(ISERROR(BL12/BM12),"",BL12/BM12)</f>
        <v/>
      </c>
      <c r="BO12" s="112"/>
      <c r="BP12" s="401" t="str">
        <f>IF(ISERROR(BO12/$DJ12),"",BO12/$DJ12)</f>
        <v/>
      </c>
      <c r="BQ12" s="400"/>
      <c r="BR12" s="400"/>
      <c r="BS12" s="400"/>
      <c r="BT12" s="396" t="str">
        <f>IF(ISERROR(BR12/BS12),"",BR12/BS12)</f>
        <v/>
      </c>
      <c r="BU12" s="112"/>
      <c r="BV12" s="401" t="str">
        <f>IF(ISERROR(BU12/$DJ12),"",BU12/$DJ12)</f>
        <v/>
      </c>
      <c r="BW12" s="400"/>
      <c r="BX12" s="400"/>
      <c r="BY12" s="400"/>
      <c r="BZ12" s="396" t="str">
        <f>IF(ISERROR(BX12/BY12),"",BX12/BY12)</f>
        <v/>
      </c>
      <c r="CA12" s="368"/>
      <c r="CB12" s="401" t="str">
        <f>IF(ISERROR(CA12/$DJ12),"",CA12/$DJ12)</f>
        <v/>
      </c>
      <c r="CC12" s="400"/>
      <c r="CD12" s="400"/>
      <c r="CE12" s="400"/>
      <c r="CF12" s="402" t="str">
        <f>IF(ISERROR(CD12/CE12),"",CD12/CE12)</f>
        <v/>
      </c>
      <c r="CG12" s="112"/>
      <c r="CH12" s="401" t="str">
        <f>IF(ISERROR(CG12/$DJ12),"",CG12/$DJ12)</f>
        <v/>
      </c>
      <c r="CI12" s="400"/>
      <c r="CJ12" s="400"/>
      <c r="CK12" s="400"/>
      <c r="CL12" s="402" t="str">
        <f>IF(ISERROR(CJ12/CK12),"",CJ12/CK12)</f>
        <v/>
      </c>
      <c r="CM12" s="112"/>
      <c r="CN12" s="401" t="str">
        <f>IF(ISERROR(CM12/$DJ12),"",CM12/$DJ12)</f>
        <v/>
      </c>
      <c r="CO12" s="400"/>
      <c r="CP12" s="400"/>
      <c r="CQ12" s="400"/>
      <c r="CR12" s="402" t="str">
        <f>IF(ISERROR(CP12/CQ12),"",CP12/CQ12)</f>
        <v/>
      </c>
      <c r="CS12" s="112"/>
      <c r="CT12" s="401" t="str">
        <f>IF(ISERROR(CS12/$DJ12),"",CS12/$DJ12)</f>
        <v/>
      </c>
      <c r="CU12" s="400"/>
      <c r="CV12" s="400"/>
      <c r="CW12" s="400"/>
      <c r="CX12" s="396" t="str">
        <f>IF(ISERROR(CV12/CW12),"",CV12/CW12)</f>
        <v/>
      </c>
      <c r="CY12" s="399"/>
      <c r="CZ12" s="398" t="str">
        <f>IF(ISERROR(CY12/$DJ12),"",CY12/$DJ12)</f>
        <v/>
      </c>
      <c r="DA12" s="397"/>
      <c r="DB12" s="397"/>
      <c r="DC12" s="397"/>
      <c r="DD12" s="396" t="str">
        <f>IF(ISERROR(DB12/DC12),"",DB12/DC12)</f>
        <v/>
      </c>
      <c r="DE12" s="108"/>
      <c r="DF12" s="72"/>
      <c r="DG12" s="72"/>
      <c r="DH12" s="72"/>
      <c r="DI12" s="72"/>
      <c r="DJ12" s="80"/>
      <c r="DK12" s="63"/>
      <c r="DL12" s="63"/>
      <c r="DM12" s="63"/>
      <c r="DN12" s="63"/>
      <c r="DO12" s="63"/>
      <c r="DP12" s="63"/>
      <c r="DQ12" s="63"/>
      <c r="DR12" s="83"/>
      <c r="DS12" s="83"/>
      <c r="DT12" s="15"/>
      <c r="DU12" s="16"/>
      <c r="DV12" s="16"/>
      <c r="DW12" s="41">
        <f>SUM(DT12:DV12)</f>
        <v>0</v>
      </c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41">
        <f>SUM(DX12:EO12)</f>
        <v>0</v>
      </c>
      <c r="EQ12" s="41">
        <f>IF(DE12="直営",SUM(DF12*DF$5),0)+ER12</f>
        <v>0</v>
      </c>
      <c r="ER12" s="14"/>
      <c r="ES12" s="16"/>
      <c r="ET12" s="38">
        <f>SUM(EQ12,ES12)</f>
        <v>0</v>
      </c>
      <c r="EU12" s="74"/>
      <c r="EV12" s="264"/>
      <c r="EW12" s="28">
        <f>SUM(EP12,ET12:EV12)</f>
        <v>0</v>
      </c>
      <c r="EX12" s="35"/>
      <c r="EY12" s="31">
        <f>EW12-DW12</f>
        <v>0</v>
      </c>
      <c r="EZ12" s="77">
        <f>SUM(ET12,FE12)</f>
        <v>0</v>
      </c>
      <c r="FA12" s="41" t="str">
        <f>IF(CY12=0,"",$EZ12/CY12)</f>
        <v/>
      </c>
      <c r="FB12" s="438" t="str">
        <f>IF(DA12=0,"",$EZ12/DA12)</f>
        <v/>
      </c>
      <c r="FC12" s="438" t="str">
        <f>IF($J12=0,"",EZ12/$J12)</f>
        <v/>
      </c>
      <c r="FD12" s="437" t="str">
        <f>IF($EZ12=0,"",$DW12/$EZ12)</f>
        <v/>
      </c>
      <c r="FE12" s="78">
        <f>SUM(DX12:EB12,ED12:EE12,EG12,EI12,EL12,EN12)</f>
        <v>0</v>
      </c>
      <c r="FF12" s="436" t="str">
        <f>IF($J12=0,"",FE12/$J12)</f>
        <v/>
      </c>
      <c r="FG12" s="27"/>
      <c r="FH12" s="19"/>
    </row>
    <row r="13" spans="1:167" ht="16.5" customHeight="1">
      <c r="A13" s="51" t="s">
        <v>141</v>
      </c>
      <c r="B13" s="54" t="s">
        <v>141</v>
      </c>
      <c r="C13" s="57" t="s">
        <v>141</v>
      </c>
      <c r="D13" s="51" t="s">
        <v>288</v>
      </c>
      <c r="E13" s="90"/>
      <c r="F13" s="91"/>
      <c r="G13" s="181"/>
      <c r="H13" s="92"/>
      <c r="I13" s="93"/>
      <c r="J13" s="94"/>
      <c r="K13" s="94"/>
      <c r="L13" s="94"/>
      <c r="M13" s="90"/>
      <c r="N13" s="90"/>
      <c r="O13" s="90"/>
      <c r="P13" s="122"/>
      <c r="Q13" s="60"/>
      <c r="R13" s="114" t="str">
        <f>IF(OR(Q13="",Q13=0),"",$B$1-YEAR(DATEVALUE(Q13&amp;"/1/1")))</f>
        <v/>
      </c>
      <c r="S13" s="125"/>
      <c r="T13" s="129"/>
      <c r="U13" s="130"/>
      <c r="V13" s="134"/>
      <c r="W13" s="141"/>
      <c r="X13" s="66"/>
      <c r="Y13" s="66"/>
      <c r="Z13" s="66"/>
      <c r="AA13" s="66"/>
      <c r="AB13" s="142"/>
      <c r="AC13" s="137"/>
      <c r="AD13" s="101"/>
      <c r="AE13" s="105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101"/>
      <c r="AW13" s="112"/>
      <c r="AX13" s="401" t="str">
        <f>IF(ISERROR(AW13/$DJ13),"",AW13/$DJ13)</f>
        <v/>
      </c>
      <c r="AY13" s="400"/>
      <c r="AZ13" s="400"/>
      <c r="BA13" s="400"/>
      <c r="BB13" s="396" t="str">
        <f>IF(ISERROR(AZ13/BA13),"",AZ13/BA13)</f>
        <v/>
      </c>
      <c r="BC13" s="368"/>
      <c r="BD13" s="401" t="str">
        <f>IF(ISERROR(BC13/$DJ13),"",BC13/$DJ13)</f>
        <v/>
      </c>
      <c r="BE13" s="400"/>
      <c r="BF13" s="400"/>
      <c r="BG13" s="400"/>
      <c r="BH13" s="402" t="str">
        <f>IF(ISERROR(BF13/BG13),"",BF13/BG13)</f>
        <v/>
      </c>
      <c r="BI13" s="112"/>
      <c r="BJ13" s="401" t="str">
        <f>IF(ISERROR(BI13/$DJ13),"",BI13/$DJ13)</f>
        <v/>
      </c>
      <c r="BK13" s="400"/>
      <c r="BL13" s="400"/>
      <c r="BM13" s="400"/>
      <c r="BN13" s="403" t="str">
        <f>IF(ISERROR(BL13/BM13),"",BL13/BM13)</f>
        <v/>
      </c>
      <c r="BO13" s="112"/>
      <c r="BP13" s="401" t="str">
        <f>IF(ISERROR(BO13/$DJ13),"",BO13/$DJ13)</f>
        <v/>
      </c>
      <c r="BQ13" s="400"/>
      <c r="BR13" s="400"/>
      <c r="BS13" s="400"/>
      <c r="BT13" s="396" t="str">
        <f>IF(ISERROR(BR13/BS13),"",BR13/BS13)</f>
        <v/>
      </c>
      <c r="BU13" s="112"/>
      <c r="BV13" s="401" t="str">
        <f>IF(ISERROR(BU13/$DJ13),"",BU13/$DJ13)</f>
        <v/>
      </c>
      <c r="BW13" s="400"/>
      <c r="BX13" s="400"/>
      <c r="BY13" s="400"/>
      <c r="BZ13" s="396" t="str">
        <f>IF(ISERROR(BX13/BY13),"",BX13/BY13)</f>
        <v/>
      </c>
      <c r="CA13" s="368"/>
      <c r="CB13" s="401" t="str">
        <f>IF(ISERROR(CA13/$DJ13),"",CA13/$DJ13)</f>
        <v/>
      </c>
      <c r="CC13" s="400"/>
      <c r="CD13" s="400"/>
      <c r="CE13" s="400"/>
      <c r="CF13" s="402" t="str">
        <f>IF(ISERROR(CD13/CE13),"",CD13/CE13)</f>
        <v/>
      </c>
      <c r="CG13" s="112"/>
      <c r="CH13" s="401" t="str">
        <f>IF(ISERROR(CG13/$DJ13),"",CG13/$DJ13)</f>
        <v/>
      </c>
      <c r="CI13" s="400"/>
      <c r="CJ13" s="400"/>
      <c r="CK13" s="400"/>
      <c r="CL13" s="402" t="str">
        <f>IF(ISERROR(CJ13/CK13),"",CJ13/CK13)</f>
        <v/>
      </c>
      <c r="CM13" s="112"/>
      <c r="CN13" s="401" t="str">
        <f>IF(ISERROR(CM13/$DJ13),"",CM13/$DJ13)</f>
        <v/>
      </c>
      <c r="CO13" s="400"/>
      <c r="CP13" s="400"/>
      <c r="CQ13" s="400"/>
      <c r="CR13" s="402" t="str">
        <f>IF(ISERROR(CP13/CQ13),"",CP13/CQ13)</f>
        <v/>
      </c>
      <c r="CS13" s="112"/>
      <c r="CT13" s="401" t="str">
        <f>IF(ISERROR(CS13/$DJ13),"",CS13/$DJ13)</f>
        <v/>
      </c>
      <c r="CU13" s="400"/>
      <c r="CV13" s="400"/>
      <c r="CW13" s="400"/>
      <c r="CX13" s="396" t="str">
        <f>IF(ISERROR(CV13/CW13),"",CV13/CW13)</f>
        <v/>
      </c>
      <c r="CY13" s="399"/>
      <c r="CZ13" s="398" t="str">
        <f>IF(ISERROR(CY13/$DJ13),"",CY13/$DJ13)</f>
        <v/>
      </c>
      <c r="DA13" s="397"/>
      <c r="DB13" s="397"/>
      <c r="DC13" s="397"/>
      <c r="DD13" s="396" t="str">
        <f>IF(ISERROR(DB13/DC13),"",DB13/DC13)</f>
        <v/>
      </c>
      <c r="DE13" s="108"/>
      <c r="DF13" s="72"/>
      <c r="DG13" s="72"/>
      <c r="DH13" s="72"/>
      <c r="DI13" s="72"/>
      <c r="DJ13" s="80"/>
      <c r="DK13" s="63"/>
      <c r="DL13" s="63"/>
      <c r="DM13" s="63"/>
      <c r="DN13" s="63"/>
      <c r="DO13" s="63"/>
      <c r="DP13" s="63"/>
      <c r="DQ13" s="63"/>
      <c r="DR13" s="83"/>
      <c r="DS13" s="83"/>
      <c r="DT13" s="15"/>
      <c r="DU13" s="16"/>
      <c r="DV13" s="16"/>
      <c r="DW13" s="41">
        <f>SUM(DT13:DV13)</f>
        <v>0</v>
      </c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41">
        <f>SUM(DX13:EO13)</f>
        <v>0</v>
      </c>
      <c r="EQ13" s="41">
        <f>IF(DE13="直営",SUM(DF13*DF$5),0)+ER13</f>
        <v>0</v>
      </c>
      <c r="ER13" s="14"/>
      <c r="ES13" s="16"/>
      <c r="ET13" s="38">
        <f>SUM(EQ13,ES13)</f>
        <v>0</v>
      </c>
      <c r="EU13" s="74"/>
      <c r="EV13" s="264"/>
      <c r="EW13" s="28">
        <f>SUM(EP13,ET13:EV13)</f>
        <v>0</v>
      </c>
      <c r="EX13" s="35"/>
      <c r="EY13" s="31">
        <f>EW13-DW13</f>
        <v>0</v>
      </c>
      <c r="EZ13" s="77">
        <f>SUM(ET13,FE13)</f>
        <v>0</v>
      </c>
      <c r="FA13" s="41" t="str">
        <f>IF(CY13=0,"",$EZ13/CY13)</f>
        <v/>
      </c>
      <c r="FB13" s="438" t="str">
        <f>IF(DA13=0,"",$EZ13/DA13)</f>
        <v/>
      </c>
      <c r="FC13" s="438" t="str">
        <f>IF($J13=0,"",EZ13/$J13)</f>
        <v/>
      </c>
      <c r="FD13" s="437" t="str">
        <f>IF($EZ13=0,"",$DW13/$EZ13)</f>
        <v/>
      </c>
      <c r="FE13" s="78">
        <f>SUM(DX13:EB13,ED13:EE13,EG13,EI13,EL13,EN13)</f>
        <v>0</v>
      </c>
      <c r="FF13" s="436" t="str">
        <f>IF($J13=0,"",FE13/$J13)</f>
        <v/>
      </c>
      <c r="FG13" s="27"/>
      <c r="FH13" s="19"/>
    </row>
    <row r="14" spans="1:167" ht="16.5" customHeight="1">
      <c r="A14" s="51" t="s">
        <v>141</v>
      </c>
      <c r="B14" s="54" t="s">
        <v>141</v>
      </c>
      <c r="C14" s="57" t="s">
        <v>141</v>
      </c>
      <c r="D14" s="51" t="s">
        <v>288</v>
      </c>
      <c r="E14" s="90"/>
      <c r="F14" s="91"/>
      <c r="G14" s="181"/>
      <c r="H14" s="92"/>
      <c r="I14" s="93"/>
      <c r="J14" s="94"/>
      <c r="K14" s="94"/>
      <c r="L14" s="94"/>
      <c r="M14" s="90"/>
      <c r="N14" s="90"/>
      <c r="O14" s="90"/>
      <c r="P14" s="122"/>
      <c r="Q14" s="60"/>
      <c r="R14" s="114" t="str">
        <f>IF(OR(Q14="",Q14=0),"",$B$1-YEAR(DATEVALUE(Q14&amp;"/1/1")))</f>
        <v/>
      </c>
      <c r="S14" s="125"/>
      <c r="T14" s="129"/>
      <c r="U14" s="130"/>
      <c r="V14" s="134"/>
      <c r="W14" s="141"/>
      <c r="X14" s="66"/>
      <c r="Y14" s="66"/>
      <c r="Z14" s="66"/>
      <c r="AA14" s="66"/>
      <c r="AB14" s="142"/>
      <c r="AC14" s="137"/>
      <c r="AD14" s="101"/>
      <c r="AE14" s="105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101"/>
      <c r="AW14" s="112"/>
      <c r="AX14" s="401" t="str">
        <f>IF(ISERROR(AW14/$DJ14),"",AW14/$DJ14)</f>
        <v/>
      </c>
      <c r="AY14" s="400"/>
      <c r="AZ14" s="400"/>
      <c r="BA14" s="400"/>
      <c r="BB14" s="396" t="str">
        <f>IF(ISERROR(AZ14/BA14),"",AZ14/BA14)</f>
        <v/>
      </c>
      <c r="BC14" s="368"/>
      <c r="BD14" s="401" t="str">
        <f>IF(ISERROR(BC14/$DJ14),"",BC14/$DJ14)</f>
        <v/>
      </c>
      <c r="BE14" s="400"/>
      <c r="BF14" s="400"/>
      <c r="BG14" s="400"/>
      <c r="BH14" s="402" t="str">
        <f>IF(ISERROR(BF14/BG14),"",BF14/BG14)</f>
        <v/>
      </c>
      <c r="BI14" s="112"/>
      <c r="BJ14" s="401" t="str">
        <f>IF(ISERROR(BI14/$DJ14),"",BI14/$DJ14)</f>
        <v/>
      </c>
      <c r="BK14" s="400"/>
      <c r="BL14" s="400"/>
      <c r="BM14" s="400"/>
      <c r="BN14" s="403" t="str">
        <f>IF(ISERROR(BL14/BM14),"",BL14/BM14)</f>
        <v/>
      </c>
      <c r="BO14" s="112"/>
      <c r="BP14" s="401" t="str">
        <f>IF(ISERROR(BO14/$DJ14),"",BO14/$DJ14)</f>
        <v/>
      </c>
      <c r="BQ14" s="400"/>
      <c r="BR14" s="400"/>
      <c r="BS14" s="400"/>
      <c r="BT14" s="396" t="str">
        <f>IF(ISERROR(BR14/BS14),"",BR14/BS14)</f>
        <v/>
      </c>
      <c r="BU14" s="112"/>
      <c r="BV14" s="401" t="str">
        <f>IF(ISERROR(BU14/$DJ14),"",BU14/$DJ14)</f>
        <v/>
      </c>
      <c r="BW14" s="400"/>
      <c r="BX14" s="400"/>
      <c r="BY14" s="400"/>
      <c r="BZ14" s="396" t="str">
        <f>IF(ISERROR(BX14/BY14),"",BX14/BY14)</f>
        <v/>
      </c>
      <c r="CA14" s="368"/>
      <c r="CB14" s="401" t="str">
        <f>IF(ISERROR(CA14/$DJ14),"",CA14/$DJ14)</f>
        <v/>
      </c>
      <c r="CC14" s="400"/>
      <c r="CD14" s="400"/>
      <c r="CE14" s="400"/>
      <c r="CF14" s="402" t="str">
        <f>IF(ISERROR(CD14/CE14),"",CD14/CE14)</f>
        <v/>
      </c>
      <c r="CG14" s="112"/>
      <c r="CH14" s="401" t="str">
        <f>IF(ISERROR(CG14/$DJ14),"",CG14/$DJ14)</f>
        <v/>
      </c>
      <c r="CI14" s="400"/>
      <c r="CJ14" s="400"/>
      <c r="CK14" s="400"/>
      <c r="CL14" s="402" t="str">
        <f>IF(ISERROR(CJ14/CK14),"",CJ14/CK14)</f>
        <v/>
      </c>
      <c r="CM14" s="112"/>
      <c r="CN14" s="401" t="str">
        <f>IF(ISERROR(CM14/$DJ14),"",CM14/$DJ14)</f>
        <v/>
      </c>
      <c r="CO14" s="400"/>
      <c r="CP14" s="400"/>
      <c r="CQ14" s="400"/>
      <c r="CR14" s="402" t="str">
        <f>IF(ISERROR(CP14/CQ14),"",CP14/CQ14)</f>
        <v/>
      </c>
      <c r="CS14" s="112"/>
      <c r="CT14" s="401" t="str">
        <f>IF(ISERROR(CS14/$DJ14),"",CS14/$DJ14)</f>
        <v/>
      </c>
      <c r="CU14" s="400"/>
      <c r="CV14" s="400"/>
      <c r="CW14" s="400"/>
      <c r="CX14" s="396" t="str">
        <f>IF(ISERROR(CV14/CW14),"",CV14/CW14)</f>
        <v/>
      </c>
      <c r="CY14" s="399"/>
      <c r="CZ14" s="398" t="str">
        <f>IF(ISERROR(CY14/$DJ14),"",CY14/$DJ14)</f>
        <v/>
      </c>
      <c r="DA14" s="397"/>
      <c r="DB14" s="397"/>
      <c r="DC14" s="397"/>
      <c r="DD14" s="396" t="str">
        <f>IF(ISERROR(DB14/DC14),"",DB14/DC14)</f>
        <v/>
      </c>
      <c r="DE14" s="108"/>
      <c r="DF14" s="72"/>
      <c r="DG14" s="72"/>
      <c r="DH14" s="72"/>
      <c r="DI14" s="72"/>
      <c r="DJ14" s="80"/>
      <c r="DK14" s="63"/>
      <c r="DL14" s="63"/>
      <c r="DM14" s="63"/>
      <c r="DN14" s="63"/>
      <c r="DO14" s="63"/>
      <c r="DP14" s="63"/>
      <c r="DQ14" s="63"/>
      <c r="DR14" s="83"/>
      <c r="DS14" s="83"/>
      <c r="DT14" s="15"/>
      <c r="DU14" s="16"/>
      <c r="DV14" s="16"/>
      <c r="DW14" s="41">
        <f>SUM(DT14:DV14)</f>
        <v>0</v>
      </c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41">
        <f>SUM(DX14:EO14)</f>
        <v>0</v>
      </c>
      <c r="EQ14" s="41">
        <f>IF(DE14="直営",SUM(DF14*DF$5),0)+ER14</f>
        <v>0</v>
      </c>
      <c r="ER14" s="14"/>
      <c r="ES14" s="16"/>
      <c r="ET14" s="38">
        <f>SUM(EQ14,ES14)</f>
        <v>0</v>
      </c>
      <c r="EU14" s="74"/>
      <c r="EV14" s="264"/>
      <c r="EW14" s="28">
        <f>SUM(EP14,ET14:EV14)</f>
        <v>0</v>
      </c>
      <c r="EX14" s="35"/>
      <c r="EY14" s="31">
        <f>EW14-DW14</f>
        <v>0</v>
      </c>
      <c r="EZ14" s="77">
        <f>SUM(ET14,FE14)</f>
        <v>0</v>
      </c>
      <c r="FA14" s="41" t="str">
        <f>IF(CY14=0,"",$EZ14/CY14)</f>
        <v/>
      </c>
      <c r="FB14" s="438" t="str">
        <f>IF(DA14=0,"",$EZ14/DA14)</f>
        <v/>
      </c>
      <c r="FC14" s="438" t="str">
        <f>IF($J14=0,"",EZ14/$J14)</f>
        <v/>
      </c>
      <c r="FD14" s="437" t="str">
        <f>IF($EZ14=0,"",$DW14/$EZ14)</f>
        <v/>
      </c>
      <c r="FE14" s="78">
        <f>SUM(DX14:EB14,ED14:EE14,EG14,EI14,EL14,EN14)</f>
        <v>0</v>
      </c>
      <c r="FF14" s="436" t="str">
        <f>IF($J14=0,"",FE14/$J14)</f>
        <v/>
      </c>
      <c r="FG14" s="27"/>
      <c r="FH14" s="19"/>
    </row>
    <row r="15" spans="1:167" ht="16.5" customHeight="1">
      <c r="A15" s="51" t="s">
        <v>141</v>
      </c>
      <c r="B15" s="54" t="s">
        <v>141</v>
      </c>
      <c r="C15" s="57" t="s">
        <v>141</v>
      </c>
      <c r="D15" s="51" t="s">
        <v>288</v>
      </c>
      <c r="E15" s="90"/>
      <c r="F15" s="91"/>
      <c r="G15" s="181"/>
      <c r="H15" s="92"/>
      <c r="I15" s="93"/>
      <c r="J15" s="94"/>
      <c r="K15" s="94"/>
      <c r="L15" s="94"/>
      <c r="M15" s="90"/>
      <c r="N15" s="90"/>
      <c r="O15" s="90"/>
      <c r="P15" s="122"/>
      <c r="Q15" s="60"/>
      <c r="R15" s="114" t="str">
        <f>IF(OR(Q15="",Q15=0),"",$B$1-YEAR(DATEVALUE(Q15&amp;"/1/1")))</f>
        <v/>
      </c>
      <c r="S15" s="125"/>
      <c r="T15" s="129"/>
      <c r="U15" s="130"/>
      <c r="V15" s="134"/>
      <c r="W15" s="141"/>
      <c r="X15" s="66"/>
      <c r="Y15" s="66"/>
      <c r="Z15" s="66"/>
      <c r="AA15" s="66"/>
      <c r="AB15" s="142"/>
      <c r="AC15" s="137"/>
      <c r="AD15" s="101"/>
      <c r="AE15" s="105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101"/>
      <c r="AW15" s="112"/>
      <c r="AX15" s="401" t="str">
        <f>IF(ISERROR(AW15/$DJ15),"",AW15/$DJ15)</f>
        <v/>
      </c>
      <c r="AY15" s="400"/>
      <c r="AZ15" s="400"/>
      <c r="BA15" s="400"/>
      <c r="BB15" s="396" t="str">
        <f>IF(ISERROR(AZ15/BA15),"",AZ15/BA15)</f>
        <v/>
      </c>
      <c r="BC15" s="368"/>
      <c r="BD15" s="401" t="str">
        <f>IF(ISERROR(BC15/$DJ15),"",BC15/$DJ15)</f>
        <v/>
      </c>
      <c r="BE15" s="400"/>
      <c r="BF15" s="400"/>
      <c r="BG15" s="400"/>
      <c r="BH15" s="402" t="str">
        <f>IF(ISERROR(BF15/BG15),"",BF15/BG15)</f>
        <v/>
      </c>
      <c r="BI15" s="112"/>
      <c r="BJ15" s="401" t="str">
        <f>IF(ISERROR(BI15/$DJ15),"",BI15/$DJ15)</f>
        <v/>
      </c>
      <c r="BK15" s="400"/>
      <c r="BL15" s="400"/>
      <c r="BM15" s="400"/>
      <c r="BN15" s="403" t="str">
        <f>IF(ISERROR(BL15/BM15),"",BL15/BM15)</f>
        <v/>
      </c>
      <c r="BO15" s="112"/>
      <c r="BP15" s="401" t="str">
        <f>IF(ISERROR(BO15/$DJ15),"",BO15/$DJ15)</f>
        <v/>
      </c>
      <c r="BQ15" s="400"/>
      <c r="BR15" s="400"/>
      <c r="BS15" s="400"/>
      <c r="BT15" s="396" t="str">
        <f>IF(ISERROR(BR15/BS15),"",BR15/BS15)</f>
        <v/>
      </c>
      <c r="BU15" s="112"/>
      <c r="BV15" s="401" t="str">
        <f>IF(ISERROR(BU15/$DJ15),"",BU15/$DJ15)</f>
        <v/>
      </c>
      <c r="BW15" s="400"/>
      <c r="BX15" s="400"/>
      <c r="BY15" s="400"/>
      <c r="BZ15" s="396" t="str">
        <f>IF(ISERROR(BX15/BY15),"",BX15/BY15)</f>
        <v/>
      </c>
      <c r="CA15" s="368"/>
      <c r="CB15" s="401" t="str">
        <f>IF(ISERROR(CA15/$DJ15),"",CA15/$DJ15)</f>
        <v/>
      </c>
      <c r="CC15" s="400"/>
      <c r="CD15" s="400"/>
      <c r="CE15" s="400"/>
      <c r="CF15" s="402" t="str">
        <f>IF(ISERROR(CD15/CE15),"",CD15/CE15)</f>
        <v/>
      </c>
      <c r="CG15" s="112"/>
      <c r="CH15" s="401" t="str">
        <f>IF(ISERROR(CG15/$DJ15),"",CG15/$DJ15)</f>
        <v/>
      </c>
      <c r="CI15" s="400"/>
      <c r="CJ15" s="400"/>
      <c r="CK15" s="400"/>
      <c r="CL15" s="402" t="str">
        <f>IF(ISERROR(CJ15/CK15),"",CJ15/CK15)</f>
        <v/>
      </c>
      <c r="CM15" s="112"/>
      <c r="CN15" s="401" t="str">
        <f>IF(ISERROR(CM15/$DJ15),"",CM15/$DJ15)</f>
        <v/>
      </c>
      <c r="CO15" s="400"/>
      <c r="CP15" s="400"/>
      <c r="CQ15" s="400"/>
      <c r="CR15" s="402" t="str">
        <f>IF(ISERROR(CP15/CQ15),"",CP15/CQ15)</f>
        <v/>
      </c>
      <c r="CS15" s="112"/>
      <c r="CT15" s="401" t="str">
        <f>IF(ISERROR(CS15/$DJ15),"",CS15/$DJ15)</f>
        <v/>
      </c>
      <c r="CU15" s="400"/>
      <c r="CV15" s="400"/>
      <c r="CW15" s="400"/>
      <c r="CX15" s="396" t="str">
        <f>IF(ISERROR(CV15/CW15),"",CV15/CW15)</f>
        <v/>
      </c>
      <c r="CY15" s="399"/>
      <c r="CZ15" s="398" t="str">
        <f>IF(ISERROR(CY15/$DJ15),"",CY15/$DJ15)</f>
        <v/>
      </c>
      <c r="DA15" s="397"/>
      <c r="DB15" s="397"/>
      <c r="DC15" s="397"/>
      <c r="DD15" s="396" t="str">
        <f>IF(ISERROR(DB15/DC15),"",DB15/DC15)</f>
        <v/>
      </c>
      <c r="DE15" s="108"/>
      <c r="DF15" s="72"/>
      <c r="DG15" s="72"/>
      <c r="DH15" s="72"/>
      <c r="DI15" s="72"/>
      <c r="DJ15" s="80"/>
      <c r="DK15" s="63"/>
      <c r="DL15" s="63"/>
      <c r="DM15" s="63"/>
      <c r="DN15" s="63"/>
      <c r="DO15" s="63"/>
      <c r="DP15" s="63"/>
      <c r="DQ15" s="63"/>
      <c r="DR15" s="83"/>
      <c r="DS15" s="83"/>
      <c r="DT15" s="15"/>
      <c r="DU15" s="16"/>
      <c r="DV15" s="16"/>
      <c r="DW15" s="41">
        <f>SUM(DT15:DV15)</f>
        <v>0</v>
      </c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41">
        <f>SUM(DX15:EO15)</f>
        <v>0</v>
      </c>
      <c r="EQ15" s="41">
        <f>IF(DE15="直営",SUM(DF15*DF$5),0)+ER15</f>
        <v>0</v>
      </c>
      <c r="ER15" s="14"/>
      <c r="ES15" s="16"/>
      <c r="ET15" s="38">
        <f>SUM(EQ15,ES15)</f>
        <v>0</v>
      </c>
      <c r="EU15" s="74"/>
      <c r="EV15" s="264"/>
      <c r="EW15" s="28">
        <f>SUM(EP15,ET15:EV15)</f>
        <v>0</v>
      </c>
      <c r="EX15" s="35"/>
      <c r="EY15" s="31">
        <f>EW15-DW15</f>
        <v>0</v>
      </c>
      <c r="EZ15" s="77">
        <f>SUM(ET15,FE15)</f>
        <v>0</v>
      </c>
      <c r="FA15" s="41" t="str">
        <f>IF(CY15=0,"",$EZ15/CY15)</f>
        <v/>
      </c>
      <c r="FB15" s="438" t="str">
        <f>IF(DA15=0,"",$EZ15/DA15)</f>
        <v/>
      </c>
      <c r="FC15" s="438" t="str">
        <f>IF($J15=0,"",EZ15/$J15)</f>
        <v/>
      </c>
      <c r="FD15" s="437" t="str">
        <f>IF($EZ15=0,"",$DW15/$EZ15)</f>
        <v/>
      </c>
      <c r="FE15" s="78">
        <f>SUM(DX15:EB15,ED15:EE15,EG15,EI15,EL15,EN15)</f>
        <v>0</v>
      </c>
      <c r="FF15" s="436" t="str">
        <f>IF($J15=0,"",FE15/$J15)</f>
        <v/>
      </c>
      <c r="FG15" s="27"/>
      <c r="FH15" s="19"/>
    </row>
    <row r="16" spans="1:167" ht="16.5" customHeight="1">
      <c r="A16" s="51" t="s">
        <v>141</v>
      </c>
      <c r="B16" s="54" t="s">
        <v>141</v>
      </c>
      <c r="C16" s="57" t="s">
        <v>141</v>
      </c>
      <c r="D16" s="51" t="s">
        <v>288</v>
      </c>
      <c r="E16" s="90"/>
      <c r="F16" s="91"/>
      <c r="G16" s="181"/>
      <c r="H16" s="92"/>
      <c r="I16" s="93"/>
      <c r="J16" s="94"/>
      <c r="K16" s="94"/>
      <c r="L16" s="94"/>
      <c r="M16" s="90"/>
      <c r="N16" s="90"/>
      <c r="O16" s="90"/>
      <c r="P16" s="122"/>
      <c r="Q16" s="60"/>
      <c r="R16" s="114" t="str">
        <f>IF(OR(Q16="",Q16=0),"",$B$1-YEAR(DATEVALUE(Q16&amp;"/1/1")))</f>
        <v/>
      </c>
      <c r="S16" s="125"/>
      <c r="T16" s="129"/>
      <c r="U16" s="130"/>
      <c r="V16" s="134"/>
      <c r="W16" s="141"/>
      <c r="X16" s="66"/>
      <c r="Y16" s="66"/>
      <c r="Z16" s="66"/>
      <c r="AA16" s="66"/>
      <c r="AB16" s="142"/>
      <c r="AC16" s="137"/>
      <c r="AD16" s="101"/>
      <c r="AE16" s="105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101"/>
      <c r="AW16" s="112"/>
      <c r="AX16" s="401" t="str">
        <f>IF(ISERROR(AW16/$DJ16),"",AW16/$DJ16)</f>
        <v/>
      </c>
      <c r="AY16" s="400"/>
      <c r="AZ16" s="400"/>
      <c r="BA16" s="400"/>
      <c r="BB16" s="396" t="str">
        <f>IF(ISERROR(AZ16/BA16),"",AZ16/BA16)</f>
        <v/>
      </c>
      <c r="BC16" s="368"/>
      <c r="BD16" s="401" t="str">
        <f>IF(ISERROR(BC16/$DJ16),"",BC16/$DJ16)</f>
        <v/>
      </c>
      <c r="BE16" s="400"/>
      <c r="BF16" s="400"/>
      <c r="BG16" s="400"/>
      <c r="BH16" s="402" t="str">
        <f>IF(ISERROR(BF16/BG16),"",BF16/BG16)</f>
        <v/>
      </c>
      <c r="BI16" s="112"/>
      <c r="BJ16" s="401" t="str">
        <f>IF(ISERROR(BI16/$DJ16),"",BI16/$DJ16)</f>
        <v/>
      </c>
      <c r="BK16" s="400"/>
      <c r="BL16" s="400"/>
      <c r="BM16" s="400"/>
      <c r="BN16" s="403" t="str">
        <f>IF(ISERROR(BL16/BM16),"",BL16/BM16)</f>
        <v/>
      </c>
      <c r="BO16" s="112"/>
      <c r="BP16" s="401" t="str">
        <f>IF(ISERROR(BO16/$DJ16),"",BO16/$DJ16)</f>
        <v/>
      </c>
      <c r="BQ16" s="400"/>
      <c r="BR16" s="400"/>
      <c r="BS16" s="400"/>
      <c r="BT16" s="396" t="str">
        <f>IF(ISERROR(BR16/BS16),"",BR16/BS16)</f>
        <v/>
      </c>
      <c r="BU16" s="112"/>
      <c r="BV16" s="401" t="str">
        <f>IF(ISERROR(BU16/$DJ16),"",BU16/$DJ16)</f>
        <v/>
      </c>
      <c r="BW16" s="400"/>
      <c r="BX16" s="400"/>
      <c r="BY16" s="400"/>
      <c r="BZ16" s="396" t="str">
        <f>IF(ISERROR(BX16/BY16),"",BX16/BY16)</f>
        <v/>
      </c>
      <c r="CA16" s="368"/>
      <c r="CB16" s="401" t="str">
        <f>IF(ISERROR(CA16/$DJ16),"",CA16/$DJ16)</f>
        <v/>
      </c>
      <c r="CC16" s="400"/>
      <c r="CD16" s="400"/>
      <c r="CE16" s="400"/>
      <c r="CF16" s="402" t="str">
        <f>IF(ISERROR(CD16/CE16),"",CD16/CE16)</f>
        <v/>
      </c>
      <c r="CG16" s="112"/>
      <c r="CH16" s="401" t="str">
        <f>IF(ISERROR(CG16/$DJ16),"",CG16/$DJ16)</f>
        <v/>
      </c>
      <c r="CI16" s="400"/>
      <c r="CJ16" s="400"/>
      <c r="CK16" s="400"/>
      <c r="CL16" s="402" t="str">
        <f>IF(ISERROR(CJ16/CK16),"",CJ16/CK16)</f>
        <v/>
      </c>
      <c r="CM16" s="112"/>
      <c r="CN16" s="401" t="str">
        <f>IF(ISERROR(CM16/$DJ16),"",CM16/$DJ16)</f>
        <v/>
      </c>
      <c r="CO16" s="400"/>
      <c r="CP16" s="400"/>
      <c r="CQ16" s="400"/>
      <c r="CR16" s="402" t="str">
        <f>IF(ISERROR(CP16/CQ16),"",CP16/CQ16)</f>
        <v/>
      </c>
      <c r="CS16" s="112"/>
      <c r="CT16" s="401" t="str">
        <f>IF(ISERROR(CS16/$DJ16),"",CS16/$DJ16)</f>
        <v/>
      </c>
      <c r="CU16" s="400"/>
      <c r="CV16" s="400"/>
      <c r="CW16" s="400"/>
      <c r="CX16" s="396" t="str">
        <f>IF(ISERROR(CV16/CW16),"",CV16/CW16)</f>
        <v/>
      </c>
      <c r="CY16" s="399"/>
      <c r="CZ16" s="398" t="str">
        <f>IF(ISERROR(CY16/$DJ16),"",CY16/$DJ16)</f>
        <v/>
      </c>
      <c r="DA16" s="397"/>
      <c r="DB16" s="397"/>
      <c r="DC16" s="397"/>
      <c r="DD16" s="396" t="str">
        <f>IF(ISERROR(DB16/DC16),"",DB16/DC16)</f>
        <v/>
      </c>
      <c r="DE16" s="108"/>
      <c r="DF16" s="72"/>
      <c r="DG16" s="72"/>
      <c r="DH16" s="72"/>
      <c r="DI16" s="72"/>
      <c r="DJ16" s="80"/>
      <c r="DK16" s="63"/>
      <c r="DL16" s="63"/>
      <c r="DM16" s="63"/>
      <c r="DN16" s="63"/>
      <c r="DO16" s="63"/>
      <c r="DP16" s="63"/>
      <c r="DQ16" s="63"/>
      <c r="DR16" s="83"/>
      <c r="DS16" s="83"/>
      <c r="DT16" s="15"/>
      <c r="DU16" s="16"/>
      <c r="DV16" s="16"/>
      <c r="DW16" s="41">
        <f>SUM(DT16:DV16)</f>
        <v>0</v>
      </c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41">
        <f>SUM(DX16:EO16)</f>
        <v>0</v>
      </c>
      <c r="EQ16" s="41">
        <f>IF(DE16="直営",SUM(DF16*DF$5),0)+ER16</f>
        <v>0</v>
      </c>
      <c r="ER16" s="14"/>
      <c r="ES16" s="16"/>
      <c r="ET16" s="38">
        <f>SUM(EQ16,ES16)</f>
        <v>0</v>
      </c>
      <c r="EU16" s="74"/>
      <c r="EV16" s="264"/>
      <c r="EW16" s="28">
        <f>SUM(EP16,ET16:EV16)</f>
        <v>0</v>
      </c>
      <c r="EX16" s="35"/>
      <c r="EY16" s="31">
        <f>EW16-DW16</f>
        <v>0</v>
      </c>
      <c r="EZ16" s="77">
        <f>SUM(ET16,FE16)</f>
        <v>0</v>
      </c>
      <c r="FA16" s="41" t="str">
        <f>IF(CY16=0,"",$EZ16/CY16)</f>
        <v/>
      </c>
      <c r="FB16" s="438" t="str">
        <f>IF(DA16=0,"",$EZ16/DA16)</f>
        <v/>
      </c>
      <c r="FC16" s="438" t="str">
        <f>IF($J16=0,"",EZ16/$J16)</f>
        <v/>
      </c>
      <c r="FD16" s="437" t="str">
        <f>IF($EZ16=0,"",$DW16/$EZ16)</f>
        <v/>
      </c>
      <c r="FE16" s="78">
        <f>SUM(DX16:EB16,ED16:EE16,EG16,EI16,EL16,EN16)</f>
        <v>0</v>
      </c>
      <c r="FF16" s="436" t="str">
        <f>IF($J16=0,"",FE16/$J16)</f>
        <v/>
      </c>
      <c r="FG16" s="27"/>
      <c r="FH16" s="19"/>
    </row>
    <row r="17" spans="1:164" ht="16.5" customHeight="1" thickBot="1">
      <c r="A17" s="51" t="s">
        <v>141</v>
      </c>
      <c r="B17" s="54" t="s">
        <v>141</v>
      </c>
      <c r="C17" s="57" t="s">
        <v>141</v>
      </c>
      <c r="D17" s="52" t="s">
        <v>288</v>
      </c>
      <c r="E17" s="95"/>
      <c r="F17" s="96"/>
      <c r="G17" s="182"/>
      <c r="H17" s="97"/>
      <c r="I17" s="98"/>
      <c r="J17" s="99"/>
      <c r="K17" s="99"/>
      <c r="L17" s="99"/>
      <c r="M17" s="95"/>
      <c r="N17" s="95"/>
      <c r="O17" s="95"/>
      <c r="P17" s="123"/>
      <c r="Q17" s="435"/>
      <c r="R17" s="434" t="str">
        <f>IF(OR(Q17="",Q17=0),"",$B$1-YEAR(DATEVALUE(Q17&amp;"/1/1")))</f>
        <v/>
      </c>
      <c r="S17" s="433"/>
      <c r="T17" s="432"/>
      <c r="U17" s="431"/>
      <c r="V17" s="430"/>
      <c r="W17" s="429"/>
      <c r="X17" s="428"/>
      <c r="Y17" s="428"/>
      <c r="Z17" s="428"/>
      <c r="AA17" s="428"/>
      <c r="AB17" s="427"/>
      <c r="AC17" s="426"/>
      <c r="AD17" s="425"/>
      <c r="AE17" s="234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3"/>
      <c r="AW17" s="236"/>
      <c r="AX17" s="383" t="str">
        <f>IF(ISERROR(AW17/$DJ17),"",AW17/$DJ17)</f>
        <v/>
      </c>
      <c r="AY17" s="423"/>
      <c r="AZ17" s="423"/>
      <c r="BA17" s="423"/>
      <c r="BB17" s="378" t="str">
        <f>IF(ISERROR(AZ17/BA17),"",AZ17/BA17)</f>
        <v/>
      </c>
      <c r="BC17" s="424"/>
      <c r="BD17" s="383" t="str">
        <f>IF(ISERROR(BC17/$DJ17),"",BC17/$DJ17)</f>
        <v/>
      </c>
      <c r="BE17" s="423"/>
      <c r="BF17" s="423"/>
      <c r="BG17" s="423"/>
      <c r="BH17" s="384" t="str">
        <f>IF(ISERROR(BF17/BG17),"",BF17/BG17)</f>
        <v/>
      </c>
      <c r="BI17" s="236"/>
      <c r="BJ17" s="383" t="str">
        <f>IF(ISERROR(BI17/$DJ17),"",BI17/$DJ17)</f>
        <v/>
      </c>
      <c r="BK17" s="423"/>
      <c r="BL17" s="423"/>
      <c r="BM17" s="423"/>
      <c r="BN17" s="385" t="str">
        <f>IF(ISERROR(BL17/BM17),"",BL17/BM17)</f>
        <v/>
      </c>
      <c r="BO17" s="236"/>
      <c r="BP17" s="383" t="str">
        <f>IF(ISERROR(BO17/$DJ17),"",BO17/$DJ17)</f>
        <v/>
      </c>
      <c r="BQ17" s="423"/>
      <c r="BR17" s="423"/>
      <c r="BS17" s="423"/>
      <c r="BT17" s="378" t="str">
        <f>IF(ISERROR(BR17/BS17),"",BR17/BS17)</f>
        <v/>
      </c>
      <c r="BU17" s="236"/>
      <c r="BV17" s="383" t="str">
        <f>IF(ISERROR(BU17/$DJ17),"",BU17/$DJ17)</f>
        <v/>
      </c>
      <c r="BW17" s="423"/>
      <c r="BX17" s="423"/>
      <c r="BY17" s="423"/>
      <c r="BZ17" s="378" t="str">
        <f>IF(ISERROR(BX17/BY17),"",BX17/BY17)</f>
        <v/>
      </c>
      <c r="CA17" s="424"/>
      <c r="CB17" s="383" t="str">
        <f>IF(ISERROR(CA17/$DJ17),"",CA17/$DJ17)</f>
        <v/>
      </c>
      <c r="CC17" s="423"/>
      <c r="CD17" s="423"/>
      <c r="CE17" s="423"/>
      <c r="CF17" s="384" t="str">
        <f>IF(ISERROR(CD17/CE17),"",CD17/CE17)</f>
        <v/>
      </c>
      <c r="CG17" s="236"/>
      <c r="CH17" s="383" t="str">
        <f>IF(ISERROR(CG17/$DJ17),"",CG17/$DJ17)</f>
        <v/>
      </c>
      <c r="CI17" s="423"/>
      <c r="CJ17" s="423"/>
      <c r="CK17" s="423"/>
      <c r="CL17" s="384" t="str">
        <f>IF(ISERROR(CJ17/CK17),"",CJ17/CK17)</f>
        <v/>
      </c>
      <c r="CM17" s="236"/>
      <c r="CN17" s="383" t="str">
        <f>IF(ISERROR(CM17/$DJ17),"",CM17/$DJ17)</f>
        <v/>
      </c>
      <c r="CO17" s="423"/>
      <c r="CP17" s="423"/>
      <c r="CQ17" s="423"/>
      <c r="CR17" s="384" t="str">
        <f>IF(ISERROR(CP17/CQ17),"",CP17/CQ17)</f>
        <v/>
      </c>
      <c r="CS17" s="236"/>
      <c r="CT17" s="383" t="str">
        <f>IF(ISERROR(CS17/$DJ17),"",CS17/$DJ17)</f>
        <v/>
      </c>
      <c r="CU17" s="423"/>
      <c r="CV17" s="423"/>
      <c r="CW17" s="423"/>
      <c r="CX17" s="378" t="str">
        <f>IF(ISERROR(CV17/CW17),"",CV17/CW17)</f>
        <v/>
      </c>
      <c r="CY17" s="381"/>
      <c r="CZ17" s="380" t="str">
        <f>IF(ISERROR(CY17/$DJ17),"",CY17/$DJ17)</f>
        <v/>
      </c>
      <c r="DA17" s="379"/>
      <c r="DB17" s="379"/>
      <c r="DC17" s="379"/>
      <c r="DD17" s="378" t="str">
        <f>IF(ISERROR(DB17/DC17),"",DB17/DC17)</f>
        <v/>
      </c>
      <c r="DE17" s="238"/>
      <c r="DF17" s="239"/>
      <c r="DG17" s="239"/>
      <c r="DH17" s="239"/>
      <c r="DI17" s="239"/>
      <c r="DJ17" s="240"/>
      <c r="DK17" s="241"/>
      <c r="DL17" s="241"/>
      <c r="DM17" s="241"/>
      <c r="DN17" s="241"/>
      <c r="DO17" s="241"/>
      <c r="DP17" s="241"/>
      <c r="DQ17" s="241"/>
      <c r="DR17" s="242"/>
      <c r="DS17" s="242"/>
      <c r="DT17" s="243"/>
      <c r="DU17" s="244"/>
      <c r="DV17" s="244"/>
      <c r="DW17" s="42">
        <f>SUM(DT17:DV17)</f>
        <v>0</v>
      </c>
      <c r="DX17" s="244"/>
      <c r="DY17" s="244"/>
      <c r="DZ17" s="244"/>
      <c r="EA17" s="244"/>
      <c r="EB17" s="244"/>
      <c r="EC17" s="244"/>
      <c r="ED17" s="244"/>
      <c r="EE17" s="244"/>
      <c r="EF17" s="244"/>
      <c r="EG17" s="244"/>
      <c r="EH17" s="244"/>
      <c r="EI17" s="244"/>
      <c r="EJ17" s="244"/>
      <c r="EK17" s="244"/>
      <c r="EL17" s="244"/>
      <c r="EM17" s="244"/>
      <c r="EN17" s="244"/>
      <c r="EO17" s="244"/>
      <c r="EP17" s="42">
        <f>SUM(DX17:EO17)</f>
        <v>0</v>
      </c>
      <c r="EQ17" s="42">
        <f>IF(DE17="直営",SUM(DF17*DF$5),0)+ER17</f>
        <v>0</v>
      </c>
      <c r="ER17" s="17"/>
      <c r="ES17" s="244"/>
      <c r="ET17" s="39">
        <f>SUM(EQ17,ES17)</f>
        <v>0</v>
      </c>
      <c r="EU17" s="75"/>
      <c r="EV17" s="265"/>
      <c r="EW17" s="29">
        <f>SUM(EP17,ET17:EV17)</f>
        <v>0</v>
      </c>
      <c r="EX17" s="36"/>
      <c r="EY17" s="32">
        <f>EW17-DW17</f>
        <v>0</v>
      </c>
      <c r="EZ17" s="175">
        <f>SUM(ET17,FE17)</f>
        <v>0</v>
      </c>
      <c r="FA17" s="42" t="str">
        <f>IF(CY17=0,"",$EZ17/CY17)</f>
        <v/>
      </c>
      <c r="FB17" s="377" t="str">
        <f>IF(DA17=0,"",$EZ17/DA17)</f>
        <v/>
      </c>
      <c r="FC17" s="377" t="str">
        <f>IF($J17=0,"",EZ17/$J17)</f>
        <v/>
      </c>
      <c r="FD17" s="376" t="str">
        <f>IF($EZ17=0,"",$DW17/$EZ17)</f>
        <v/>
      </c>
      <c r="FE17" s="178">
        <f>SUM(DX17:EB17,ED17:EE17,EG17,EI17,EL17,EN17)</f>
        <v>0</v>
      </c>
      <c r="FF17" s="375" t="str">
        <f>IF($J17=0,"",FE17/$J17)</f>
        <v/>
      </c>
      <c r="FG17" s="27"/>
      <c r="FH17" s="19"/>
    </row>
    <row r="18" spans="1:164" ht="16.5" customHeight="1">
      <c r="A18" s="51" t="s">
        <v>287</v>
      </c>
      <c r="B18" s="54" t="s">
        <v>286</v>
      </c>
      <c r="C18" s="57" t="s">
        <v>285</v>
      </c>
      <c r="D18" s="422" t="s">
        <v>284</v>
      </c>
      <c r="E18" s="85"/>
      <c r="F18" s="86"/>
      <c r="G18" s="180"/>
      <c r="H18" s="87"/>
      <c r="I18" s="88"/>
      <c r="J18" s="89"/>
      <c r="K18" s="89"/>
      <c r="L18" s="89"/>
      <c r="M18" s="85"/>
      <c r="N18" s="85"/>
      <c r="O18" s="85"/>
      <c r="P18" s="121"/>
      <c r="Q18" s="59"/>
      <c r="R18" s="115" t="str">
        <f>IF(OR(Q18="",Q18=0),"",$B$1-YEAR(DATEVALUE(Q18&amp;"/1/1")))</f>
        <v/>
      </c>
      <c r="S18" s="124"/>
      <c r="T18" s="127"/>
      <c r="U18" s="128"/>
      <c r="V18" s="133"/>
      <c r="W18" s="139"/>
      <c r="X18" s="65"/>
      <c r="Y18" s="65"/>
      <c r="Z18" s="65"/>
      <c r="AA18" s="65"/>
      <c r="AB18" s="140"/>
      <c r="AC18" s="136"/>
      <c r="AD18" s="116"/>
      <c r="AE18" s="104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100"/>
      <c r="AW18" s="120"/>
      <c r="AX18" s="419" t="str">
        <f>IF(ISERROR(AW18/$DJ18),"",AW18/$DJ18)</f>
        <v/>
      </c>
      <c r="AY18" s="418"/>
      <c r="AZ18" s="418"/>
      <c r="BA18" s="418"/>
      <c r="BB18" s="414" t="str">
        <f>IF(ISERROR(AZ18/BA18),"",AZ18/BA18)</f>
        <v/>
      </c>
      <c r="BC18" s="369"/>
      <c r="BD18" s="419" t="str">
        <f>IF(ISERROR(BC18/$DJ18),"",BC18/$DJ18)</f>
        <v/>
      </c>
      <c r="BE18" s="418"/>
      <c r="BF18" s="418"/>
      <c r="BG18" s="418"/>
      <c r="BH18" s="420" t="str">
        <f>IF(ISERROR(BF18/BG18),"",BF18/BG18)</f>
        <v/>
      </c>
      <c r="BI18" s="120"/>
      <c r="BJ18" s="419" t="str">
        <f>IF(ISERROR(BI18/$DJ18),"",BI18/$DJ18)</f>
        <v/>
      </c>
      <c r="BK18" s="418"/>
      <c r="BL18" s="418"/>
      <c r="BM18" s="418"/>
      <c r="BN18" s="421" t="str">
        <f>IF(ISERROR(BL18/BM18),"",BL18/BM18)</f>
        <v/>
      </c>
      <c r="BO18" s="120"/>
      <c r="BP18" s="419" t="str">
        <f>IF(ISERROR(BO18/$DJ18),"",BO18/$DJ18)</f>
        <v/>
      </c>
      <c r="BQ18" s="418"/>
      <c r="BR18" s="418"/>
      <c r="BS18" s="418"/>
      <c r="BT18" s="414" t="str">
        <f>IF(ISERROR(BR18/BS18),"",BR18/BS18)</f>
        <v/>
      </c>
      <c r="BU18" s="120"/>
      <c r="BV18" s="419" t="str">
        <f>IF(ISERROR(BU18/$DJ18),"",BU18/$DJ18)</f>
        <v/>
      </c>
      <c r="BW18" s="418"/>
      <c r="BX18" s="418"/>
      <c r="BY18" s="418"/>
      <c r="BZ18" s="414" t="str">
        <f>IF(ISERROR(BX18/BY18),"",BX18/BY18)</f>
        <v/>
      </c>
      <c r="CA18" s="369"/>
      <c r="CB18" s="419" t="str">
        <f>IF(ISERROR(CA18/$DJ18),"",CA18/$DJ18)</f>
        <v/>
      </c>
      <c r="CC18" s="418"/>
      <c r="CD18" s="418"/>
      <c r="CE18" s="418"/>
      <c r="CF18" s="420" t="str">
        <f>IF(ISERROR(CD18/CE18),"",CD18/CE18)</f>
        <v/>
      </c>
      <c r="CG18" s="120"/>
      <c r="CH18" s="419" t="str">
        <f>IF(ISERROR(CG18/$DJ18),"",CG18/$DJ18)</f>
        <v/>
      </c>
      <c r="CI18" s="418"/>
      <c r="CJ18" s="418"/>
      <c r="CK18" s="418"/>
      <c r="CL18" s="420" t="str">
        <f>IF(ISERROR(CJ18/CK18),"",CJ18/CK18)</f>
        <v/>
      </c>
      <c r="CM18" s="120"/>
      <c r="CN18" s="419" t="str">
        <f>IF(ISERROR(CM18/$DJ18),"",CM18/$DJ18)</f>
        <v/>
      </c>
      <c r="CO18" s="418"/>
      <c r="CP18" s="418"/>
      <c r="CQ18" s="418"/>
      <c r="CR18" s="420" t="str">
        <f>IF(ISERROR(CP18/CQ18),"",CP18/CQ18)</f>
        <v/>
      </c>
      <c r="CS18" s="120"/>
      <c r="CT18" s="419" t="str">
        <f>IF(ISERROR(CS18/$DJ18),"",CS18/$DJ18)</f>
        <v/>
      </c>
      <c r="CU18" s="418"/>
      <c r="CV18" s="418"/>
      <c r="CW18" s="418"/>
      <c r="CX18" s="414" t="str">
        <f>IF(ISERROR(CV18/CW18),"",CV18/CW18)</f>
        <v/>
      </c>
      <c r="CY18" s="417"/>
      <c r="CZ18" s="416" t="str">
        <f>IF(ISERROR(CY18/$DJ18),"",CY18/$DJ18)</f>
        <v/>
      </c>
      <c r="DA18" s="415"/>
      <c r="DB18" s="415"/>
      <c r="DC18" s="415"/>
      <c r="DD18" s="414" t="str">
        <f>IF(ISERROR(DB18/DC18),"",DB18/DC18)</f>
        <v/>
      </c>
      <c r="DE18" s="107"/>
      <c r="DF18" s="71"/>
      <c r="DG18" s="71"/>
      <c r="DH18" s="71"/>
      <c r="DI18" s="71"/>
      <c r="DJ18" s="79"/>
      <c r="DK18" s="62"/>
      <c r="DL18" s="62"/>
      <c r="DM18" s="62"/>
      <c r="DN18" s="62"/>
      <c r="DO18" s="62"/>
      <c r="DP18" s="62"/>
      <c r="DQ18" s="62"/>
      <c r="DR18" s="82"/>
      <c r="DS18" s="82"/>
      <c r="DT18" s="12"/>
      <c r="DU18" s="13"/>
      <c r="DV18" s="13"/>
      <c r="DW18" s="40">
        <f>SUM(DT18:DV18)</f>
        <v>0</v>
      </c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40">
        <f>SUM(DX18:EO18)</f>
        <v>0</v>
      </c>
      <c r="EQ18" s="146">
        <f>IF(DE18="直営",SUM(DF18*DF$5),0)+ER18</f>
        <v>0</v>
      </c>
      <c r="ER18" s="413"/>
      <c r="ES18" s="13"/>
      <c r="ET18" s="37">
        <f>SUM(EQ18,ES18)</f>
        <v>0</v>
      </c>
      <c r="EU18" s="76"/>
      <c r="EV18" s="263"/>
      <c r="EW18" s="30">
        <f>SUM(EP18,ET18:EV18)</f>
        <v>0</v>
      </c>
      <c r="EX18" s="34"/>
      <c r="EY18" s="33">
        <f>EW18-DW18</f>
        <v>0</v>
      </c>
      <c r="EZ18" s="412">
        <f>SUM(ET18,FE18)</f>
        <v>0</v>
      </c>
      <c r="FA18" s="40" t="str">
        <f>IF(CY18=0,"",$EZ18/CY18)</f>
        <v/>
      </c>
      <c r="FB18" s="411" t="str">
        <f>IF(DA18=0,"",$EZ18/DA18)</f>
        <v/>
      </c>
      <c r="FC18" s="411" t="str">
        <f>IF($J18=0,"",EZ18/$J18)</f>
        <v/>
      </c>
      <c r="FD18" s="410" t="str">
        <f>IF($EZ18=0,"",$DW18/$EZ18)</f>
        <v/>
      </c>
      <c r="FE18" s="409">
        <f>SUM(DX18:EB18,ED18:EE18,EG18,EI18,EL18,EN18)</f>
        <v>0</v>
      </c>
      <c r="FF18" s="408" t="str">
        <f>IF($J18=0,"",FE18/$J18)</f>
        <v/>
      </c>
      <c r="FG18" s="27"/>
      <c r="FH18" s="19"/>
    </row>
    <row r="19" spans="1:164" ht="16.5" customHeight="1">
      <c r="A19" s="51" t="s">
        <v>141</v>
      </c>
      <c r="B19" s="54" t="s">
        <v>141</v>
      </c>
      <c r="C19" s="57" t="s">
        <v>141</v>
      </c>
      <c r="D19" s="407" t="s">
        <v>284</v>
      </c>
      <c r="E19" s="90" t="s">
        <v>141</v>
      </c>
      <c r="F19" s="406" t="s">
        <v>141</v>
      </c>
      <c r="G19" s="405" t="s">
        <v>141</v>
      </c>
      <c r="H19" s="404" t="s">
        <v>141</v>
      </c>
      <c r="I19" s="93">
        <v>0</v>
      </c>
      <c r="J19" s="94">
        <v>0</v>
      </c>
      <c r="K19" s="94"/>
      <c r="L19" s="94" t="s">
        <v>141</v>
      </c>
      <c r="M19" s="90">
        <v>0</v>
      </c>
      <c r="N19" s="90">
        <v>0</v>
      </c>
      <c r="O19" s="90">
        <v>0</v>
      </c>
      <c r="P19" s="122">
        <v>0</v>
      </c>
      <c r="Q19" s="60">
        <v>0</v>
      </c>
      <c r="R19" s="114" t="str">
        <f>IF(OR(Q19="",Q19=0),"",$B$1-YEAR(DATEVALUE(Q19&amp;"/1/1")))</f>
        <v/>
      </c>
      <c r="S19" s="125"/>
      <c r="T19" s="129"/>
      <c r="U19" s="130"/>
      <c r="V19" s="134"/>
      <c r="W19" s="141"/>
      <c r="X19" s="66"/>
      <c r="Y19" s="66"/>
      <c r="Z19" s="66"/>
      <c r="AA19" s="66"/>
      <c r="AB19" s="142"/>
      <c r="AC19" s="137"/>
      <c r="AD19" s="117"/>
      <c r="AE19" s="105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101"/>
      <c r="AW19" s="112"/>
      <c r="AX19" s="401" t="str">
        <f>IF(ISERROR(AW19/$DJ19),"",AW19/$DJ19)</f>
        <v/>
      </c>
      <c r="AY19" s="400"/>
      <c r="AZ19" s="400"/>
      <c r="BA19" s="400"/>
      <c r="BB19" s="396" t="str">
        <f>IF(ISERROR(AZ19/BA19),"",AZ19/BA19)</f>
        <v/>
      </c>
      <c r="BC19" s="368"/>
      <c r="BD19" s="401" t="str">
        <f>IF(ISERROR(BC19/$DJ19),"",BC19/$DJ19)</f>
        <v/>
      </c>
      <c r="BE19" s="400"/>
      <c r="BF19" s="400"/>
      <c r="BG19" s="400"/>
      <c r="BH19" s="402" t="str">
        <f>IF(ISERROR(BF19/BG19),"",BF19/BG19)</f>
        <v/>
      </c>
      <c r="BI19" s="112"/>
      <c r="BJ19" s="401" t="str">
        <f>IF(ISERROR(BI19/$DJ19),"",BI19/$DJ19)</f>
        <v/>
      </c>
      <c r="BK19" s="400"/>
      <c r="BL19" s="400"/>
      <c r="BM19" s="400"/>
      <c r="BN19" s="403" t="str">
        <f>IF(ISERROR(BL19/BM19),"",BL19/BM19)</f>
        <v/>
      </c>
      <c r="BO19" s="112"/>
      <c r="BP19" s="401" t="str">
        <f>IF(ISERROR(BO19/$DJ19),"",BO19/$DJ19)</f>
        <v/>
      </c>
      <c r="BQ19" s="400"/>
      <c r="BR19" s="400"/>
      <c r="BS19" s="400"/>
      <c r="BT19" s="396" t="str">
        <f>IF(ISERROR(BR19/BS19),"",BR19/BS19)</f>
        <v/>
      </c>
      <c r="BU19" s="112"/>
      <c r="BV19" s="401" t="str">
        <f>IF(ISERROR(BU19/$DJ19),"",BU19/$DJ19)</f>
        <v/>
      </c>
      <c r="BW19" s="400"/>
      <c r="BX19" s="400"/>
      <c r="BY19" s="400"/>
      <c r="BZ19" s="396" t="str">
        <f>IF(ISERROR(BX19/BY19),"",BX19/BY19)</f>
        <v/>
      </c>
      <c r="CA19" s="368"/>
      <c r="CB19" s="401" t="str">
        <f>IF(ISERROR(CA19/$DJ19),"",CA19/$DJ19)</f>
        <v/>
      </c>
      <c r="CC19" s="400"/>
      <c r="CD19" s="400"/>
      <c r="CE19" s="400"/>
      <c r="CF19" s="402" t="str">
        <f>IF(ISERROR(CD19/CE19),"",CD19/CE19)</f>
        <v/>
      </c>
      <c r="CG19" s="112"/>
      <c r="CH19" s="401" t="str">
        <f>IF(ISERROR(CG19/$DJ19),"",CG19/$DJ19)</f>
        <v/>
      </c>
      <c r="CI19" s="400"/>
      <c r="CJ19" s="400"/>
      <c r="CK19" s="400"/>
      <c r="CL19" s="402" t="str">
        <f>IF(ISERROR(CJ19/CK19),"",CJ19/CK19)</f>
        <v/>
      </c>
      <c r="CM19" s="112"/>
      <c r="CN19" s="401" t="str">
        <f>IF(ISERROR(CM19/$DJ19),"",CM19/$DJ19)</f>
        <v/>
      </c>
      <c r="CO19" s="400"/>
      <c r="CP19" s="400"/>
      <c r="CQ19" s="400"/>
      <c r="CR19" s="402" t="str">
        <f>IF(ISERROR(CP19/CQ19),"",CP19/CQ19)</f>
        <v/>
      </c>
      <c r="CS19" s="112"/>
      <c r="CT19" s="401" t="str">
        <f>IF(ISERROR(CS19/$DJ19),"",CS19/$DJ19)</f>
        <v/>
      </c>
      <c r="CU19" s="400"/>
      <c r="CV19" s="400"/>
      <c r="CW19" s="400"/>
      <c r="CX19" s="396" t="str">
        <f>IF(ISERROR(CV19/CW19),"",CV19/CW19)</f>
        <v/>
      </c>
      <c r="CY19" s="399"/>
      <c r="CZ19" s="398" t="str">
        <f>IF(ISERROR(CY19/$DJ19),"",CY19/$DJ19)</f>
        <v/>
      </c>
      <c r="DA19" s="397"/>
      <c r="DB19" s="397"/>
      <c r="DC19" s="397"/>
      <c r="DD19" s="396" t="str">
        <f>IF(ISERROR(DB19/DC19),"",DB19/DC19)</f>
        <v/>
      </c>
      <c r="DE19" s="108"/>
      <c r="DF19" s="395"/>
      <c r="DG19" s="395"/>
      <c r="DH19" s="395"/>
      <c r="DI19" s="72"/>
      <c r="DJ19" s="394"/>
      <c r="DK19" s="393"/>
      <c r="DL19" s="393"/>
      <c r="DM19" s="393"/>
      <c r="DN19" s="393"/>
      <c r="DO19" s="393"/>
      <c r="DP19" s="393"/>
      <c r="DQ19" s="393"/>
      <c r="DR19" s="83"/>
      <c r="DS19" s="83"/>
      <c r="DT19" s="15"/>
      <c r="DU19" s="16"/>
      <c r="DV19" s="16"/>
      <c r="DW19" s="41">
        <f>SUM(DT19:DV19)</f>
        <v>0</v>
      </c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41">
        <f>SUM(DX19:EO19)</f>
        <v>0</v>
      </c>
      <c r="EQ19" s="41">
        <f>IF(DE19="直営",SUM(DF19*DF$5),0)+ER19</f>
        <v>0</v>
      </c>
      <c r="ER19" s="14"/>
      <c r="ES19" s="16"/>
      <c r="ET19" s="38">
        <f>SUM(EQ19,ES19)</f>
        <v>0</v>
      </c>
      <c r="EU19" s="74"/>
      <c r="EV19" s="392"/>
      <c r="EW19" s="391">
        <f>SUM(EP19,ET19:EV19)</f>
        <v>0</v>
      </c>
      <c r="EX19" s="35"/>
      <c r="EY19" s="390">
        <f>EW19-DW19</f>
        <v>0</v>
      </c>
      <c r="EZ19" s="389">
        <f>SUM(ET19,FE19)</f>
        <v>0</v>
      </c>
      <c r="FA19" s="41" t="str">
        <f>IF(CY19=0,"",$EZ19/CY19)</f>
        <v/>
      </c>
      <c r="FB19" s="388" t="str">
        <f>IF(DA19=0,"",$EZ19/DA19)</f>
        <v/>
      </c>
      <c r="FC19" s="388" t="str">
        <f>IF($J19=0,"",EZ19/$J19)</f>
        <v/>
      </c>
      <c r="FD19" s="387" t="str">
        <f>IF($EZ19=0,"",$DW19/$EZ19)</f>
        <v/>
      </c>
      <c r="FE19" s="78">
        <f>SUM(DX19:EB19,ED19:EE19,EG19,EI19,EL19,EN19)</f>
        <v>0</v>
      </c>
      <c r="FF19" s="386" t="str">
        <f>IF($J19=0,"",FE19/$J19)</f>
        <v/>
      </c>
      <c r="FH19" s="19"/>
    </row>
    <row r="20" spans="1:164" ht="16.5" customHeight="1">
      <c r="A20" s="51" t="s">
        <v>141</v>
      </c>
      <c r="B20" s="54" t="s">
        <v>141</v>
      </c>
      <c r="C20" s="57" t="s">
        <v>141</v>
      </c>
      <c r="D20" s="407" t="s">
        <v>284</v>
      </c>
      <c r="E20" s="90" t="s">
        <v>141</v>
      </c>
      <c r="F20" s="406" t="s">
        <v>141</v>
      </c>
      <c r="G20" s="405" t="s">
        <v>141</v>
      </c>
      <c r="H20" s="404" t="s">
        <v>141</v>
      </c>
      <c r="I20" s="93">
        <v>0</v>
      </c>
      <c r="J20" s="94">
        <v>0</v>
      </c>
      <c r="K20" s="94"/>
      <c r="L20" s="94" t="s">
        <v>141</v>
      </c>
      <c r="M20" s="90">
        <v>0</v>
      </c>
      <c r="N20" s="90">
        <v>0</v>
      </c>
      <c r="O20" s="90">
        <v>0</v>
      </c>
      <c r="P20" s="122">
        <v>0</v>
      </c>
      <c r="Q20" s="60">
        <v>0</v>
      </c>
      <c r="R20" s="114" t="str">
        <f>IF(OR(Q20="",Q20=0),"",$B$1-YEAR(DATEVALUE(Q20&amp;"/1/1")))</f>
        <v/>
      </c>
      <c r="S20" s="125"/>
      <c r="T20" s="129"/>
      <c r="U20" s="130"/>
      <c r="V20" s="134"/>
      <c r="W20" s="141"/>
      <c r="X20" s="66"/>
      <c r="Y20" s="66"/>
      <c r="Z20" s="66"/>
      <c r="AA20" s="66"/>
      <c r="AB20" s="142"/>
      <c r="AC20" s="137"/>
      <c r="AD20" s="117"/>
      <c r="AE20" s="105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101"/>
      <c r="AW20" s="112"/>
      <c r="AX20" s="401" t="str">
        <f>IF(ISERROR(AW20/$DJ20),"",AW20/$DJ20)</f>
        <v/>
      </c>
      <c r="AY20" s="400"/>
      <c r="AZ20" s="400"/>
      <c r="BA20" s="400"/>
      <c r="BB20" s="396" t="str">
        <f>IF(ISERROR(AZ20/BA20),"",AZ20/BA20)</f>
        <v/>
      </c>
      <c r="BC20" s="368"/>
      <c r="BD20" s="401" t="str">
        <f>IF(ISERROR(BC20/$DJ20),"",BC20/$DJ20)</f>
        <v/>
      </c>
      <c r="BE20" s="400"/>
      <c r="BF20" s="400"/>
      <c r="BG20" s="400"/>
      <c r="BH20" s="402" t="str">
        <f>IF(ISERROR(BF20/BG20),"",BF20/BG20)</f>
        <v/>
      </c>
      <c r="BI20" s="112"/>
      <c r="BJ20" s="401" t="str">
        <f>IF(ISERROR(BI20/$DJ20),"",BI20/$DJ20)</f>
        <v/>
      </c>
      <c r="BK20" s="400"/>
      <c r="BL20" s="400"/>
      <c r="BM20" s="400"/>
      <c r="BN20" s="403" t="str">
        <f>IF(ISERROR(BL20/BM20),"",BL20/BM20)</f>
        <v/>
      </c>
      <c r="BO20" s="112"/>
      <c r="BP20" s="401" t="str">
        <f>IF(ISERROR(BO20/$DJ20),"",BO20/$DJ20)</f>
        <v/>
      </c>
      <c r="BQ20" s="400"/>
      <c r="BR20" s="400"/>
      <c r="BS20" s="400"/>
      <c r="BT20" s="396" t="str">
        <f>IF(ISERROR(BR20/BS20),"",BR20/BS20)</f>
        <v/>
      </c>
      <c r="BU20" s="112"/>
      <c r="BV20" s="401" t="str">
        <f>IF(ISERROR(BU20/$DJ20),"",BU20/$DJ20)</f>
        <v/>
      </c>
      <c r="BW20" s="400"/>
      <c r="BX20" s="400"/>
      <c r="BY20" s="400"/>
      <c r="BZ20" s="396" t="str">
        <f>IF(ISERROR(BX20/BY20),"",BX20/BY20)</f>
        <v/>
      </c>
      <c r="CA20" s="368"/>
      <c r="CB20" s="401" t="str">
        <f>IF(ISERROR(CA20/$DJ20),"",CA20/$DJ20)</f>
        <v/>
      </c>
      <c r="CC20" s="400"/>
      <c r="CD20" s="400"/>
      <c r="CE20" s="400"/>
      <c r="CF20" s="402" t="str">
        <f>IF(ISERROR(CD20/CE20),"",CD20/CE20)</f>
        <v/>
      </c>
      <c r="CG20" s="112"/>
      <c r="CH20" s="401" t="str">
        <f>IF(ISERROR(CG20/$DJ20),"",CG20/$DJ20)</f>
        <v/>
      </c>
      <c r="CI20" s="400"/>
      <c r="CJ20" s="400"/>
      <c r="CK20" s="400"/>
      <c r="CL20" s="402" t="str">
        <f>IF(ISERROR(CJ20/CK20),"",CJ20/CK20)</f>
        <v/>
      </c>
      <c r="CM20" s="112"/>
      <c r="CN20" s="401" t="str">
        <f>IF(ISERROR(CM20/$DJ20),"",CM20/$DJ20)</f>
        <v/>
      </c>
      <c r="CO20" s="400"/>
      <c r="CP20" s="400"/>
      <c r="CQ20" s="400"/>
      <c r="CR20" s="402" t="str">
        <f>IF(ISERROR(CP20/CQ20),"",CP20/CQ20)</f>
        <v/>
      </c>
      <c r="CS20" s="112"/>
      <c r="CT20" s="401" t="str">
        <f>IF(ISERROR(CS20/$DJ20),"",CS20/$DJ20)</f>
        <v/>
      </c>
      <c r="CU20" s="400"/>
      <c r="CV20" s="400"/>
      <c r="CW20" s="400"/>
      <c r="CX20" s="396" t="str">
        <f>IF(ISERROR(CV20/CW20),"",CV20/CW20)</f>
        <v/>
      </c>
      <c r="CY20" s="399"/>
      <c r="CZ20" s="398" t="str">
        <f>IF(ISERROR(CY20/$DJ20),"",CY20/$DJ20)</f>
        <v/>
      </c>
      <c r="DA20" s="397"/>
      <c r="DB20" s="397"/>
      <c r="DC20" s="397"/>
      <c r="DD20" s="396" t="str">
        <f>IF(ISERROR(DB20/DC20),"",DB20/DC20)</f>
        <v/>
      </c>
      <c r="DE20" s="108"/>
      <c r="DF20" s="395"/>
      <c r="DG20" s="395"/>
      <c r="DH20" s="395"/>
      <c r="DI20" s="72"/>
      <c r="DJ20" s="394"/>
      <c r="DK20" s="393"/>
      <c r="DL20" s="393"/>
      <c r="DM20" s="393"/>
      <c r="DN20" s="393"/>
      <c r="DO20" s="393"/>
      <c r="DP20" s="393"/>
      <c r="DQ20" s="393"/>
      <c r="DR20" s="83"/>
      <c r="DS20" s="83"/>
      <c r="DT20" s="15"/>
      <c r="DU20" s="16"/>
      <c r="DV20" s="16"/>
      <c r="DW20" s="41">
        <f>SUM(DT20:DV20)</f>
        <v>0</v>
      </c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41">
        <f>SUM(DX20:EO20)</f>
        <v>0</v>
      </c>
      <c r="EQ20" s="41">
        <f>IF(DE20="直営",SUM(DF20*DF$5),0)+ER20</f>
        <v>0</v>
      </c>
      <c r="ER20" s="14"/>
      <c r="ES20" s="16"/>
      <c r="ET20" s="38">
        <f>SUM(EQ20,ES20)</f>
        <v>0</v>
      </c>
      <c r="EU20" s="74"/>
      <c r="EV20" s="392"/>
      <c r="EW20" s="391">
        <f>SUM(EP20,ET20:EV20)</f>
        <v>0</v>
      </c>
      <c r="EX20" s="35"/>
      <c r="EY20" s="390">
        <f>EW20-DW20</f>
        <v>0</v>
      </c>
      <c r="EZ20" s="389">
        <f>SUM(ET20,FE20)</f>
        <v>0</v>
      </c>
      <c r="FA20" s="41" t="str">
        <f>IF(CY20=0,"",$EZ20/CY20)</f>
        <v/>
      </c>
      <c r="FB20" s="388" t="str">
        <f>IF(DA20=0,"",$EZ20/DA20)</f>
        <v/>
      </c>
      <c r="FC20" s="388" t="str">
        <f>IF($J20=0,"",EZ20/$J20)</f>
        <v/>
      </c>
      <c r="FD20" s="387" t="str">
        <f>IF($EZ20=0,"",$DW20/$EZ20)</f>
        <v/>
      </c>
      <c r="FE20" s="78">
        <f>SUM(DX20:EB20,ED20:EE20,EG20,EI20,EL20,EN20)</f>
        <v>0</v>
      </c>
      <c r="FF20" s="386" t="str">
        <f>IF($J20=0,"",FE20/$J20)</f>
        <v/>
      </c>
      <c r="FH20" s="19"/>
    </row>
    <row r="21" spans="1:164" ht="16.5" customHeight="1">
      <c r="A21" s="51" t="s">
        <v>141</v>
      </c>
      <c r="B21" s="54" t="s">
        <v>141</v>
      </c>
      <c r="C21" s="57" t="s">
        <v>141</v>
      </c>
      <c r="D21" s="407" t="s">
        <v>284</v>
      </c>
      <c r="E21" s="90" t="s">
        <v>141</v>
      </c>
      <c r="F21" s="406" t="s">
        <v>141</v>
      </c>
      <c r="G21" s="405" t="s">
        <v>141</v>
      </c>
      <c r="H21" s="404" t="s">
        <v>141</v>
      </c>
      <c r="I21" s="93">
        <v>0</v>
      </c>
      <c r="J21" s="94">
        <v>0</v>
      </c>
      <c r="K21" s="94"/>
      <c r="L21" s="94" t="s">
        <v>141</v>
      </c>
      <c r="M21" s="90">
        <v>0</v>
      </c>
      <c r="N21" s="90">
        <v>0</v>
      </c>
      <c r="O21" s="90">
        <v>0</v>
      </c>
      <c r="P21" s="122">
        <v>0</v>
      </c>
      <c r="Q21" s="60">
        <v>0</v>
      </c>
      <c r="R21" s="114" t="str">
        <f>IF(OR(Q21="",Q21=0),"",$B$1-YEAR(DATEVALUE(Q21&amp;"/1/1")))</f>
        <v/>
      </c>
      <c r="S21" s="125"/>
      <c r="T21" s="129"/>
      <c r="U21" s="130"/>
      <c r="V21" s="134"/>
      <c r="W21" s="141"/>
      <c r="X21" s="66"/>
      <c r="Y21" s="66"/>
      <c r="Z21" s="66"/>
      <c r="AA21" s="66"/>
      <c r="AB21" s="142"/>
      <c r="AC21" s="137"/>
      <c r="AD21" s="117"/>
      <c r="AE21" s="105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101"/>
      <c r="AW21" s="112"/>
      <c r="AX21" s="401" t="str">
        <f>IF(ISERROR(AW21/$DJ21),"",AW21/$DJ21)</f>
        <v/>
      </c>
      <c r="AY21" s="400"/>
      <c r="AZ21" s="400"/>
      <c r="BA21" s="400"/>
      <c r="BB21" s="396" t="str">
        <f>IF(ISERROR(AZ21/BA21),"",AZ21/BA21)</f>
        <v/>
      </c>
      <c r="BC21" s="368"/>
      <c r="BD21" s="401" t="str">
        <f>IF(ISERROR(BC21/$DJ21),"",BC21/$DJ21)</f>
        <v/>
      </c>
      <c r="BE21" s="400"/>
      <c r="BF21" s="400"/>
      <c r="BG21" s="400"/>
      <c r="BH21" s="402" t="str">
        <f>IF(ISERROR(BF21/BG21),"",BF21/BG21)</f>
        <v/>
      </c>
      <c r="BI21" s="112"/>
      <c r="BJ21" s="401" t="str">
        <f>IF(ISERROR(BI21/$DJ21),"",BI21/$DJ21)</f>
        <v/>
      </c>
      <c r="BK21" s="400"/>
      <c r="BL21" s="400"/>
      <c r="BM21" s="400"/>
      <c r="BN21" s="403" t="str">
        <f>IF(ISERROR(BL21/BM21),"",BL21/BM21)</f>
        <v/>
      </c>
      <c r="BO21" s="112"/>
      <c r="BP21" s="401" t="str">
        <f>IF(ISERROR(BO21/$DJ21),"",BO21/$DJ21)</f>
        <v/>
      </c>
      <c r="BQ21" s="400"/>
      <c r="BR21" s="400"/>
      <c r="BS21" s="400"/>
      <c r="BT21" s="396" t="str">
        <f>IF(ISERROR(BR21/BS21),"",BR21/BS21)</f>
        <v/>
      </c>
      <c r="BU21" s="112"/>
      <c r="BV21" s="401" t="str">
        <f>IF(ISERROR(BU21/$DJ21),"",BU21/$DJ21)</f>
        <v/>
      </c>
      <c r="BW21" s="400"/>
      <c r="BX21" s="400"/>
      <c r="BY21" s="400"/>
      <c r="BZ21" s="396" t="str">
        <f>IF(ISERROR(BX21/BY21),"",BX21/BY21)</f>
        <v/>
      </c>
      <c r="CA21" s="368"/>
      <c r="CB21" s="401" t="str">
        <f>IF(ISERROR(CA21/$DJ21),"",CA21/$DJ21)</f>
        <v/>
      </c>
      <c r="CC21" s="400"/>
      <c r="CD21" s="400"/>
      <c r="CE21" s="400"/>
      <c r="CF21" s="402" t="str">
        <f>IF(ISERROR(CD21/CE21),"",CD21/CE21)</f>
        <v/>
      </c>
      <c r="CG21" s="112"/>
      <c r="CH21" s="401" t="str">
        <f>IF(ISERROR(CG21/$DJ21),"",CG21/$DJ21)</f>
        <v/>
      </c>
      <c r="CI21" s="400"/>
      <c r="CJ21" s="400"/>
      <c r="CK21" s="400"/>
      <c r="CL21" s="402" t="str">
        <f>IF(ISERROR(CJ21/CK21),"",CJ21/CK21)</f>
        <v/>
      </c>
      <c r="CM21" s="112"/>
      <c r="CN21" s="401" t="str">
        <f>IF(ISERROR(CM21/$DJ21),"",CM21/$DJ21)</f>
        <v/>
      </c>
      <c r="CO21" s="400"/>
      <c r="CP21" s="400"/>
      <c r="CQ21" s="400"/>
      <c r="CR21" s="402" t="str">
        <f>IF(ISERROR(CP21/CQ21),"",CP21/CQ21)</f>
        <v/>
      </c>
      <c r="CS21" s="112"/>
      <c r="CT21" s="401" t="str">
        <f>IF(ISERROR(CS21/$DJ21),"",CS21/$DJ21)</f>
        <v/>
      </c>
      <c r="CU21" s="400"/>
      <c r="CV21" s="400"/>
      <c r="CW21" s="400"/>
      <c r="CX21" s="396" t="str">
        <f>IF(ISERROR(CV21/CW21),"",CV21/CW21)</f>
        <v/>
      </c>
      <c r="CY21" s="399"/>
      <c r="CZ21" s="398" t="str">
        <f>IF(ISERROR(CY21/$DJ21),"",CY21/$DJ21)</f>
        <v/>
      </c>
      <c r="DA21" s="397"/>
      <c r="DB21" s="397"/>
      <c r="DC21" s="397"/>
      <c r="DD21" s="396" t="str">
        <f>IF(ISERROR(DB21/DC21),"",DB21/DC21)</f>
        <v/>
      </c>
      <c r="DE21" s="108"/>
      <c r="DF21" s="395"/>
      <c r="DG21" s="395"/>
      <c r="DH21" s="395"/>
      <c r="DI21" s="72"/>
      <c r="DJ21" s="394"/>
      <c r="DK21" s="393"/>
      <c r="DL21" s="393"/>
      <c r="DM21" s="393"/>
      <c r="DN21" s="393"/>
      <c r="DO21" s="393"/>
      <c r="DP21" s="393"/>
      <c r="DQ21" s="393"/>
      <c r="DR21" s="83"/>
      <c r="DS21" s="83"/>
      <c r="DT21" s="15"/>
      <c r="DU21" s="16"/>
      <c r="DV21" s="16"/>
      <c r="DW21" s="41">
        <f>SUM(DT21:DV21)</f>
        <v>0</v>
      </c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41">
        <f>SUM(DX21:EO21)</f>
        <v>0</v>
      </c>
      <c r="EQ21" s="41">
        <f>IF(DE21="直営",SUM(DF21*DF$5),0)+ER21</f>
        <v>0</v>
      </c>
      <c r="ER21" s="14"/>
      <c r="ES21" s="16"/>
      <c r="ET21" s="38">
        <f>SUM(EQ21,ES21)</f>
        <v>0</v>
      </c>
      <c r="EU21" s="74"/>
      <c r="EV21" s="392"/>
      <c r="EW21" s="391">
        <f>SUM(EP21,ET21:EV21)</f>
        <v>0</v>
      </c>
      <c r="EX21" s="35"/>
      <c r="EY21" s="390">
        <f>EW21-DW21</f>
        <v>0</v>
      </c>
      <c r="EZ21" s="389">
        <f>SUM(ET21,FE21)</f>
        <v>0</v>
      </c>
      <c r="FA21" s="41" t="str">
        <f>IF(CY21=0,"",$EZ21/CY21)</f>
        <v/>
      </c>
      <c r="FB21" s="388" t="str">
        <f>IF(DA21=0,"",$EZ21/DA21)</f>
        <v/>
      </c>
      <c r="FC21" s="388" t="str">
        <f>IF($J21=0,"",EZ21/$J21)</f>
        <v/>
      </c>
      <c r="FD21" s="387" t="str">
        <f>IF($EZ21=0,"",$DW21/$EZ21)</f>
        <v/>
      </c>
      <c r="FE21" s="78">
        <f>SUM(DX21:EB21,ED21:EE21,EG21,EI21,EL21,EN21)</f>
        <v>0</v>
      </c>
      <c r="FF21" s="386" t="str">
        <f>IF($J21=0,"",FE21/$J21)</f>
        <v/>
      </c>
      <c r="FH21" s="19"/>
    </row>
    <row r="22" spans="1:164" ht="16.5" customHeight="1">
      <c r="A22" s="51" t="s">
        <v>141</v>
      </c>
      <c r="B22" s="54" t="s">
        <v>141</v>
      </c>
      <c r="C22" s="57" t="s">
        <v>141</v>
      </c>
      <c r="D22" s="407" t="s">
        <v>284</v>
      </c>
      <c r="E22" s="90" t="s">
        <v>141</v>
      </c>
      <c r="F22" s="406" t="s">
        <v>141</v>
      </c>
      <c r="G22" s="405" t="s">
        <v>141</v>
      </c>
      <c r="H22" s="404" t="s">
        <v>141</v>
      </c>
      <c r="I22" s="93">
        <v>0</v>
      </c>
      <c r="J22" s="94">
        <v>0</v>
      </c>
      <c r="K22" s="94"/>
      <c r="L22" s="94" t="s">
        <v>141</v>
      </c>
      <c r="M22" s="90">
        <v>0</v>
      </c>
      <c r="N22" s="90">
        <v>0</v>
      </c>
      <c r="O22" s="90">
        <v>0</v>
      </c>
      <c r="P22" s="122">
        <v>0</v>
      </c>
      <c r="Q22" s="60">
        <v>0</v>
      </c>
      <c r="R22" s="114" t="str">
        <f>IF(OR(Q22="",Q22=0),"",$B$1-YEAR(DATEVALUE(Q22&amp;"/1/1")))</f>
        <v/>
      </c>
      <c r="S22" s="125"/>
      <c r="T22" s="129"/>
      <c r="U22" s="130"/>
      <c r="V22" s="134"/>
      <c r="W22" s="141"/>
      <c r="X22" s="66"/>
      <c r="Y22" s="66"/>
      <c r="Z22" s="66"/>
      <c r="AA22" s="66"/>
      <c r="AB22" s="142"/>
      <c r="AC22" s="137"/>
      <c r="AD22" s="117"/>
      <c r="AE22" s="105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101"/>
      <c r="AW22" s="112"/>
      <c r="AX22" s="401" t="str">
        <f>IF(ISERROR(AW22/$DJ22),"",AW22/$DJ22)</f>
        <v/>
      </c>
      <c r="AY22" s="400"/>
      <c r="AZ22" s="400"/>
      <c r="BA22" s="400"/>
      <c r="BB22" s="396" t="str">
        <f>IF(ISERROR(AZ22/BA22),"",AZ22/BA22)</f>
        <v/>
      </c>
      <c r="BC22" s="368"/>
      <c r="BD22" s="401" t="str">
        <f>IF(ISERROR(BC22/$DJ22),"",BC22/$DJ22)</f>
        <v/>
      </c>
      <c r="BE22" s="400"/>
      <c r="BF22" s="400"/>
      <c r="BG22" s="400"/>
      <c r="BH22" s="402" t="str">
        <f>IF(ISERROR(BF22/BG22),"",BF22/BG22)</f>
        <v/>
      </c>
      <c r="BI22" s="112"/>
      <c r="BJ22" s="401" t="str">
        <f>IF(ISERROR(BI22/$DJ22),"",BI22/$DJ22)</f>
        <v/>
      </c>
      <c r="BK22" s="400"/>
      <c r="BL22" s="400"/>
      <c r="BM22" s="400"/>
      <c r="BN22" s="403" t="str">
        <f>IF(ISERROR(BL22/BM22),"",BL22/BM22)</f>
        <v/>
      </c>
      <c r="BO22" s="112"/>
      <c r="BP22" s="401" t="str">
        <f>IF(ISERROR(BO22/$DJ22),"",BO22/$DJ22)</f>
        <v/>
      </c>
      <c r="BQ22" s="400"/>
      <c r="BR22" s="400"/>
      <c r="BS22" s="400"/>
      <c r="BT22" s="396" t="str">
        <f>IF(ISERROR(BR22/BS22),"",BR22/BS22)</f>
        <v/>
      </c>
      <c r="BU22" s="112"/>
      <c r="BV22" s="401" t="str">
        <f>IF(ISERROR(BU22/$DJ22),"",BU22/$DJ22)</f>
        <v/>
      </c>
      <c r="BW22" s="400"/>
      <c r="BX22" s="400"/>
      <c r="BY22" s="400"/>
      <c r="BZ22" s="396" t="str">
        <f>IF(ISERROR(BX22/BY22),"",BX22/BY22)</f>
        <v/>
      </c>
      <c r="CA22" s="368"/>
      <c r="CB22" s="401" t="str">
        <f>IF(ISERROR(CA22/$DJ22),"",CA22/$DJ22)</f>
        <v/>
      </c>
      <c r="CC22" s="400"/>
      <c r="CD22" s="400"/>
      <c r="CE22" s="400"/>
      <c r="CF22" s="402" t="str">
        <f>IF(ISERROR(CD22/CE22),"",CD22/CE22)</f>
        <v/>
      </c>
      <c r="CG22" s="112"/>
      <c r="CH22" s="401" t="str">
        <f>IF(ISERROR(CG22/$DJ22),"",CG22/$DJ22)</f>
        <v/>
      </c>
      <c r="CI22" s="400"/>
      <c r="CJ22" s="400"/>
      <c r="CK22" s="400"/>
      <c r="CL22" s="402" t="str">
        <f>IF(ISERROR(CJ22/CK22),"",CJ22/CK22)</f>
        <v/>
      </c>
      <c r="CM22" s="112"/>
      <c r="CN22" s="401" t="str">
        <f>IF(ISERROR(CM22/$DJ22),"",CM22/$DJ22)</f>
        <v/>
      </c>
      <c r="CO22" s="400"/>
      <c r="CP22" s="400"/>
      <c r="CQ22" s="400"/>
      <c r="CR22" s="402" t="str">
        <f>IF(ISERROR(CP22/CQ22),"",CP22/CQ22)</f>
        <v/>
      </c>
      <c r="CS22" s="112"/>
      <c r="CT22" s="401" t="str">
        <f>IF(ISERROR(CS22/$DJ22),"",CS22/$DJ22)</f>
        <v/>
      </c>
      <c r="CU22" s="400"/>
      <c r="CV22" s="400"/>
      <c r="CW22" s="400"/>
      <c r="CX22" s="396" t="str">
        <f>IF(ISERROR(CV22/CW22),"",CV22/CW22)</f>
        <v/>
      </c>
      <c r="CY22" s="399"/>
      <c r="CZ22" s="398" t="str">
        <f>IF(ISERROR(CY22/$DJ22),"",CY22/$DJ22)</f>
        <v/>
      </c>
      <c r="DA22" s="397"/>
      <c r="DB22" s="397"/>
      <c r="DC22" s="397"/>
      <c r="DD22" s="396" t="str">
        <f>IF(ISERROR(DB22/DC22),"",DB22/DC22)</f>
        <v/>
      </c>
      <c r="DE22" s="108"/>
      <c r="DF22" s="395"/>
      <c r="DG22" s="395"/>
      <c r="DH22" s="395"/>
      <c r="DI22" s="72"/>
      <c r="DJ22" s="394"/>
      <c r="DK22" s="393"/>
      <c r="DL22" s="393"/>
      <c r="DM22" s="393"/>
      <c r="DN22" s="393"/>
      <c r="DO22" s="393"/>
      <c r="DP22" s="393"/>
      <c r="DQ22" s="393"/>
      <c r="DR22" s="83"/>
      <c r="DS22" s="83"/>
      <c r="DT22" s="15"/>
      <c r="DU22" s="16"/>
      <c r="DV22" s="16"/>
      <c r="DW22" s="41">
        <f>SUM(DT22:DV22)</f>
        <v>0</v>
      </c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41">
        <f>SUM(DX22:EO22)</f>
        <v>0</v>
      </c>
      <c r="EQ22" s="41">
        <f>IF(DE22="直営",SUM(DF22*DF$5),0)+ER22</f>
        <v>0</v>
      </c>
      <c r="ER22" s="14"/>
      <c r="ES22" s="16"/>
      <c r="ET22" s="38">
        <f>SUM(EQ22,ES22)</f>
        <v>0</v>
      </c>
      <c r="EU22" s="74"/>
      <c r="EV22" s="392"/>
      <c r="EW22" s="391">
        <f>SUM(EP22,ET22:EV22)</f>
        <v>0</v>
      </c>
      <c r="EX22" s="35"/>
      <c r="EY22" s="390">
        <f>EW22-DW22</f>
        <v>0</v>
      </c>
      <c r="EZ22" s="389">
        <f>SUM(ET22,FE22)</f>
        <v>0</v>
      </c>
      <c r="FA22" s="41" t="str">
        <f>IF(CY22=0,"",$EZ22/CY22)</f>
        <v/>
      </c>
      <c r="FB22" s="388" t="str">
        <f>IF(DA22=0,"",$EZ22/DA22)</f>
        <v/>
      </c>
      <c r="FC22" s="388" t="str">
        <f>IF($J22=0,"",EZ22/$J22)</f>
        <v/>
      </c>
      <c r="FD22" s="387" t="str">
        <f>IF($EZ22=0,"",$DW22/$EZ22)</f>
        <v/>
      </c>
      <c r="FE22" s="78">
        <f>SUM(DX22:EB22,ED22:EE22,EG22,EI22,EL22,EN22)</f>
        <v>0</v>
      </c>
      <c r="FF22" s="386" t="str">
        <f>IF($J22=0,"",FE22/$J22)</f>
        <v/>
      </c>
      <c r="FH22" s="19"/>
    </row>
    <row r="23" spans="1:164" ht="16.5" customHeight="1">
      <c r="A23" s="51" t="s">
        <v>141</v>
      </c>
      <c r="B23" s="54" t="s">
        <v>141</v>
      </c>
      <c r="C23" s="57" t="s">
        <v>141</v>
      </c>
      <c r="D23" s="407" t="s">
        <v>284</v>
      </c>
      <c r="E23" s="90" t="s">
        <v>141</v>
      </c>
      <c r="F23" s="406" t="s">
        <v>141</v>
      </c>
      <c r="G23" s="405" t="s">
        <v>141</v>
      </c>
      <c r="H23" s="404" t="s">
        <v>141</v>
      </c>
      <c r="I23" s="93">
        <v>0</v>
      </c>
      <c r="J23" s="94">
        <v>0</v>
      </c>
      <c r="K23" s="94"/>
      <c r="L23" s="94" t="s">
        <v>141</v>
      </c>
      <c r="M23" s="90">
        <v>0</v>
      </c>
      <c r="N23" s="90">
        <v>0</v>
      </c>
      <c r="O23" s="90">
        <v>0</v>
      </c>
      <c r="P23" s="122">
        <v>0</v>
      </c>
      <c r="Q23" s="60">
        <v>0</v>
      </c>
      <c r="R23" s="114" t="str">
        <f>IF(OR(Q23="",Q23=0),"",$B$1-YEAR(DATEVALUE(Q23&amp;"/1/1")))</f>
        <v/>
      </c>
      <c r="S23" s="125"/>
      <c r="T23" s="129"/>
      <c r="U23" s="130"/>
      <c r="V23" s="134"/>
      <c r="W23" s="141"/>
      <c r="X23" s="66"/>
      <c r="Y23" s="66"/>
      <c r="Z23" s="66"/>
      <c r="AA23" s="66"/>
      <c r="AB23" s="142"/>
      <c r="AC23" s="137"/>
      <c r="AD23" s="117"/>
      <c r="AE23" s="105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101"/>
      <c r="AW23" s="112"/>
      <c r="AX23" s="401" t="str">
        <f>IF(ISERROR(AW23/$DJ23),"",AW23/$DJ23)</f>
        <v/>
      </c>
      <c r="AY23" s="400"/>
      <c r="AZ23" s="400"/>
      <c r="BA23" s="400"/>
      <c r="BB23" s="396" t="str">
        <f>IF(ISERROR(AZ23/BA23),"",AZ23/BA23)</f>
        <v/>
      </c>
      <c r="BC23" s="368"/>
      <c r="BD23" s="401" t="str">
        <f>IF(ISERROR(BC23/$DJ23),"",BC23/$DJ23)</f>
        <v/>
      </c>
      <c r="BE23" s="400"/>
      <c r="BF23" s="400"/>
      <c r="BG23" s="400"/>
      <c r="BH23" s="402" t="str">
        <f>IF(ISERROR(BF23/BG23),"",BF23/BG23)</f>
        <v/>
      </c>
      <c r="BI23" s="112"/>
      <c r="BJ23" s="401" t="str">
        <f>IF(ISERROR(BI23/$DJ23),"",BI23/$DJ23)</f>
        <v/>
      </c>
      <c r="BK23" s="400"/>
      <c r="BL23" s="400"/>
      <c r="BM23" s="400"/>
      <c r="BN23" s="403" t="str">
        <f>IF(ISERROR(BL23/BM23),"",BL23/BM23)</f>
        <v/>
      </c>
      <c r="BO23" s="112"/>
      <c r="BP23" s="401" t="str">
        <f>IF(ISERROR(BO23/$DJ23),"",BO23/$DJ23)</f>
        <v/>
      </c>
      <c r="BQ23" s="400"/>
      <c r="BR23" s="400"/>
      <c r="BS23" s="400"/>
      <c r="BT23" s="396" t="str">
        <f>IF(ISERROR(BR23/BS23),"",BR23/BS23)</f>
        <v/>
      </c>
      <c r="BU23" s="112"/>
      <c r="BV23" s="401" t="str">
        <f>IF(ISERROR(BU23/$DJ23),"",BU23/$DJ23)</f>
        <v/>
      </c>
      <c r="BW23" s="400"/>
      <c r="BX23" s="400"/>
      <c r="BY23" s="400"/>
      <c r="BZ23" s="396" t="str">
        <f>IF(ISERROR(BX23/BY23),"",BX23/BY23)</f>
        <v/>
      </c>
      <c r="CA23" s="368"/>
      <c r="CB23" s="401" t="str">
        <f>IF(ISERROR(CA23/$DJ23),"",CA23/$DJ23)</f>
        <v/>
      </c>
      <c r="CC23" s="400"/>
      <c r="CD23" s="400"/>
      <c r="CE23" s="400"/>
      <c r="CF23" s="402" t="str">
        <f>IF(ISERROR(CD23/CE23),"",CD23/CE23)</f>
        <v/>
      </c>
      <c r="CG23" s="112"/>
      <c r="CH23" s="401" t="str">
        <f>IF(ISERROR(CG23/$DJ23),"",CG23/$DJ23)</f>
        <v/>
      </c>
      <c r="CI23" s="400"/>
      <c r="CJ23" s="400"/>
      <c r="CK23" s="400"/>
      <c r="CL23" s="402" t="str">
        <f>IF(ISERROR(CJ23/CK23),"",CJ23/CK23)</f>
        <v/>
      </c>
      <c r="CM23" s="112"/>
      <c r="CN23" s="401" t="str">
        <f>IF(ISERROR(CM23/$DJ23),"",CM23/$DJ23)</f>
        <v/>
      </c>
      <c r="CO23" s="400"/>
      <c r="CP23" s="400"/>
      <c r="CQ23" s="400"/>
      <c r="CR23" s="402" t="str">
        <f>IF(ISERROR(CP23/CQ23),"",CP23/CQ23)</f>
        <v/>
      </c>
      <c r="CS23" s="112"/>
      <c r="CT23" s="401" t="str">
        <f>IF(ISERROR(CS23/$DJ23),"",CS23/$DJ23)</f>
        <v/>
      </c>
      <c r="CU23" s="400"/>
      <c r="CV23" s="400"/>
      <c r="CW23" s="400"/>
      <c r="CX23" s="396" t="str">
        <f>IF(ISERROR(CV23/CW23),"",CV23/CW23)</f>
        <v/>
      </c>
      <c r="CY23" s="399"/>
      <c r="CZ23" s="398" t="str">
        <f>IF(ISERROR(CY23/$DJ23),"",CY23/$DJ23)</f>
        <v/>
      </c>
      <c r="DA23" s="397"/>
      <c r="DB23" s="397"/>
      <c r="DC23" s="397"/>
      <c r="DD23" s="396" t="str">
        <f>IF(ISERROR(DB23/DC23),"",DB23/DC23)</f>
        <v/>
      </c>
      <c r="DE23" s="108"/>
      <c r="DF23" s="395"/>
      <c r="DG23" s="395"/>
      <c r="DH23" s="395"/>
      <c r="DI23" s="72"/>
      <c r="DJ23" s="394"/>
      <c r="DK23" s="393"/>
      <c r="DL23" s="393"/>
      <c r="DM23" s="393"/>
      <c r="DN23" s="393"/>
      <c r="DO23" s="393"/>
      <c r="DP23" s="393"/>
      <c r="DQ23" s="393"/>
      <c r="DR23" s="83"/>
      <c r="DS23" s="83"/>
      <c r="DT23" s="15"/>
      <c r="DU23" s="16"/>
      <c r="DV23" s="16"/>
      <c r="DW23" s="41">
        <f>SUM(DT23:DV23)</f>
        <v>0</v>
      </c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41">
        <f>SUM(DX23:EO23)</f>
        <v>0</v>
      </c>
      <c r="EQ23" s="41">
        <f>IF(DE23="直営",SUM(DF23*DF$5),0)+ER23</f>
        <v>0</v>
      </c>
      <c r="ER23" s="14"/>
      <c r="ES23" s="16"/>
      <c r="ET23" s="38">
        <f>SUM(EQ23,ES23)</f>
        <v>0</v>
      </c>
      <c r="EU23" s="74"/>
      <c r="EV23" s="392"/>
      <c r="EW23" s="391">
        <f>SUM(EP23,ET23:EV23)</f>
        <v>0</v>
      </c>
      <c r="EX23" s="35"/>
      <c r="EY23" s="390">
        <f>EW23-DW23</f>
        <v>0</v>
      </c>
      <c r="EZ23" s="389">
        <f>SUM(ET23,FE23)</f>
        <v>0</v>
      </c>
      <c r="FA23" s="41" t="str">
        <f>IF(CY23=0,"",$EZ23/CY23)</f>
        <v/>
      </c>
      <c r="FB23" s="388" t="str">
        <f>IF(DA23=0,"",$EZ23/DA23)</f>
        <v/>
      </c>
      <c r="FC23" s="388" t="str">
        <f>IF($J23=0,"",EZ23/$J23)</f>
        <v/>
      </c>
      <c r="FD23" s="387" t="str">
        <f>IF($EZ23=0,"",$DW23/$EZ23)</f>
        <v/>
      </c>
      <c r="FE23" s="78">
        <f>SUM(DX23:EB23,ED23:EE23,EG23,EI23,EL23,EN23)</f>
        <v>0</v>
      </c>
      <c r="FF23" s="386" t="str">
        <f>IF($J23=0,"",FE23/$J23)</f>
        <v/>
      </c>
      <c r="FH23" s="19"/>
    </row>
    <row r="24" spans="1:164" ht="16.5" customHeight="1">
      <c r="A24" s="51" t="s">
        <v>141</v>
      </c>
      <c r="B24" s="54" t="s">
        <v>141</v>
      </c>
      <c r="C24" s="57" t="s">
        <v>141</v>
      </c>
      <c r="D24" s="407" t="s">
        <v>284</v>
      </c>
      <c r="E24" s="90" t="s">
        <v>141</v>
      </c>
      <c r="F24" s="406" t="s">
        <v>141</v>
      </c>
      <c r="G24" s="405" t="s">
        <v>141</v>
      </c>
      <c r="H24" s="404" t="s">
        <v>141</v>
      </c>
      <c r="I24" s="93">
        <v>0</v>
      </c>
      <c r="J24" s="94">
        <v>0</v>
      </c>
      <c r="K24" s="94"/>
      <c r="L24" s="94" t="s">
        <v>141</v>
      </c>
      <c r="M24" s="90">
        <v>0</v>
      </c>
      <c r="N24" s="90">
        <v>0</v>
      </c>
      <c r="O24" s="90">
        <v>0</v>
      </c>
      <c r="P24" s="122">
        <v>0</v>
      </c>
      <c r="Q24" s="60">
        <v>0</v>
      </c>
      <c r="R24" s="114" t="str">
        <f>IF(OR(Q24="",Q24=0),"",$B$1-YEAR(DATEVALUE(Q24&amp;"/1/1")))</f>
        <v/>
      </c>
      <c r="S24" s="125"/>
      <c r="T24" s="129"/>
      <c r="U24" s="130"/>
      <c r="V24" s="134"/>
      <c r="W24" s="141"/>
      <c r="X24" s="66"/>
      <c r="Y24" s="66"/>
      <c r="Z24" s="66"/>
      <c r="AA24" s="66"/>
      <c r="AB24" s="142"/>
      <c r="AC24" s="137"/>
      <c r="AD24" s="117"/>
      <c r="AE24" s="105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101"/>
      <c r="AW24" s="112"/>
      <c r="AX24" s="401" t="str">
        <f>IF(ISERROR(AW24/$DJ24),"",AW24/$DJ24)</f>
        <v/>
      </c>
      <c r="AY24" s="400"/>
      <c r="AZ24" s="400"/>
      <c r="BA24" s="400"/>
      <c r="BB24" s="396" t="str">
        <f>IF(ISERROR(AZ24/BA24),"",AZ24/BA24)</f>
        <v/>
      </c>
      <c r="BC24" s="368"/>
      <c r="BD24" s="401" t="str">
        <f>IF(ISERROR(BC24/$DJ24),"",BC24/$DJ24)</f>
        <v/>
      </c>
      <c r="BE24" s="400"/>
      <c r="BF24" s="400"/>
      <c r="BG24" s="400"/>
      <c r="BH24" s="402" t="str">
        <f>IF(ISERROR(BF24/BG24),"",BF24/BG24)</f>
        <v/>
      </c>
      <c r="BI24" s="112"/>
      <c r="BJ24" s="401" t="str">
        <f>IF(ISERROR(BI24/$DJ24),"",BI24/$DJ24)</f>
        <v/>
      </c>
      <c r="BK24" s="400"/>
      <c r="BL24" s="400"/>
      <c r="BM24" s="400"/>
      <c r="BN24" s="403" t="str">
        <f>IF(ISERROR(BL24/BM24),"",BL24/BM24)</f>
        <v/>
      </c>
      <c r="BO24" s="112"/>
      <c r="BP24" s="401" t="str">
        <f>IF(ISERROR(BO24/$DJ24),"",BO24/$DJ24)</f>
        <v/>
      </c>
      <c r="BQ24" s="400"/>
      <c r="BR24" s="400"/>
      <c r="BS24" s="400"/>
      <c r="BT24" s="396" t="str">
        <f>IF(ISERROR(BR24/BS24),"",BR24/BS24)</f>
        <v/>
      </c>
      <c r="BU24" s="112"/>
      <c r="BV24" s="401" t="str">
        <f>IF(ISERROR(BU24/$DJ24),"",BU24/$DJ24)</f>
        <v/>
      </c>
      <c r="BW24" s="400"/>
      <c r="BX24" s="400"/>
      <c r="BY24" s="400"/>
      <c r="BZ24" s="396" t="str">
        <f>IF(ISERROR(BX24/BY24),"",BX24/BY24)</f>
        <v/>
      </c>
      <c r="CA24" s="368"/>
      <c r="CB24" s="401" t="str">
        <f>IF(ISERROR(CA24/$DJ24),"",CA24/$DJ24)</f>
        <v/>
      </c>
      <c r="CC24" s="400"/>
      <c r="CD24" s="400"/>
      <c r="CE24" s="400"/>
      <c r="CF24" s="402" t="str">
        <f>IF(ISERROR(CD24/CE24),"",CD24/CE24)</f>
        <v/>
      </c>
      <c r="CG24" s="112"/>
      <c r="CH24" s="401" t="str">
        <f>IF(ISERROR(CG24/$DJ24),"",CG24/$DJ24)</f>
        <v/>
      </c>
      <c r="CI24" s="400"/>
      <c r="CJ24" s="400"/>
      <c r="CK24" s="400"/>
      <c r="CL24" s="402" t="str">
        <f>IF(ISERROR(CJ24/CK24),"",CJ24/CK24)</f>
        <v/>
      </c>
      <c r="CM24" s="112"/>
      <c r="CN24" s="401" t="str">
        <f>IF(ISERROR(CM24/$DJ24),"",CM24/$DJ24)</f>
        <v/>
      </c>
      <c r="CO24" s="400"/>
      <c r="CP24" s="400"/>
      <c r="CQ24" s="400"/>
      <c r="CR24" s="402" t="str">
        <f>IF(ISERROR(CP24/CQ24),"",CP24/CQ24)</f>
        <v/>
      </c>
      <c r="CS24" s="112"/>
      <c r="CT24" s="401" t="str">
        <f>IF(ISERROR(CS24/$DJ24),"",CS24/$DJ24)</f>
        <v/>
      </c>
      <c r="CU24" s="400"/>
      <c r="CV24" s="400"/>
      <c r="CW24" s="400"/>
      <c r="CX24" s="396" t="str">
        <f>IF(ISERROR(CV24/CW24),"",CV24/CW24)</f>
        <v/>
      </c>
      <c r="CY24" s="399"/>
      <c r="CZ24" s="398" t="str">
        <f>IF(ISERROR(CY24/$DJ24),"",CY24/$DJ24)</f>
        <v/>
      </c>
      <c r="DA24" s="397"/>
      <c r="DB24" s="397"/>
      <c r="DC24" s="397"/>
      <c r="DD24" s="396" t="str">
        <f>IF(ISERROR(DB24/DC24),"",DB24/DC24)</f>
        <v/>
      </c>
      <c r="DE24" s="108"/>
      <c r="DF24" s="395"/>
      <c r="DG24" s="395"/>
      <c r="DH24" s="395"/>
      <c r="DI24" s="72"/>
      <c r="DJ24" s="394"/>
      <c r="DK24" s="393"/>
      <c r="DL24" s="393"/>
      <c r="DM24" s="393"/>
      <c r="DN24" s="393"/>
      <c r="DO24" s="393"/>
      <c r="DP24" s="393"/>
      <c r="DQ24" s="393"/>
      <c r="DR24" s="83"/>
      <c r="DS24" s="83"/>
      <c r="DT24" s="15"/>
      <c r="DU24" s="16"/>
      <c r="DV24" s="16"/>
      <c r="DW24" s="41">
        <f>SUM(DT24:DV24)</f>
        <v>0</v>
      </c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41">
        <f>SUM(DX24:EO24)</f>
        <v>0</v>
      </c>
      <c r="EQ24" s="41">
        <f>IF(DE24="直営",SUM(DF24*DF$5),0)+ER24</f>
        <v>0</v>
      </c>
      <c r="ER24" s="14"/>
      <c r="ES24" s="16"/>
      <c r="ET24" s="38">
        <f>SUM(EQ24,ES24)</f>
        <v>0</v>
      </c>
      <c r="EU24" s="74"/>
      <c r="EV24" s="392"/>
      <c r="EW24" s="391">
        <f>SUM(EP24,ET24:EV24)</f>
        <v>0</v>
      </c>
      <c r="EX24" s="35"/>
      <c r="EY24" s="390">
        <f>EW24-DW24</f>
        <v>0</v>
      </c>
      <c r="EZ24" s="389">
        <f>SUM(ET24,FE24)</f>
        <v>0</v>
      </c>
      <c r="FA24" s="41" t="str">
        <f>IF(CY24=0,"",$EZ24/CY24)</f>
        <v/>
      </c>
      <c r="FB24" s="388" t="str">
        <f>IF(DA24=0,"",$EZ24/DA24)</f>
        <v/>
      </c>
      <c r="FC24" s="388" t="str">
        <f>IF($J24=0,"",EZ24/$J24)</f>
        <v/>
      </c>
      <c r="FD24" s="387" t="str">
        <f>IF($EZ24=0,"",$DW24/$EZ24)</f>
        <v/>
      </c>
      <c r="FE24" s="78">
        <f>SUM(DX24:EB24,ED24:EE24,EG24,EI24,EL24,EN24)</f>
        <v>0</v>
      </c>
      <c r="FF24" s="386" t="str">
        <f>IF($J24=0,"",FE24/$J24)</f>
        <v/>
      </c>
      <c r="FH24" s="19"/>
    </row>
    <row r="25" spans="1:164" ht="16.5" customHeight="1">
      <c r="A25" s="51" t="s">
        <v>141</v>
      </c>
      <c r="B25" s="54" t="s">
        <v>141</v>
      </c>
      <c r="C25" s="57" t="s">
        <v>141</v>
      </c>
      <c r="D25" s="407" t="s">
        <v>284</v>
      </c>
      <c r="E25" s="90" t="s">
        <v>141</v>
      </c>
      <c r="F25" s="406" t="s">
        <v>141</v>
      </c>
      <c r="G25" s="405" t="s">
        <v>141</v>
      </c>
      <c r="H25" s="404" t="s">
        <v>141</v>
      </c>
      <c r="I25" s="93">
        <v>0</v>
      </c>
      <c r="J25" s="94">
        <v>0</v>
      </c>
      <c r="K25" s="94"/>
      <c r="L25" s="94" t="s">
        <v>141</v>
      </c>
      <c r="M25" s="90">
        <v>0</v>
      </c>
      <c r="N25" s="90">
        <v>0</v>
      </c>
      <c r="O25" s="90">
        <v>0</v>
      </c>
      <c r="P25" s="122">
        <v>0</v>
      </c>
      <c r="Q25" s="60">
        <v>0</v>
      </c>
      <c r="R25" s="114" t="str">
        <f>IF(OR(Q25="",Q25=0),"",$B$1-YEAR(DATEVALUE(Q25&amp;"/1/1")))</f>
        <v/>
      </c>
      <c r="S25" s="125"/>
      <c r="T25" s="129"/>
      <c r="U25" s="130"/>
      <c r="V25" s="134"/>
      <c r="W25" s="141"/>
      <c r="X25" s="66"/>
      <c r="Y25" s="66"/>
      <c r="Z25" s="66"/>
      <c r="AA25" s="66"/>
      <c r="AB25" s="142"/>
      <c r="AC25" s="137"/>
      <c r="AD25" s="117"/>
      <c r="AE25" s="105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101"/>
      <c r="AW25" s="112"/>
      <c r="AX25" s="401" t="str">
        <f>IF(ISERROR(AW25/$DJ25),"",AW25/$DJ25)</f>
        <v/>
      </c>
      <c r="AY25" s="400"/>
      <c r="AZ25" s="400"/>
      <c r="BA25" s="400"/>
      <c r="BB25" s="396" t="str">
        <f>IF(ISERROR(AZ25/BA25),"",AZ25/BA25)</f>
        <v/>
      </c>
      <c r="BC25" s="368"/>
      <c r="BD25" s="401" t="str">
        <f>IF(ISERROR(BC25/$DJ25),"",BC25/$DJ25)</f>
        <v/>
      </c>
      <c r="BE25" s="400"/>
      <c r="BF25" s="400"/>
      <c r="BG25" s="400"/>
      <c r="BH25" s="402" t="str">
        <f>IF(ISERROR(BF25/BG25),"",BF25/BG25)</f>
        <v/>
      </c>
      <c r="BI25" s="112"/>
      <c r="BJ25" s="401" t="str">
        <f>IF(ISERROR(BI25/$DJ25),"",BI25/$DJ25)</f>
        <v/>
      </c>
      <c r="BK25" s="400"/>
      <c r="BL25" s="400"/>
      <c r="BM25" s="400"/>
      <c r="BN25" s="403" t="str">
        <f>IF(ISERROR(BL25/BM25),"",BL25/BM25)</f>
        <v/>
      </c>
      <c r="BO25" s="112"/>
      <c r="BP25" s="401" t="str">
        <f>IF(ISERROR(BO25/$DJ25),"",BO25/$DJ25)</f>
        <v/>
      </c>
      <c r="BQ25" s="400"/>
      <c r="BR25" s="400"/>
      <c r="BS25" s="400"/>
      <c r="BT25" s="396" t="str">
        <f>IF(ISERROR(BR25/BS25),"",BR25/BS25)</f>
        <v/>
      </c>
      <c r="BU25" s="112"/>
      <c r="BV25" s="401" t="str">
        <f>IF(ISERROR(BU25/$DJ25),"",BU25/$DJ25)</f>
        <v/>
      </c>
      <c r="BW25" s="400"/>
      <c r="BX25" s="400"/>
      <c r="BY25" s="400"/>
      <c r="BZ25" s="396" t="str">
        <f>IF(ISERROR(BX25/BY25),"",BX25/BY25)</f>
        <v/>
      </c>
      <c r="CA25" s="368"/>
      <c r="CB25" s="401" t="str">
        <f>IF(ISERROR(CA25/$DJ25),"",CA25/$DJ25)</f>
        <v/>
      </c>
      <c r="CC25" s="400"/>
      <c r="CD25" s="400"/>
      <c r="CE25" s="400"/>
      <c r="CF25" s="402" t="str">
        <f>IF(ISERROR(CD25/CE25),"",CD25/CE25)</f>
        <v/>
      </c>
      <c r="CG25" s="112"/>
      <c r="CH25" s="401" t="str">
        <f>IF(ISERROR(CG25/$DJ25),"",CG25/$DJ25)</f>
        <v/>
      </c>
      <c r="CI25" s="400"/>
      <c r="CJ25" s="400"/>
      <c r="CK25" s="400"/>
      <c r="CL25" s="402" t="str">
        <f>IF(ISERROR(CJ25/CK25),"",CJ25/CK25)</f>
        <v/>
      </c>
      <c r="CM25" s="112"/>
      <c r="CN25" s="401" t="str">
        <f>IF(ISERROR(CM25/$DJ25),"",CM25/$DJ25)</f>
        <v/>
      </c>
      <c r="CO25" s="400"/>
      <c r="CP25" s="400"/>
      <c r="CQ25" s="400"/>
      <c r="CR25" s="402" t="str">
        <f>IF(ISERROR(CP25/CQ25),"",CP25/CQ25)</f>
        <v/>
      </c>
      <c r="CS25" s="112"/>
      <c r="CT25" s="401" t="str">
        <f>IF(ISERROR(CS25/$DJ25),"",CS25/$DJ25)</f>
        <v/>
      </c>
      <c r="CU25" s="400"/>
      <c r="CV25" s="400"/>
      <c r="CW25" s="400"/>
      <c r="CX25" s="396" t="str">
        <f>IF(ISERROR(CV25/CW25),"",CV25/CW25)</f>
        <v/>
      </c>
      <c r="CY25" s="399"/>
      <c r="CZ25" s="398" t="str">
        <f>IF(ISERROR(CY25/$DJ25),"",CY25/$DJ25)</f>
        <v/>
      </c>
      <c r="DA25" s="397"/>
      <c r="DB25" s="397"/>
      <c r="DC25" s="397"/>
      <c r="DD25" s="396" t="str">
        <f>IF(ISERROR(DB25/DC25),"",DB25/DC25)</f>
        <v/>
      </c>
      <c r="DE25" s="108"/>
      <c r="DF25" s="395"/>
      <c r="DG25" s="395"/>
      <c r="DH25" s="395"/>
      <c r="DI25" s="72"/>
      <c r="DJ25" s="394"/>
      <c r="DK25" s="393"/>
      <c r="DL25" s="393"/>
      <c r="DM25" s="393"/>
      <c r="DN25" s="393"/>
      <c r="DO25" s="393"/>
      <c r="DP25" s="393"/>
      <c r="DQ25" s="393"/>
      <c r="DR25" s="83"/>
      <c r="DS25" s="83"/>
      <c r="DT25" s="15"/>
      <c r="DU25" s="16"/>
      <c r="DV25" s="16"/>
      <c r="DW25" s="41">
        <f>SUM(DT25:DV25)</f>
        <v>0</v>
      </c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41">
        <f>SUM(DX25:EO25)</f>
        <v>0</v>
      </c>
      <c r="EQ25" s="41">
        <f>IF(DE25="直営",SUM(DF25*DF$5),0)+ER25</f>
        <v>0</v>
      </c>
      <c r="ER25" s="14"/>
      <c r="ES25" s="16"/>
      <c r="ET25" s="38">
        <f>SUM(EQ25,ES25)</f>
        <v>0</v>
      </c>
      <c r="EU25" s="74"/>
      <c r="EV25" s="392"/>
      <c r="EW25" s="391">
        <f>SUM(EP25,ET25:EV25)</f>
        <v>0</v>
      </c>
      <c r="EX25" s="35"/>
      <c r="EY25" s="390">
        <f>EW25-DW25</f>
        <v>0</v>
      </c>
      <c r="EZ25" s="389">
        <f>SUM(ET25,FE25)</f>
        <v>0</v>
      </c>
      <c r="FA25" s="41" t="str">
        <f>IF(CY25=0,"",$EZ25/CY25)</f>
        <v/>
      </c>
      <c r="FB25" s="388" t="str">
        <f>IF(DA25=0,"",$EZ25/DA25)</f>
        <v/>
      </c>
      <c r="FC25" s="388" t="str">
        <f>IF($J25=0,"",EZ25/$J25)</f>
        <v/>
      </c>
      <c r="FD25" s="387" t="str">
        <f>IF($EZ25=0,"",$DW25/$EZ25)</f>
        <v/>
      </c>
      <c r="FE25" s="78">
        <f>SUM(DX25:EB25,ED25:EE25,EG25,EI25,EL25,EN25)</f>
        <v>0</v>
      </c>
      <c r="FF25" s="386" t="str">
        <f>IF($J25=0,"",FE25/$J25)</f>
        <v/>
      </c>
      <c r="FH25" s="19"/>
    </row>
    <row r="26" spans="1:164" ht="16.5" customHeight="1">
      <c r="A26" s="51" t="s">
        <v>141</v>
      </c>
      <c r="B26" s="54" t="s">
        <v>141</v>
      </c>
      <c r="C26" s="57" t="s">
        <v>141</v>
      </c>
      <c r="D26" s="407" t="s">
        <v>284</v>
      </c>
      <c r="E26" s="90" t="s">
        <v>141</v>
      </c>
      <c r="F26" s="406" t="s">
        <v>141</v>
      </c>
      <c r="G26" s="405" t="s">
        <v>141</v>
      </c>
      <c r="H26" s="404" t="s">
        <v>141</v>
      </c>
      <c r="I26" s="93">
        <v>0</v>
      </c>
      <c r="J26" s="94">
        <v>0</v>
      </c>
      <c r="K26" s="94"/>
      <c r="L26" s="94" t="s">
        <v>141</v>
      </c>
      <c r="M26" s="90">
        <v>0</v>
      </c>
      <c r="N26" s="90">
        <v>0</v>
      </c>
      <c r="O26" s="90">
        <v>0</v>
      </c>
      <c r="P26" s="122">
        <v>0</v>
      </c>
      <c r="Q26" s="60">
        <v>0</v>
      </c>
      <c r="R26" s="114" t="str">
        <f>IF(OR(Q26="",Q26=0),"",$B$1-YEAR(DATEVALUE(Q26&amp;"/1/1")))</f>
        <v/>
      </c>
      <c r="S26" s="125"/>
      <c r="T26" s="129"/>
      <c r="U26" s="130"/>
      <c r="V26" s="134"/>
      <c r="W26" s="141"/>
      <c r="X26" s="66"/>
      <c r="Y26" s="66"/>
      <c r="Z26" s="66"/>
      <c r="AA26" s="66"/>
      <c r="AB26" s="142"/>
      <c r="AC26" s="137"/>
      <c r="AD26" s="117"/>
      <c r="AE26" s="105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101"/>
      <c r="AW26" s="112"/>
      <c r="AX26" s="401" t="str">
        <f>IF(ISERROR(AW26/$DJ26),"",AW26/$DJ26)</f>
        <v/>
      </c>
      <c r="AY26" s="400"/>
      <c r="AZ26" s="400"/>
      <c r="BA26" s="400"/>
      <c r="BB26" s="396" t="str">
        <f>IF(ISERROR(AZ26/BA26),"",AZ26/BA26)</f>
        <v/>
      </c>
      <c r="BC26" s="368"/>
      <c r="BD26" s="401" t="str">
        <f>IF(ISERROR(BC26/$DJ26),"",BC26/$DJ26)</f>
        <v/>
      </c>
      <c r="BE26" s="400"/>
      <c r="BF26" s="400"/>
      <c r="BG26" s="400"/>
      <c r="BH26" s="402" t="str">
        <f>IF(ISERROR(BF26/BG26),"",BF26/BG26)</f>
        <v/>
      </c>
      <c r="BI26" s="112"/>
      <c r="BJ26" s="401" t="str">
        <f>IF(ISERROR(BI26/$DJ26),"",BI26/$DJ26)</f>
        <v/>
      </c>
      <c r="BK26" s="400"/>
      <c r="BL26" s="400"/>
      <c r="BM26" s="400"/>
      <c r="BN26" s="403" t="str">
        <f>IF(ISERROR(BL26/BM26),"",BL26/BM26)</f>
        <v/>
      </c>
      <c r="BO26" s="112"/>
      <c r="BP26" s="401" t="str">
        <f>IF(ISERROR(BO26/$DJ26),"",BO26/$DJ26)</f>
        <v/>
      </c>
      <c r="BQ26" s="400"/>
      <c r="BR26" s="400"/>
      <c r="BS26" s="400"/>
      <c r="BT26" s="396" t="str">
        <f>IF(ISERROR(BR26/BS26),"",BR26/BS26)</f>
        <v/>
      </c>
      <c r="BU26" s="112"/>
      <c r="BV26" s="401" t="str">
        <f>IF(ISERROR(BU26/$DJ26),"",BU26/$DJ26)</f>
        <v/>
      </c>
      <c r="BW26" s="400"/>
      <c r="BX26" s="400"/>
      <c r="BY26" s="400"/>
      <c r="BZ26" s="396" t="str">
        <f>IF(ISERROR(BX26/BY26),"",BX26/BY26)</f>
        <v/>
      </c>
      <c r="CA26" s="368"/>
      <c r="CB26" s="401" t="str">
        <f>IF(ISERROR(CA26/$DJ26),"",CA26/$DJ26)</f>
        <v/>
      </c>
      <c r="CC26" s="400"/>
      <c r="CD26" s="400"/>
      <c r="CE26" s="400"/>
      <c r="CF26" s="402" t="str">
        <f>IF(ISERROR(CD26/CE26),"",CD26/CE26)</f>
        <v/>
      </c>
      <c r="CG26" s="112"/>
      <c r="CH26" s="401" t="str">
        <f>IF(ISERROR(CG26/$DJ26),"",CG26/$DJ26)</f>
        <v/>
      </c>
      <c r="CI26" s="400"/>
      <c r="CJ26" s="400"/>
      <c r="CK26" s="400"/>
      <c r="CL26" s="402" t="str">
        <f>IF(ISERROR(CJ26/CK26),"",CJ26/CK26)</f>
        <v/>
      </c>
      <c r="CM26" s="112"/>
      <c r="CN26" s="401" t="str">
        <f>IF(ISERROR(CM26/$DJ26),"",CM26/$DJ26)</f>
        <v/>
      </c>
      <c r="CO26" s="400"/>
      <c r="CP26" s="400"/>
      <c r="CQ26" s="400"/>
      <c r="CR26" s="402" t="str">
        <f>IF(ISERROR(CP26/CQ26),"",CP26/CQ26)</f>
        <v/>
      </c>
      <c r="CS26" s="112"/>
      <c r="CT26" s="401" t="str">
        <f>IF(ISERROR(CS26/$DJ26),"",CS26/$DJ26)</f>
        <v/>
      </c>
      <c r="CU26" s="400"/>
      <c r="CV26" s="400"/>
      <c r="CW26" s="400"/>
      <c r="CX26" s="396" t="str">
        <f>IF(ISERROR(CV26/CW26),"",CV26/CW26)</f>
        <v/>
      </c>
      <c r="CY26" s="399"/>
      <c r="CZ26" s="398" t="str">
        <f>IF(ISERROR(CY26/$DJ26),"",CY26/$DJ26)</f>
        <v/>
      </c>
      <c r="DA26" s="397"/>
      <c r="DB26" s="397"/>
      <c r="DC26" s="397"/>
      <c r="DD26" s="396" t="str">
        <f>IF(ISERROR(DB26/DC26),"",DB26/DC26)</f>
        <v/>
      </c>
      <c r="DE26" s="108"/>
      <c r="DF26" s="395"/>
      <c r="DG26" s="395"/>
      <c r="DH26" s="395"/>
      <c r="DI26" s="72"/>
      <c r="DJ26" s="394"/>
      <c r="DK26" s="393"/>
      <c r="DL26" s="393"/>
      <c r="DM26" s="393"/>
      <c r="DN26" s="393"/>
      <c r="DO26" s="393"/>
      <c r="DP26" s="393"/>
      <c r="DQ26" s="393"/>
      <c r="DR26" s="83"/>
      <c r="DS26" s="83"/>
      <c r="DT26" s="15"/>
      <c r="DU26" s="16"/>
      <c r="DV26" s="16"/>
      <c r="DW26" s="41">
        <f>SUM(DT26:DV26)</f>
        <v>0</v>
      </c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41">
        <f>SUM(DX26:EO26)</f>
        <v>0</v>
      </c>
      <c r="EQ26" s="41">
        <f>IF(DE26="直営",SUM(DF26*DF$5),0)+ER26</f>
        <v>0</v>
      </c>
      <c r="ER26" s="14"/>
      <c r="ES26" s="16"/>
      <c r="ET26" s="38">
        <f>SUM(EQ26,ES26)</f>
        <v>0</v>
      </c>
      <c r="EU26" s="74"/>
      <c r="EV26" s="392"/>
      <c r="EW26" s="391">
        <f>SUM(EP26,ET26:EV26)</f>
        <v>0</v>
      </c>
      <c r="EX26" s="35"/>
      <c r="EY26" s="390">
        <f>EW26-DW26</f>
        <v>0</v>
      </c>
      <c r="EZ26" s="389">
        <f>SUM(ET26,FE26)</f>
        <v>0</v>
      </c>
      <c r="FA26" s="41" t="str">
        <f>IF(CY26=0,"",$EZ26/CY26)</f>
        <v/>
      </c>
      <c r="FB26" s="388" t="str">
        <f>IF(DA26=0,"",$EZ26/DA26)</f>
        <v/>
      </c>
      <c r="FC26" s="388" t="str">
        <f>IF($J26=0,"",EZ26/$J26)</f>
        <v/>
      </c>
      <c r="FD26" s="387" t="str">
        <f>IF($EZ26=0,"",$DW26/$EZ26)</f>
        <v/>
      </c>
      <c r="FE26" s="78">
        <f>SUM(DX26:EB26,ED26:EE26,EG26,EI26,EL26,EN26)</f>
        <v>0</v>
      </c>
      <c r="FF26" s="386" t="str">
        <f>IF($J26=0,"",FE26/$J26)</f>
        <v/>
      </c>
      <c r="FH26" s="19"/>
    </row>
    <row r="27" spans="1:164" s="3" customFormat="1" ht="15.75" customHeight="1" thickBot="1">
      <c r="A27" s="52" t="s">
        <v>141</v>
      </c>
      <c r="B27" s="55" t="s">
        <v>141</v>
      </c>
      <c r="C27" s="58" t="s">
        <v>141</v>
      </c>
      <c r="D27" s="52" t="s">
        <v>284</v>
      </c>
      <c r="E27" s="95" t="s">
        <v>141</v>
      </c>
      <c r="F27" s="96" t="s">
        <v>141</v>
      </c>
      <c r="G27" s="182" t="s">
        <v>141</v>
      </c>
      <c r="H27" s="97" t="s">
        <v>141</v>
      </c>
      <c r="I27" s="98">
        <v>0</v>
      </c>
      <c r="J27" s="99">
        <v>0</v>
      </c>
      <c r="K27" s="99"/>
      <c r="L27" s="99" t="s">
        <v>141</v>
      </c>
      <c r="M27" s="95">
        <v>0</v>
      </c>
      <c r="N27" s="95">
        <v>0</v>
      </c>
      <c r="O27" s="95">
        <v>0</v>
      </c>
      <c r="P27" s="123">
        <v>0</v>
      </c>
      <c r="Q27" s="61">
        <v>0</v>
      </c>
      <c r="R27" s="118" t="str">
        <f>IF(OR(Q27="",Q27=0),"",$B$1-YEAR(DATEVALUE(Q27&amp;"/1/1")))</f>
        <v/>
      </c>
      <c r="S27" s="126"/>
      <c r="T27" s="131"/>
      <c r="U27" s="132"/>
      <c r="V27" s="135"/>
      <c r="W27" s="143"/>
      <c r="X27" s="67"/>
      <c r="Y27" s="67"/>
      <c r="Z27" s="67"/>
      <c r="AA27" s="67"/>
      <c r="AB27" s="144"/>
      <c r="AC27" s="138"/>
      <c r="AD27" s="119"/>
      <c r="AE27" s="106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102"/>
      <c r="AW27" s="113"/>
      <c r="AX27" s="383" t="str">
        <f>IF(ISERROR(AW27/$DJ27),"",AW27/$DJ27)</f>
        <v/>
      </c>
      <c r="AY27" s="382"/>
      <c r="AZ27" s="382"/>
      <c r="BA27" s="382"/>
      <c r="BB27" s="378" t="str">
        <f>IF(ISERROR(AZ27/BA27),"",AZ27/BA27)</f>
        <v/>
      </c>
      <c r="BC27" s="367"/>
      <c r="BD27" s="383" t="str">
        <f>IF(ISERROR(BC27/$DJ27),"",BC27/$DJ27)</f>
        <v/>
      </c>
      <c r="BE27" s="382"/>
      <c r="BF27" s="382"/>
      <c r="BG27" s="382"/>
      <c r="BH27" s="384" t="str">
        <f>IF(ISERROR(BF27/BG27),"",BF27/BG27)</f>
        <v/>
      </c>
      <c r="BI27" s="113"/>
      <c r="BJ27" s="383" t="str">
        <f>IF(ISERROR(BI27/$DJ27),"",BI27/$DJ27)</f>
        <v/>
      </c>
      <c r="BK27" s="382"/>
      <c r="BL27" s="382"/>
      <c r="BM27" s="382"/>
      <c r="BN27" s="385" t="str">
        <f>IF(ISERROR(BL27/BM27),"",BL27/BM27)</f>
        <v/>
      </c>
      <c r="BO27" s="113"/>
      <c r="BP27" s="383" t="str">
        <f>IF(ISERROR(BO27/$DJ27),"",BO27/$DJ27)</f>
        <v/>
      </c>
      <c r="BQ27" s="382"/>
      <c r="BR27" s="382"/>
      <c r="BS27" s="382"/>
      <c r="BT27" s="378" t="str">
        <f>IF(ISERROR(BR27/BS27),"",BR27/BS27)</f>
        <v/>
      </c>
      <c r="BU27" s="113"/>
      <c r="BV27" s="383" t="str">
        <f>IF(ISERROR(BU27/$DJ27),"",BU27/$DJ27)</f>
        <v/>
      </c>
      <c r="BW27" s="382"/>
      <c r="BX27" s="382"/>
      <c r="BY27" s="382"/>
      <c r="BZ27" s="378" t="str">
        <f>IF(ISERROR(BX27/BY27),"",BX27/BY27)</f>
        <v/>
      </c>
      <c r="CA27" s="367"/>
      <c r="CB27" s="383" t="str">
        <f>IF(ISERROR(CA27/$DJ27),"",CA27/$DJ27)</f>
        <v/>
      </c>
      <c r="CC27" s="382"/>
      <c r="CD27" s="382"/>
      <c r="CE27" s="382"/>
      <c r="CF27" s="384" t="str">
        <f>IF(ISERROR(CD27/CE27),"",CD27/CE27)</f>
        <v/>
      </c>
      <c r="CG27" s="113"/>
      <c r="CH27" s="383" t="str">
        <f>IF(ISERROR(CG27/$DJ27),"",CG27/$DJ27)</f>
        <v/>
      </c>
      <c r="CI27" s="382"/>
      <c r="CJ27" s="382"/>
      <c r="CK27" s="382"/>
      <c r="CL27" s="384" t="str">
        <f>IF(ISERROR(CJ27/CK27),"",CJ27/CK27)</f>
        <v/>
      </c>
      <c r="CM27" s="113"/>
      <c r="CN27" s="383" t="str">
        <f>IF(ISERROR(CM27/$DJ27),"",CM27/$DJ27)</f>
        <v/>
      </c>
      <c r="CO27" s="382"/>
      <c r="CP27" s="382"/>
      <c r="CQ27" s="382"/>
      <c r="CR27" s="384" t="str">
        <f>IF(ISERROR(CP27/CQ27),"",CP27/CQ27)</f>
        <v/>
      </c>
      <c r="CS27" s="113"/>
      <c r="CT27" s="383" t="str">
        <f>IF(ISERROR(CS27/$DJ27),"",CS27/$DJ27)</f>
        <v/>
      </c>
      <c r="CU27" s="382"/>
      <c r="CV27" s="382"/>
      <c r="CW27" s="382"/>
      <c r="CX27" s="378" t="str">
        <f>IF(ISERROR(CV27/CW27),"",CV27/CW27)</f>
        <v/>
      </c>
      <c r="CY27" s="381"/>
      <c r="CZ27" s="380" t="str">
        <f>IF(ISERROR(CY27/$DJ27),"",CY27/$DJ27)</f>
        <v/>
      </c>
      <c r="DA27" s="379"/>
      <c r="DB27" s="379"/>
      <c r="DC27" s="379"/>
      <c r="DD27" s="378" t="str">
        <f>IF(ISERROR(DB27/DC27),"",DB27/DC27)</f>
        <v/>
      </c>
      <c r="DE27" s="109"/>
      <c r="DF27" s="73"/>
      <c r="DG27" s="73"/>
      <c r="DH27" s="73"/>
      <c r="DI27" s="73"/>
      <c r="DJ27" s="81"/>
      <c r="DK27" s="64"/>
      <c r="DL27" s="64"/>
      <c r="DM27" s="64"/>
      <c r="DN27" s="64"/>
      <c r="DO27" s="64"/>
      <c r="DP27" s="64"/>
      <c r="DQ27" s="64"/>
      <c r="DR27" s="84"/>
      <c r="DS27" s="84"/>
      <c r="DT27" s="18"/>
      <c r="DU27" s="17"/>
      <c r="DV27" s="17"/>
      <c r="DW27" s="42">
        <f>SUM(DT27:DV27)</f>
        <v>0</v>
      </c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42">
        <f>SUM(DX27:EO27)</f>
        <v>0</v>
      </c>
      <c r="EQ27" s="42">
        <f>IF(DE27="直営",SUM(DF27*DF$5),0)+ER27</f>
        <v>0</v>
      </c>
      <c r="ER27" s="14"/>
      <c r="ES27" s="17"/>
      <c r="ET27" s="39">
        <f>SUM(EQ27,ES27)</f>
        <v>0</v>
      </c>
      <c r="EU27" s="75"/>
      <c r="EV27" s="265"/>
      <c r="EW27" s="29">
        <f>SUM(EP27,ET27:EV27)</f>
        <v>0</v>
      </c>
      <c r="EX27" s="36"/>
      <c r="EY27" s="32">
        <f>EW27-DW27</f>
        <v>0</v>
      </c>
      <c r="EZ27" s="175">
        <f>SUM(ET27,FE27)</f>
        <v>0</v>
      </c>
      <c r="FA27" s="42" t="str">
        <f>IF(CY27=0,"",$EZ27/CY27)</f>
        <v/>
      </c>
      <c r="FB27" s="377" t="str">
        <f>IF(DA27=0,"",$EZ27/DA27)</f>
        <v/>
      </c>
      <c r="FC27" s="377" t="str">
        <f>IF($J27=0,"",EZ27/$J27)</f>
        <v/>
      </c>
      <c r="FD27" s="376" t="str">
        <f>IF($EZ27=0,"",$DW27/$EZ27)</f>
        <v/>
      </c>
      <c r="FE27" s="178">
        <f>SUM(DX27:EB27,ED27:EE27,EG27,EI27,EL27,EN27)</f>
        <v>0</v>
      </c>
      <c r="FF27" s="375" t="str">
        <f>IF($J27=0,"",FE27/$J27)</f>
        <v/>
      </c>
      <c r="FH27" s="19"/>
    </row>
    <row r="28" spans="1:164" ht="15" customHeight="1">
      <c r="A28" s="11"/>
      <c r="B28" s="11"/>
      <c r="C28" s="11"/>
      <c r="D28" s="374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03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</row>
    <row r="29" spans="1:164" ht="15" customHeight="1">
      <c r="A29"/>
      <c r="B29"/>
      <c r="C29"/>
      <c r="E29"/>
      <c r="EK29" s="20"/>
      <c r="EL29" s="20"/>
    </row>
    <row r="30" spans="1:164" ht="15" customHeight="1">
      <c r="A30" s="21"/>
      <c r="B30" s="145" t="s">
        <v>252</v>
      </c>
      <c r="I30" s="1"/>
    </row>
    <row r="31" spans="1:164" ht="15" customHeight="1">
      <c r="I31" s="1"/>
    </row>
    <row r="32" spans="1:164" ht="15" customHeight="1">
      <c r="A32" s="23"/>
      <c r="B32" s="22" t="s">
        <v>142</v>
      </c>
      <c r="I32" s="1"/>
    </row>
    <row r="33" spans="1:2" customFormat="1" ht="15" customHeight="1">
      <c r="A33" s="1"/>
      <c r="B33" s="1"/>
    </row>
    <row r="34" spans="1:2" customFormat="1" ht="15" customHeight="1">
      <c r="A34" s="24"/>
      <c r="B34" s="24"/>
    </row>
    <row r="35" spans="1:2" customFormat="1" ht="15" customHeight="1">
      <c r="A35" s="24"/>
      <c r="B35" s="24"/>
    </row>
    <row r="36" spans="1:2" customFormat="1" ht="15" customHeight="1">
      <c r="A36" s="24"/>
      <c r="B36" s="24"/>
    </row>
    <row r="37" spans="1:2" customFormat="1" ht="15" customHeight="1">
      <c r="A37" s="1"/>
      <c r="B37" s="1"/>
    </row>
    <row r="38" spans="1:2" customFormat="1" ht="15" customHeight="1">
      <c r="A38" s="1"/>
      <c r="B38" s="1"/>
    </row>
    <row r="39" spans="1:2" customFormat="1" ht="15" customHeight="1">
      <c r="A39" s="1"/>
      <c r="B39" s="1"/>
    </row>
    <row r="40" spans="1:2" customFormat="1" ht="15" customHeight="1">
      <c r="A40" s="1"/>
      <c r="B40" s="1"/>
    </row>
    <row r="41" spans="1:2" customFormat="1" ht="15" customHeight="1">
      <c r="A41" s="1"/>
      <c r="B41" s="1"/>
    </row>
  </sheetData>
  <mergeCells count="91">
    <mergeCell ref="AU4:AV4"/>
    <mergeCell ref="AW4:BH4"/>
    <mergeCell ref="BI4:CF4"/>
    <mergeCell ref="CG4:CR4"/>
    <mergeCell ref="CS4:CX4"/>
    <mergeCell ref="BC5:BH5"/>
    <mergeCell ref="AW2:DD3"/>
    <mergeCell ref="AQ4:AT4"/>
    <mergeCell ref="AQ5:AR5"/>
    <mergeCell ref="AS5:AT5"/>
    <mergeCell ref="AU5:AV5"/>
    <mergeCell ref="AW5:BB5"/>
    <mergeCell ref="BI5:BN5"/>
    <mergeCell ref="BO5:BT5"/>
    <mergeCell ref="BU5:BZ5"/>
    <mergeCell ref="CY4:DD4"/>
    <mergeCell ref="V5:V6"/>
    <mergeCell ref="W5:W6"/>
    <mergeCell ref="X5:X6"/>
    <mergeCell ref="Y5:Y6"/>
    <mergeCell ref="Z5:Z6"/>
    <mergeCell ref="AA5:AA6"/>
    <mergeCell ref="AI4:AP4"/>
    <mergeCell ref="Q2:AV2"/>
    <mergeCell ref="CG5:CL5"/>
    <mergeCell ref="CM5:CR5"/>
    <mergeCell ref="CS5:CX5"/>
    <mergeCell ref="Q5:Q6"/>
    <mergeCell ref="R5:R6"/>
    <mergeCell ref="S5:S6"/>
    <mergeCell ref="T5:T6"/>
    <mergeCell ref="U5:U6"/>
    <mergeCell ref="DF3:DI4"/>
    <mergeCell ref="DK4:DQ5"/>
    <mergeCell ref="DX5:DX6"/>
    <mergeCell ref="EC5:EC6"/>
    <mergeCell ref="EL5:EL6"/>
    <mergeCell ref="EJ5:EJ6"/>
    <mergeCell ref="DW5:DW6"/>
    <mergeCell ref="ES5:ES6"/>
    <mergeCell ref="DT5:DT6"/>
    <mergeCell ref="EN5:EN6"/>
    <mergeCell ref="EI5:EI6"/>
    <mergeCell ref="DS4:DS5"/>
    <mergeCell ref="DJ4:DJ5"/>
    <mergeCell ref="AO5:AP5"/>
    <mergeCell ref="T3:U4"/>
    <mergeCell ref="EZ2:FF5"/>
    <mergeCell ref="DJ3:DS3"/>
    <mergeCell ref="DT3:DW3"/>
    <mergeCell ref="DX3:EP3"/>
    <mergeCell ref="EO5:EO6"/>
    <mergeCell ref="EQ3:ET3"/>
    <mergeCell ref="EY3:EY6"/>
    <mergeCell ref="EU3:EU6"/>
    <mergeCell ref="DT2:EY2"/>
    <mergeCell ref="EP5:EP6"/>
    <mergeCell ref="DY5:EA5"/>
    <mergeCell ref="EK5:EK6"/>
    <mergeCell ref="DV5:DV6"/>
    <mergeCell ref="EV3:EV6"/>
    <mergeCell ref="EW3:EW6"/>
    <mergeCell ref="EX3:EX6"/>
    <mergeCell ref="EQ5:EQ6"/>
    <mergeCell ref="ER5:ER6"/>
    <mergeCell ref="ET5:ET6"/>
    <mergeCell ref="EB5:EB6"/>
    <mergeCell ref="A2:G5"/>
    <mergeCell ref="H2:P5"/>
    <mergeCell ref="DU5:DU6"/>
    <mergeCell ref="EM5:EM6"/>
    <mergeCell ref="ED5:ED6"/>
    <mergeCell ref="EE5:EH5"/>
    <mergeCell ref="DE2:DS2"/>
    <mergeCell ref="Q3:S4"/>
    <mergeCell ref="AE5:AF5"/>
    <mergeCell ref="AG5:AH5"/>
    <mergeCell ref="AI5:AJ5"/>
    <mergeCell ref="AK5:AL5"/>
    <mergeCell ref="AM5:AN5"/>
    <mergeCell ref="AB5:AB6"/>
    <mergeCell ref="V3:V4"/>
    <mergeCell ref="W3:AB4"/>
    <mergeCell ref="AC3:AD4"/>
    <mergeCell ref="AE4:AH4"/>
    <mergeCell ref="DR4:DR5"/>
    <mergeCell ref="CY5:DD5"/>
    <mergeCell ref="CA5:CF5"/>
    <mergeCell ref="AC5:AC6"/>
    <mergeCell ref="AD5:AD6"/>
    <mergeCell ref="AE3:AV3"/>
  </mergeCells>
  <phoneticPr fontId="19"/>
  <dataValidations count="14">
    <dataValidation type="list" allowBlank="1" showInputMessage="1" showErrorMessage="1" sqref="I7:I27 Q7:Q27">
      <formula1>開設年</formula1>
    </dataValidation>
    <dataValidation type="list" allowBlank="1" showInputMessage="1" showErrorMessage="1" sqref="M7:M27">
      <formula1>複合施設区分</formula1>
    </dataValidation>
    <dataValidation type="list" allowBlank="1" showInputMessage="1" showErrorMessage="1" sqref="N7:N27">
      <formula1>建物保有状況</formula1>
    </dataValidation>
    <dataValidation type="list" allowBlank="1" showInputMessage="1" showErrorMessage="1" sqref="O7:O27">
      <formula1>土地保有状況</formula1>
    </dataValidation>
    <dataValidation type="list" allowBlank="1" showInputMessage="1" showErrorMessage="1" sqref="S7:S27">
      <formula1>構造</formula1>
    </dataValidation>
    <dataValidation type="list" allowBlank="1" showInputMessage="1" showErrorMessage="1" sqref="T7:T27">
      <formula1>耐震診断</formula1>
    </dataValidation>
    <dataValidation type="list" allowBlank="1" showInputMessage="1" showErrorMessage="1" sqref="U7:U27">
      <formula1>耐震補強</formula1>
    </dataValidation>
    <dataValidation type="list" allowBlank="1" showInputMessage="1" showErrorMessage="1" sqref="AC7:AD27">
      <formula1>環境負荷低減</formula1>
    </dataValidation>
    <dataValidation type="list" allowBlank="1" showInputMessage="1" showErrorMessage="1" sqref="W7:AB27">
      <formula1>バリアフリー</formula1>
    </dataValidation>
    <dataValidation type="list" allowBlank="1" showInputMessage="1" showErrorMessage="1" sqref="V7:V27">
      <formula1>アスベスト</formula1>
    </dataValidation>
    <dataValidation type="list" allowBlank="1" showInputMessage="1" showErrorMessage="1" sqref="DE7:DE27">
      <formula1>運営方法</formula1>
    </dataValidation>
    <dataValidation type="whole" allowBlank="1" showInputMessage="1" showErrorMessage="1" sqref="DJ7:DJ27">
      <formula1>1</formula1>
      <formula2>365</formula2>
    </dataValidation>
    <dataValidation type="time" allowBlank="1" showInputMessage="1" showErrorMessage="1" sqref="DR7:DS27">
      <formula1>0</formula1>
      <formula2>0.999305555555556</formula2>
    </dataValidation>
    <dataValidation type="list" allowBlank="1" showInputMessage="1" showErrorMessage="1" sqref="DK7:DQ27">
      <formula1>定休日2</formula1>
    </dataValidation>
  </dataValidations>
  <pageMargins left="0.43307086614173229" right="0.23622047244094491" top="0.98425196850393704" bottom="0.39370078740157483" header="0.70866141732283472" footer="0.15748031496062992"/>
  <pageSetup paperSize="8" scale="35" fitToWidth="2" fitToHeight="0" orientation="landscape" horizontalDpi="300" verticalDpi="300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90"/>
  <sheetViews>
    <sheetView topLeftCell="A61" workbookViewId="0">
      <selection activeCell="B79" sqref="B79"/>
    </sheetView>
  </sheetViews>
  <sheetFormatPr defaultRowHeight="13.5"/>
  <cols>
    <col min="1" max="1" width="2.5" customWidth="1"/>
    <col min="2" max="2" width="31.5" customWidth="1"/>
    <col min="5" max="5" width="2.5" customWidth="1"/>
    <col min="7" max="7" width="24" customWidth="1"/>
  </cols>
  <sheetData>
    <row r="1" spans="1:7">
      <c r="A1" s="2" t="s">
        <v>41</v>
      </c>
      <c r="B1" s="2"/>
      <c r="E1" s="2" t="s">
        <v>42</v>
      </c>
      <c r="F1" s="2"/>
      <c r="G1" s="2"/>
    </row>
    <row r="2" spans="1:7">
      <c r="B2" t="s">
        <v>26</v>
      </c>
      <c r="F2" t="s">
        <v>216</v>
      </c>
    </row>
    <row r="3" spans="1:7">
      <c r="B3" t="s">
        <v>20</v>
      </c>
      <c r="F3" t="s">
        <v>215</v>
      </c>
    </row>
    <row r="4" spans="1:7">
      <c r="B4" t="s">
        <v>44</v>
      </c>
      <c r="F4" t="s">
        <v>127</v>
      </c>
    </row>
    <row r="5" spans="1:7">
      <c r="F5" t="s">
        <v>43</v>
      </c>
    </row>
    <row r="6" spans="1:7">
      <c r="A6" s="2" t="s">
        <v>47</v>
      </c>
      <c r="B6" s="2"/>
      <c r="F6" t="s">
        <v>45</v>
      </c>
    </row>
    <row r="7" spans="1:7">
      <c r="B7" t="s">
        <v>14</v>
      </c>
      <c r="F7" t="s">
        <v>46</v>
      </c>
    </row>
    <row r="8" spans="1:7">
      <c r="B8" t="s">
        <v>261</v>
      </c>
      <c r="F8" t="s">
        <v>38</v>
      </c>
    </row>
    <row r="9" spans="1:7">
      <c r="B9" t="s">
        <v>313</v>
      </c>
      <c r="F9" t="s">
        <v>31</v>
      </c>
    </row>
    <row r="10" spans="1:7">
      <c r="B10" t="s">
        <v>13</v>
      </c>
      <c r="F10" t="s">
        <v>18</v>
      </c>
    </row>
    <row r="11" spans="1:7">
      <c r="F11" t="s">
        <v>25</v>
      </c>
    </row>
    <row r="12" spans="1:7">
      <c r="F12" t="s">
        <v>16</v>
      </c>
    </row>
    <row r="13" spans="1:7">
      <c r="A13" s="2" t="s">
        <v>49</v>
      </c>
      <c r="B13" s="2"/>
      <c r="F13" t="s">
        <v>19</v>
      </c>
    </row>
    <row r="14" spans="1:7">
      <c r="B14" t="s">
        <v>14</v>
      </c>
      <c r="F14" t="s">
        <v>50</v>
      </c>
    </row>
    <row r="15" spans="1:7">
      <c r="B15" t="s">
        <v>21</v>
      </c>
      <c r="F15" t="s">
        <v>23</v>
      </c>
    </row>
    <row r="16" spans="1:7">
      <c r="B16" t="s">
        <v>48</v>
      </c>
      <c r="F16" t="s">
        <v>24</v>
      </c>
    </row>
    <row r="17" spans="1:6">
      <c r="B17" t="s">
        <v>13</v>
      </c>
      <c r="F17" t="s">
        <v>28</v>
      </c>
    </row>
    <row r="18" spans="1:6">
      <c r="F18" t="s">
        <v>51</v>
      </c>
    </row>
    <row r="19" spans="1:6">
      <c r="A19" s="2" t="s">
        <v>52</v>
      </c>
      <c r="B19" s="2"/>
      <c r="F19" t="s">
        <v>15</v>
      </c>
    </row>
    <row r="20" spans="1:6">
      <c r="B20" t="s">
        <v>128</v>
      </c>
      <c r="F20" t="s">
        <v>53</v>
      </c>
    </row>
    <row r="21" spans="1:6">
      <c r="B21" t="s">
        <v>55</v>
      </c>
      <c r="F21" t="s">
        <v>54</v>
      </c>
    </row>
    <row r="22" spans="1:6">
      <c r="B22" t="s">
        <v>33</v>
      </c>
      <c r="F22" t="s">
        <v>56</v>
      </c>
    </row>
    <row r="23" spans="1:6">
      <c r="B23" t="s">
        <v>57</v>
      </c>
      <c r="F23" t="s">
        <v>36</v>
      </c>
    </row>
    <row r="24" spans="1:6">
      <c r="B24" t="s">
        <v>58</v>
      </c>
      <c r="F24" t="s">
        <v>37</v>
      </c>
    </row>
    <row r="25" spans="1:6">
      <c r="F25" t="s">
        <v>22</v>
      </c>
    </row>
    <row r="26" spans="1:6">
      <c r="A26" s="2" t="s">
        <v>59</v>
      </c>
      <c r="B26" s="2"/>
      <c r="F26" t="s">
        <v>129</v>
      </c>
    </row>
    <row r="27" spans="1:6">
      <c r="B27" t="s">
        <v>128</v>
      </c>
      <c r="F27" t="s">
        <v>60</v>
      </c>
    </row>
    <row r="28" spans="1:6">
      <c r="B28" t="s">
        <v>55</v>
      </c>
      <c r="F28" t="s">
        <v>61</v>
      </c>
    </row>
    <row r="29" spans="1:6">
      <c r="B29" t="s">
        <v>33</v>
      </c>
      <c r="F29" t="s">
        <v>39</v>
      </c>
    </row>
    <row r="30" spans="1:6">
      <c r="B30" t="s">
        <v>57</v>
      </c>
      <c r="F30" t="s">
        <v>40</v>
      </c>
    </row>
    <row r="31" spans="1:6">
      <c r="F31" t="s">
        <v>34</v>
      </c>
    </row>
    <row r="32" spans="1:6">
      <c r="A32" s="2" t="s">
        <v>62</v>
      </c>
      <c r="B32" s="2"/>
      <c r="F32" t="s">
        <v>35</v>
      </c>
    </row>
    <row r="33" spans="1:6">
      <c r="B33" t="s">
        <v>63</v>
      </c>
      <c r="F33" t="s">
        <v>29</v>
      </c>
    </row>
    <row r="34" spans="1:6">
      <c r="B34" t="s">
        <v>64</v>
      </c>
      <c r="F34" t="s">
        <v>30</v>
      </c>
    </row>
    <row r="35" spans="1:6">
      <c r="B35" t="s">
        <v>65</v>
      </c>
      <c r="F35" t="s">
        <v>32</v>
      </c>
    </row>
    <row r="36" spans="1:6">
      <c r="B36" t="s">
        <v>67</v>
      </c>
      <c r="F36" t="s">
        <v>66</v>
      </c>
    </row>
    <row r="37" spans="1:6">
      <c r="B37" t="s">
        <v>69</v>
      </c>
      <c r="F37" t="s">
        <v>68</v>
      </c>
    </row>
    <row r="38" spans="1:6">
      <c r="B38" t="s">
        <v>71</v>
      </c>
      <c r="F38" t="s">
        <v>70</v>
      </c>
    </row>
    <row r="39" spans="1:6">
      <c r="B39" t="s">
        <v>13</v>
      </c>
      <c r="F39" t="s">
        <v>72</v>
      </c>
    </row>
    <row r="40" spans="1:6">
      <c r="F40" t="s">
        <v>73</v>
      </c>
    </row>
    <row r="41" spans="1:6">
      <c r="A41" s="2" t="s">
        <v>75</v>
      </c>
      <c r="B41" s="2"/>
      <c r="F41" t="s">
        <v>74</v>
      </c>
    </row>
    <row r="42" spans="1:6">
      <c r="B42" t="s">
        <v>77</v>
      </c>
      <c r="F42" t="s">
        <v>76</v>
      </c>
    </row>
    <row r="43" spans="1:6">
      <c r="B43" t="s">
        <v>17</v>
      </c>
      <c r="F43" t="s">
        <v>27</v>
      </c>
    </row>
    <row r="44" spans="1:6">
      <c r="B44" t="s">
        <v>133</v>
      </c>
      <c r="F44" t="s">
        <v>78</v>
      </c>
    </row>
    <row r="45" spans="1:6">
      <c r="F45" t="s">
        <v>79</v>
      </c>
    </row>
    <row r="46" spans="1:6">
      <c r="A46" s="2" t="s">
        <v>81</v>
      </c>
      <c r="B46" s="2"/>
      <c r="F46" t="s">
        <v>80</v>
      </c>
    </row>
    <row r="47" spans="1:6">
      <c r="B47" t="s">
        <v>77</v>
      </c>
      <c r="F47" t="s">
        <v>82</v>
      </c>
    </row>
    <row r="48" spans="1:6">
      <c r="B48" t="s">
        <v>128</v>
      </c>
      <c r="F48" t="s">
        <v>83</v>
      </c>
    </row>
    <row r="49" spans="1:6">
      <c r="B49" t="s">
        <v>133</v>
      </c>
      <c r="F49" t="s">
        <v>84</v>
      </c>
    </row>
    <row r="50" spans="1:6">
      <c r="F50" t="s">
        <v>85</v>
      </c>
    </row>
    <row r="51" spans="1:6">
      <c r="A51" s="2" t="s">
        <v>87</v>
      </c>
      <c r="B51" s="2"/>
      <c r="F51" t="s">
        <v>86</v>
      </c>
    </row>
    <row r="52" spans="1:6">
      <c r="B52" t="s">
        <v>77</v>
      </c>
      <c r="F52" t="s">
        <v>88</v>
      </c>
    </row>
    <row r="53" spans="1:6">
      <c r="B53" t="s">
        <v>17</v>
      </c>
      <c r="F53" t="s">
        <v>89</v>
      </c>
    </row>
    <row r="54" spans="1:6">
      <c r="B54" t="s">
        <v>133</v>
      </c>
      <c r="F54" t="s">
        <v>90</v>
      </c>
    </row>
    <row r="55" spans="1:6">
      <c r="F55" t="s">
        <v>91</v>
      </c>
    </row>
    <row r="56" spans="1:6">
      <c r="A56" s="2" t="s">
        <v>93</v>
      </c>
      <c r="B56" s="2"/>
      <c r="F56" t="s">
        <v>92</v>
      </c>
    </row>
    <row r="57" spans="1:6">
      <c r="B57" t="s">
        <v>143</v>
      </c>
      <c r="F57" t="s">
        <v>94</v>
      </c>
    </row>
    <row r="58" spans="1:6">
      <c r="B58" t="s">
        <v>144</v>
      </c>
      <c r="F58" t="s">
        <v>95</v>
      </c>
    </row>
    <row r="59" spans="1:6">
      <c r="B59" t="s">
        <v>145</v>
      </c>
      <c r="F59" t="s">
        <v>96</v>
      </c>
    </row>
    <row r="60" spans="1:6">
      <c r="B60" t="s">
        <v>146</v>
      </c>
      <c r="F60" t="s">
        <v>97</v>
      </c>
    </row>
    <row r="61" spans="1:6">
      <c r="F61" t="s">
        <v>98</v>
      </c>
    </row>
    <row r="62" spans="1:6">
      <c r="A62" s="2" t="s">
        <v>100</v>
      </c>
      <c r="B62" s="2"/>
      <c r="F62" t="s">
        <v>99</v>
      </c>
    </row>
    <row r="63" spans="1:6">
      <c r="B63" t="s">
        <v>77</v>
      </c>
      <c r="F63" t="s">
        <v>101</v>
      </c>
    </row>
    <row r="64" spans="1:6">
      <c r="B64" t="s">
        <v>17</v>
      </c>
      <c r="F64" t="s">
        <v>102</v>
      </c>
    </row>
    <row r="65" spans="1:6">
      <c r="B65" t="s">
        <v>104</v>
      </c>
      <c r="F65" t="s">
        <v>103</v>
      </c>
    </row>
    <row r="66" spans="1:6">
      <c r="F66" t="s">
        <v>105</v>
      </c>
    </row>
    <row r="67" spans="1:6">
      <c r="A67" s="3"/>
      <c r="B67" s="3"/>
      <c r="C67" s="3"/>
      <c r="D67" s="3"/>
      <c r="F67" t="s">
        <v>106</v>
      </c>
    </row>
    <row r="68" spans="1:6">
      <c r="A68" s="3"/>
      <c r="B68" s="3"/>
      <c r="C68" s="3"/>
      <c r="D68" s="3"/>
      <c r="F68" t="s">
        <v>107</v>
      </c>
    </row>
    <row r="69" spans="1:6">
      <c r="A69" s="3"/>
      <c r="B69" s="3"/>
      <c r="C69" s="3"/>
      <c r="D69" s="3"/>
      <c r="F69" t="s">
        <v>108</v>
      </c>
    </row>
    <row r="70" spans="1:6">
      <c r="A70" s="3"/>
      <c r="B70" s="3"/>
      <c r="C70" s="3"/>
      <c r="D70" s="3"/>
      <c r="F70" t="s">
        <v>109</v>
      </c>
    </row>
    <row r="71" spans="1:6">
      <c r="A71" s="3"/>
      <c r="B71" s="3"/>
      <c r="C71" s="3"/>
      <c r="D71" s="3"/>
      <c r="F71" t="s">
        <v>110</v>
      </c>
    </row>
    <row r="72" spans="1:6">
      <c r="A72" s="3"/>
      <c r="B72" s="3"/>
      <c r="C72" s="3"/>
      <c r="D72" s="3"/>
      <c r="F72" t="s">
        <v>111</v>
      </c>
    </row>
    <row r="73" spans="1:6">
      <c r="A73" s="3"/>
      <c r="B73" s="3"/>
      <c r="C73" s="3"/>
      <c r="D73" s="3"/>
      <c r="F73" t="s">
        <v>112</v>
      </c>
    </row>
    <row r="74" spans="1:6">
      <c r="A74" s="3"/>
      <c r="B74" s="3"/>
      <c r="C74" s="3"/>
      <c r="D74" s="3"/>
      <c r="F74" t="s">
        <v>113</v>
      </c>
    </row>
    <row r="75" spans="1:6">
      <c r="A75" s="3"/>
      <c r="B75" s="3"/>
      <c r="C75" s="3"/>
      <c r="D75" s="3"/>
      <c r="F75" t="s">
        <v>114</v>
      </c>
    </row>
    <row r="76" spans="1:6">
      <c r="A76" s="3"/>
      <c r="B76" s="3"/>
      <c r="C76" s="3"/>
      <c r="D76" s="3"/>
      <c r="F76" t="s">
        <v>115</v>
      </c>
    </row>
    <row r="77" spans="1:6">
      <c r="A77" s="3"/>
      <c r="B77" s="3"/>
      <c r="C77" s="3"/>
      <c r="D77" s="3"/>
      <c r="F77" t="s">
        <v>116</v>
      </c>
    </row>
    <row r="78" spans="1:6">
      <c r="A78" s="3"/>
      <c r="B78" s="3"/>
      <c r="C78" s="3"/>
      <c r="D78" s="3"/>
      <c r="F78" t="s">
        <v>117</v>
      </c>
    </row>
    <row r="79" spans="1:6">
      <c r="A79" s="3"/>
      <c r="B79" s="3"/>
      <c r="C79" s="3"/>
      <c r="D79" s="3"/>
      <c r="F79" t="s">
        <v>118</v>
      </c>
    </row>
    <row r="80" spans="1:6">
      <c r="A80" s="3"/>
      <c r="B80" s="3"/>
      <c r="C80" s="3"/>
      <c r="D80" s="3"/>
      <c r="F80" t="s">
        <v>119</v>
      </c>
    </row>
    <row r="81" spans="1:6">
      <c r="A81" s="3"/>
      <c r="B81" s="3"/>
      <c r="C81" s="3"/>
      <c r="D81" s="3"/>
      <c r="F81" t="s">
        <v>120</v>
      </c>
    </row>
    <row r="82" spans="1:6">
      <c r="A82" s="3"/>
      <c r="B82" s="3"/>
      <c r="C82" s="3"/>
      <c r="D82" s="3"/>
      <c r="F82" t="s">
        <v>121</v>
      </c>
    </row>
    <row r="83" spans="1:6">
      <c r="A83" s="3"/>
      <c r="B83" s="3"/>
      <c r="C83" s="3"/>
      <c r="D83" s="3"/>
      <c r="F83" t="s">
        <v>122</v>
      </c>
    </row>
    <row r="84" spans="1:6">
      <c r="A84" s="3"/>
      <c r="B84" s="3"/>
      <c r="C84" s="3"/>
      <c r="D84" s="3"/>
      <c r="F84" t="s">
        <v>123</v>
      </c>
    </row>
    <row r="85" spans="1:6">
      <c r="A85" s="3"/>
      <c r="B85" s="3"/>
      <c r="C85" s="3"/>
      <c r="D85" s="3"/>
      <c r="F85" t="s">
        <v>124</v>
      </c>
    </row>
    <row r="86" spans="1:6">
      <c r="F86" t="s">
        <v>217</v>
      </c>
    </row>
    <row r="87" spans="1:6">
      <c r="F87" t="s">
        <v>125</v>
      </c>
    </row>
    <row r="88" spans="1:6">
      <c r="F88" t="s">
        <v>138</v>
      </c>
    </row>
    <row r="89" spans="1:6">
      <c r="F89" t="s">
        <v>126</v>
      </c>
    </row>
    <row r="90" spans="1:6">
      <c r="F90" t="s">
        <v>128</v>
      </c>
    </row>
  </sheetData>
  <phoneticPr fontId="1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C42"/>
  <sheetViews>
    <sheetView showZeros="0" zoomScale="85" zoomScaleNormal="85" workbookViewId="0">
      <selection activeCell="D25" sqref="D25"/>
    </sheetView>
  </sheetViews>
  <sheetFormatPr defaultRowHeight="13.5" outlineLevelCol="1"/>
  <cols>
    <col min="1" max="1" width="13.375" style="1" bestFit="1" customWidth="1"/>
    <col min="2" max="2" width="25" style="1" bestFit="1" customWidth="1"/>
    <col min="3" max="3" width="19.25" style="1" bestFit="1" customWidth="1"/>
    <col min="4" max="4" width="20.875" style="25" bestFit="1" customWidth="1"/>
    <col min="5" max="5" width="20.875" style="1" bestFit="1" customWidth="1"/>
    <col min="6" max="6" width="10.625" bestFit="1" customWidth="1"/>
    <col min="7" max="7" width="21.75" bestFit="1" customWidth="1"/>
    <col min="8" max="8" width="29" bestFit="1" customWidth="1"/>
    <col min="10" max="10" width="9.25" bestFit="1" customWidth="1"/>
    <col min="11" max="11" width="9.625" bestFit="1" customWidth="1"/>
    <col min="12" max="12" width="9.75" bestFit="1" customWidth="1"/>
    <col min="13" max="13" width="9" collapsed="1"/>
    <col min="22" max="30" width="6.625" customWidth="1"/>
    <col min="36" max="40" width="6.625" customWidth="1"/>
    <col min="41" max="50" width="13.75" customWidth="1"/>
    <col min="51" max="51" width="13.75" customWidth="1" outlineLevel="1"/>
    <col min="52" max="63" width="13.75" customWidth="1"/>
    <col min="64" max="64" width="13.75" customWidth="1" collapsed="1"/>
    <col min="65" max="67" width="13.75" customWidth="1"/>
    <col min="68" max="69" width="13.75" customWidth="1" outlineLevel="1"/>
    <col min="70" max="72" width="13.75" customWidth="1"/>
    <col min="73" max="79" width="9" customWidth="1" outlineLevel="1"/>
    <col min="81" max="81" width="11.375" bestFit="1" customWidth="1"/>
  </cols>
  <sheetData>
    <row r="1" spans="1:81" ht="14.25" thickBot="1">
      <c r="A1" s="170" t="s">
        <v>214</v>
      </c>
      <c r="B1" s="171">
        <v>2013</v>
      </c>
      <c r="C1" s="172"/>
      <c r="D1" s="173"/>
      <c r="E1" s="172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354" t="s">
        <v>226</v>
      </c>
      <c r="BV1" s="355"/>
      <c r="BW1" s="355"/>
      <c r="BX1" s="355"/>
      <c r="BY1" s="355"/>
      <c r="BZ1" s="355"/>
      <c r="CA1" s="356"/>
    </row>
    <row r="2" spans="1:81" s="3" customFormat="1" ht="14.25" thickBot="1">
      <c r="A2" s="267" t="s">
        <v>220</v>
      </c>
      <c r="B2" s="268"/>
      <c r="C2" s="268"/>
      <c r="D2" s="268"/>
      <c r="E2" s="268"/>
      <c r="F2" s="268"/>
      <c r="G2" s="269"/>
      <c r="H2" s="267" t="s">
        <v>221</v>
      </c>
      <c r="I2" s="268"/>
      <c r="J2" s="268"/>
      <c r="K2" s="268"/>
      <c r="L2" s="268"/>
      <c r="M2" s="268"/>
      <c r="N2" s="268"/>
      <c r="O2" s="268"/>
      <c r="P2" s="269"/>
      <c r="Q2" s="292" t="s">
        <v>283</v>
      </c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67" t="s">
        <v>223</v>
      </c>
      <c r="AF2" s="268"/>
      <c r="AG2" s="268"/>
      <c r="AH2" s="268"/>
      <c r="AI2" s="269"/>
      <c r="AJ2" s="340" t="s">
        <v>224</v>
      </c>
      <c r="AK2" s="341"/>
      <c r="AL2" s="341"/>
      <c r="AM2" s="341"/>
      <c r="AN2" s="341"/>
      <c r="AO2" s="342" t="s">
        <v>282</v>
      </c>
      <c r="AP2" s="343"/>
      <c r="AQ2" s="343"/>
      <c r="AR2" s="343"/>
      <c r="AS2" s="343"/>
      <c r="AT2" s="343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343"/>
      <c r="BL2" s="343"/>
      <c r="BM2" s="343"/>
      <c r="BN2" s="343"/>
      <c r="BO2" s="343"/>
      <c r="BP2" s="343"/>
      <c r="BQ2" s="343"/>
      <c r="BR2" s="343"/>
      <c r="BS2" s="343"/>
      <c r="BT2" s="344"/>
      <c r="BU2" s="357"/>
      <c r="BV2" s="358"/>
      <c r="BW2" s="358"/>
      <c r="BX2" s="358"/>
      <c r="BY2" s="358"/>
      <c r="BZ2" s="358"/>
      <c r="CA2" s="359"/>
      <c r="CB2" s="26"/>
    </row>
    <row r="3" spans="1:81" s="3" customFormat="1" ht="14.25" thickBot="1">
      <c r="A3" s="270"/>
      <c r="B3" s="271"/>
      <c r="C3" s="271"/>
      <c r="D3" s="271"/>
      <c r="E3" s="271"/>
      <c r="F3" s="271"/>
      <c r="G3" s="272"/>
      <c r="H3" s="270"/>
      <c r="I3" s="271"/>
      <c r="J3" s="271"/>
      <c r="K3" s="271"/>
      <c r="L3" s="271"/>
      <c r="M3" s="271"/>
      <c r="N3" s="271"/>
      <c r="O3" s="271"/>
      <c r="P3" s="271"/>
      <c r="Q3" s="267" t="s">
        <v>157</v>
      </c>
      <c r="R3" s="268"/>
      <c r="S3" s="269"/>
      <c r="T3" s="267" t="s">
        <v>158</v>
      </c>
      <c r="U3" s="269"/>
      <c r="V3" s="296" t="s">
        <v>159</v>
      </c>
      <c r="W3" s="267" t="s">
        <v>160</v>
      </c>
      <c r="X3" s="268"/>
      <c r="Y3" s="268"/>
      <c r="Z3" s="268"/>
      <c r="AA3" s="268"/>
      <c r="AB3" s="269"/>
      <c r="AC3" s="267" t="s">
        <v>161</v>
      </c>
      <c r="AD3" s="269"/>
      <c r="AE3" s="270"/>
      <c r="AF3" s="271"/>
      <c r="AG3" s="271"/>
      <c r="AH3" s="271"/>
      <c r="AI3" s="272"/>
      <c r="AJ3" s="153"/>
      <c r="AK3" s="276" t="s">
        <v>149</v>
      </c>
      <c r="AL3" s="277"/>
      <c r="AM3" s="277"/>
      <c r="AN3" s="282"/>
      <c r="AO3" s="327" t="s">
        <v>151</v>
      </c>
      <c r="AP3" s="277"/>
      <c r="AQ3" s="277"/>
      <c r="AR3" s="282"/>
      <c r="AS3" s="329" t="s">
        <v>152</v>
      </c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1"/>
      <c r="BL3" s="276" t="s">
        <v>153</v>
      </c>
      <c r="BM3" s="277"/>
      <c r="BN3" s="277"/>
      <c r="BO3" s="278"/>
      <c r="BP3" s="335" t="s">
        <v>140</v>
      </c>
      <c r="BQ3" s="335" t="s">
        <v>262</v>
      </c>
      <c r="BR3" s="325" t="s">
        <v>154</v>
      </c>
      <c r="BS3" s="319" t="s">
        <v>155</v>
      </c>
      <c r="BT3" s="351" t="s">
        <v>156</v>
      </c>
      <c r="BU3" s="360"/>
      <c r="BV3" s="361"/>
      <c r="BW3" s="361"/>
      <c r="BX3" s="361"/>
      <c r="BY3" s="361"/>
      <c r="BZ3" s="361"/>
      <c r="CA3" s="362"/>
      <c r="CB3" s="26"/>
    </row>
    <row r="4" spans="1:81" s="3" customFormat="1" ht="14.25" thickBot="1">
      <c r="A4" s="270"/>
      <c r="B4" s="271"/>
      <c r="C4" s="271"/>
      <c r="D4" s="271"/>
      <c r="E4" s="271"/>
      <c r="F4" s="271"/>
      <c r="G4" s="272"/>
      <c r="H4" s="270"/>
      <c r="I4" s="271"/>
      <c r="J4" s="271"/>
      <c r="K4" s="271"/>
      <c r="L4" s="271"/>
      <c r="M4" s="271"/>
      <c r="N4" s="271"/>
      <c r="O4" s="271"/>
      <c r="P4" s="271"/>
      <c r="Q4" s="295"/>
      <c r="R4" s="280"/>
      <c r="S4" s="281"/>
      <c r="T4" s="295"/>
      <c r="U4" s="281"/>
      <c r="V4" s="297"/>
      <c r="W4" s="295"/>
      <c r="X4" s="280"/>
      <c r="Y4" s="280"/>
      <c r="Z4" s="280"/>
      <c r="AA4" s="280"/>
      <c r="AB4" s="281"/>
      <c r="AC4" s="295"/>
      <c r="AD4" s="281"/>
      <c r="AE4" s="273"/>
      <c r="AF4" s="274"/>
      <c r="AG4" s="274"/>
      <c r="AH4" s="274"/>
      <c r="AI4" s="275"/>
      <c r="AJ4" s="245"/>
      <c r="AK4" s="283"/>
      <c r="AL4" s="271"/>
      <c r="AM4" s="271"/>
      <c r="AN4" s="284"/>
      <c r="AO4" s="295"/>
      <c r="AP4" s="280"/>
      <c r="AQ4" s="280"/>
      <c r="AR4" s="328"/>
      <c r="AS4" s="332"/>
      <c r="AT4" s="333"/>
      <c r="AU4" s="333"/>
      <c r="AV4" s="333"/>
      <c r="AW4" s="333"/>
      <c r="AX4" s="333"/>
      <c r="AY4" s="333"/>
      <c r="AZ4" s="333"/>
      <c r="BA4" s="333"/>
      <c r="BB4" s="333"/>
      <c r="BC4" s="333"/>
      <c r="BD4" s="333"/>
      <c r="BE4" s="333"/>
      <c r="BF4" s="333"/>
      <c r="BG4" s="333"/>
      <c r="BH4" s="333"/>
      <c r="BI4" s="333"/>
      <c r="BJ4" s="333"/>
      <c r="BK4" s="334"/>
      <c r="BL4" s="279"/>
      <c r="BM4" s="280"/>
      <c r="BN4" s="280"/>
      <c r="BO4" s="281"/>
      <c r="BP4" s="336"/>
      <c r="BQ4" s="336"/>
      <c r="BR4" s="338"/>
      <c r="BS4" s="320"/>
      <c r="BT4" s="352"/>
      <c r="BU4" s="251"/>
      <c r="BV4" s="252"/>
      <c r="BW4" s="252"/>
      <c r="BX4" s="252"/>
      <c r="BY4" s="252"/>
      <c r="BZ4" s="252"/>
      <c r="CA4" s="253"/>
      <c r="CB4" s="26"/>
    </row>
    <row r="5" spans="1:81" s="3" customFormat="1" ht="14.25" customHeight="1" thickBot="1">
      <c r="A5" s="273"/>
      <c r="B5" s="274"/>
      <c r="C5" s="274"/>
      <c r="D5" s="274"/>
      <c r="E5" s="274"/>
      <c r="F5" s="274"/>
      <c r="G5" s="275"/>
      <c r="H5" s="273"/>
      <c r="I5" s="274"/>
      <c r="J5" s="274"/>
      <c r="K5" s="274"/>
      <c r="L5" s="274"/>
      <c r="M5" s="274"/>
      <c r="N5" s="274"/>
      <c r="O5" s="274"/>
      <c r="P5" s="274"/>
      <c r="Q5" s="311" t="s">
        <v>189</v>
      </c>
      <c r="R5" s="313" t="s">
        <v>190</v>
      </c>
      <c r="S5" s="315" t="s">
        <v>191</v>
      </c>
      <c r="T5" s="311" t="s">
        <v>192</v>
      </c>
      <c r="U5" s="300" t="s">
        <v>193</v>
      </c>
      <c r="V5" s="317" t="s">
        <v>3</v>
      </c>
      <c r="W5" s="311" t="s">
        <v>4</v>
      </c>
      <c r="X5" s="313" t="s">
        <v>229</v>
      </c>
      <c r="Y5" s="313" t="s">
        <v>5</v>
      </c>
      <c r="Z5" s="313" t="s">
        <v>6</v>
      </c>
      <c r="AA5" s="313" t="s">
        <v>7</v>
      </c>
      <c r="AB5" s="300" t="s">
        <v>8</v>
      </c>
      <c r="AC5" s="298" t="s">
        <v>9</v>
      </c>
      <c r="AD5" s="300" t="s">
        <v>10</v>
      </c>
      <c r="AE5" s="345" t="s">
        <v>281</v>
      </c>
      <c r="AF5" s="110" t="s">
        <v>280</v>
      </c>
      <c r="AG5" s="110" t="s">
        <v>279</v>
      </c>
      <c r="AH5" s="349" t="s">
        <v>278</v>
      </c>
      <c r="AI5" s="347" t="s">
        <v>277</v>
      </c>
      <c r="AJ5" s="111"/>
      <c r="AK5" s="373">
        <v>8000000</v>
      </c>
      <c r="AL5" s="372"/>
      <c r="AM5" s="372"/>
      <c r="AN5" s="371"/>
      <c r="AO5" s="325" t="s">
        <v>163</v>
      </c>
      <c r="AP5" s="323" t="s">
        <v>164</v>
      </c>
      <c r="AQ5" s="323" t="s">
        <v>147</v>
      </c>
      <c r="AR5" s="323" t="s">
        <v>165</v>
      </c>
      <c r="AS5" s="323" t="s">
        <v>166</v>
      </c>
      <c r="AT5" s="339" t="s">
        <v>167</v>
      </c>
      <c r="AU5" s="339"/>
      <c r="AV5" s="339"/>
      <c r="AW5" s="323" t="s">
        <v>168</v>
      </c>
      <c r="AX5" s="323" t="s">
        <v>169</v>
      </c>
      <c r="AY5" s="323" t="s">
        <v>170</v>
      </c>
      <c r="AZ5" s="339" t="s">
        <v>171</v>
      </c>
      <c r="BA5" s="339"/>
      <c r="BB5" s="339"/>
      <c r="BC5" s="339"/>
      <c r="BD5" s="323" t="s">
        <v>172</v>
      </c>
      <c r="BE5" s="323" t="s">
        <v>173</v>
      </c>
      <c r="BF5" s="323" t="s">
        <v>174</v>
      </c>
      <c r="BG5" s="323" t="s">
        <v>175</v>
      </c>
      <c r="BH5" s="323" t="s">
        <v>176</v>
      </c>
      <c r="BI5" s="323" t="s">
        <v>177</v>
      </c>
      <c r="BJ5" s="323" t="s">
        <v>178</v>
      </c>
      <c r="BK5" s="323" t="s">
        <v>179</v>
      </c>
      <c r="BL5" s="323" t="s">
        <v>139</v>
      </c>
      <c r="BM5" s="323" t="s">
        <v>180</v>
      </c>
      <c r="BN5" s="323" t="s">
        <v>276</v>
      </c>
      <c r="BO5" s="323" t="s">
        <v>181</v>
      </c>
      <c r="BP5" s="336"/>
      <c r="BQ5" s="336"/>
      <c r="BR5" s="338"/>
      <c r="BS5" s="320"/>
      <c r="BT5" s="352"/>
      <c r="BU5" s="345" t="s">
        <v>207</v>
      </c>
      <c r="BV5" s="349" t="s">
        <v>275</v>
      </c>
      <c r="BW5" s="363" t="s">
        <v>208</v>
      </c>
      <c r="BX5" s="349" t="s">
        <v>209</v>
      </c>
      <c r="BY5" s="349" t="s">
        <v>210</v>
      </c>
      <c r="BZ5" s="349" t="s">
        <v>211</v>
      </c>
      <c r="CA5" s="365" t="s">
        <v>212</v>
      </c>
      <c r="CB5" s="26"/>
    </row>
    <row r="6" spans="1:81" s="149" customFormat="1" ht="68.25" customHeight="1" thickBot="1">
      <c r="A6" s="43" t="s">
        <v>0</v>
      </c>
      <c r="B6" s="44" t="s">
        <v>1</v>
      </c>
      <c r="C6" s="45" t="s">
        <v>2</v>
      </c>
      <c r="D6" s="46" t="s">
        <v>274</v>
      </c>
      <c r="E6" s="47" t="s">
        <v>273</v>
      </c>
      <c r="F6" s="48" t="s">
        <v>272</v>
      </c>
      <c r="G6" s="49" t="s">
        <v>271</v>
      </c>
      <c r="H6" s="6" t="s">
        <v>270</v>
      </c>
      <c r="I6" s="4" t="s">
        <v>182</v>
      </c>
      <c r="J6" s="4" t="s">
        <v>183</v>
      </c>
      <c r="K6" s="4" t="s">
        <v>269</v>
      </c>
      <c r="L6" s="4" t="s">
        <v>184</v>
      </c>
      <c r="M6" s="4" t="s">
        <v>185</v>
      </c>
      <c r="N6" s="4" t="s">
        <v>186</v>
      </c>
      <c r="O6" s="4" t="s">
        <v>187</v>
      </c>
      <c r="P6" s="5" t="s">
        <v>188</v>
      </c>
      <c r="Q6" s="312"/>
      <c r="R6" s="314"/>
      <c r="S6" s="316"/>
      <c r="T6" s="312"/>
      <c r="U6" s="301"/>
      <c r="V6" s="318"/>
      <c r="W6" s="312"/>
      <c r="X6" s="314"/>
      <c r="Y6" s="314"/>
      <c r="Z6" s="314"/>
      <c r="AA6" s="314"/>
      <c r="AB6" s="301"/>
      <c r="AC6" s="299"/>
      <c r="AD6" s="301"/>
      <c r="AE6" s="346"/>
      <c r="AF6" s="370"/>
      <c r="AG6" s="370"/>
      <c r="AH6" s="350"/>
      <c r="AI6" s="348"/>
      <c r="AJ6" s="110" t="s">
        <v>11</v>
      </c>
      <c r="AK6" s="254" t="s">
        <v>227</v>
      </c>
      <c r="AL6" s="254" t="s">
        <v>228</v>
      </c>
      <c r="AM6" s="254" t="s">
        <v>268</v>
      </c>
      <c r="AN6" s="254" t="s">
        <v>194</v>
      </c>
      <c r="AO6" s="326"/>
      <c r="AP6" s="324"/>
      <c r="AQ6" s="324"/>
      <c r="AR6" s="324"/>
      <c r="AS6" s="324"/>
      <c r="AT6" s="9" t="s">
        <v>267</v>
      </c>
      <c r="AU6" s="9" t="s">
        <v>266</v>
      </c>
      <c r="AV6" s="9" t="s">
        <v>265</v>
      </c>
      <c r="AW6" s="324"/>
      <c r="AX6" s="324"/>
      <c r="AY6" s="324"/>
      <c r="AZ6" s="9" t="s">
        <v>264</v>
      </c>
      <c r="BA6" s="9" t="s">
        <v>204</v>
      </c>
      <c r="BB6" s="9" t="s">
        <v>205</v>
      </c>
      <c r="BC6" s="9" t="s">
        <v>206</v>
      </c>
      <c r="BD6" s="324"/>
      <c r="BE6" s="324"/>
      <c r="BF6" s="324"/>
      <c r="BG6" s="324"/>
      <c r="BH6" s="324"/>
      <c r="BI6" s="324"/>
      <c r="BJ6" s="324"/>
      <c r="BK6" s="324"/>
      <c r="BL6" s="324"/>
      <c r="BM6" s="324"/>
      <c r="BN6" s="324"/>
      <c r="BO6" s="324"/>
      <c r="BP6" s="337"/>
      <c r="BQ6" s="337"/>
      <c r="BR6" s="326"/>
      <c r="BS6" s="321"/>
      <c r="BT6" s="353"/>
      <c r="BU6" s="346"/>
      <c r="BV6" s="350"/>
      <c r="BW6" s="364"/>
      <c r="BX6" s="350"/>
      <c r="BY6" s="350"/>
      <c r="BZ6" s="350"/>
      <c r="CA6" s="366"/>
      <c r="CB6" s="148"/>
    </row>
    <row r="7" spans="1:81" ht="16.5" customHeight="1">
      <c r="A7" s="246" t="s">
        <v>263</v>
      </c>
      <c r="B7" s="150" t="s">
        <v>263</v>
      </c>
      <c r="C7" s="151" t="s">
        <v>263</v>
      </c>
      <c r="D7" s="152" t="s">
        <v>263</v>
      </c>
      <c r="E7" s="85"/>
      <c r="F7" s="86"/>
      <c r="G7" s="180"/>
      <c r="H7" s="87"/>
      <c r="I7" s="88"/>
      <c r="J7" s="89"/>
      <c r="K7" s="89"/>
      <c r="L7" s="89"/>
      <c r="M7" s="85"/>
      <c r="N7" s="85"/>
      <c r="O7" s="85"/>
      <c r="P7" s="121"/>
      <c r="Q7" s="59"/>
      <c r="R7" s="115" t="str">
        <f>IF(OR(Q7="",Q7=0),"",$B$1-YEAR(DATEVALUE(Q7&amp;"/1/1")))</f>
        <v/>
      </c>
      <c r="S7" s="124"/>
      <c r="T7" s="127"/>
      <c r="U7" s="128"/>
      <c r="V7" s="133"/>
      <c r="W7" s="139"/>
      <c r="X7" s="65"/>
      <c r="Y7" s="65"/>
      <c r="Z7" s="65"/>
      <c r="AA7" s="65"/>
      <c r="AB7" s="140"/>
      <c r="AC7" s="136"/>
      <c r="AD7" s="116"/>
      <c r="AE7" s="120"/>
      <c r="AF7" s="369"/>
      <c r="AG7" s="369"/>
      <c r="AH7" s="158"/>
      <c r="AI7" s="155"/>
      <c r="AJ7" s="107"/>
      <c r="AK7" s="71"/>
      <c r="AL7" s="71"/>
      <c r="AM7" s="71"/>
      <c r="AN7" s="71"/>
      <c r="AO7" s="12"/>
      <c r="AP7" s="13"/>
      <c r="AQ7" s="13"/>
      <c r="AR7" s="40">
        <f>SUM(AO7:AQ7)</f>
        <v>0</v>
      </c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40">
        <f>SUM(AS7:BJ7)</f>
        <v>0</v>
      </c>
      <c r="BL7" s="146">
        <f>IF(AJ7="直営",SUM(AK7*AK$5),0)+BM7</f>
        <v>0</v>
      </c>
      <c r="BM7" s="14"/>
      <c r="BN7" s="13"/>
      <c r="BO7" s="37">
        <f>SUM(BL7,BN7)</f>
        <v>0</v>
      </c>
      <c r="BP7" s="76"/>
      <c r="BQ7" s="263"/>
      <c r="BR7" s="30">
        <f>SUM(BK7,BO7:BQ7)</f>
        <v>0</v>
      </c>
      <c r="BS7" s="34"/>
      <c r="BT7" s="33">
        <f>BR7-AR7</f>
        <v>0</v>
      </c>
      <c r="BU7" s="183">
        <f>SUM(BO7,BZ7)</f>
        <v>0</v>
      </c>
      <c r="BV7" s="146" t="str">
        <f>IF(AF7=0,"",$BU7/AF7)</f>
        <v/>
      </c>
      <c r="BW7" s="184" t="str">
        <f>IF(Z7=0,"",$CC7/Z7)</f>
        <v/>
      </c>
      <c r="BX7" s="146" t="str">
        <f>IF($J7=0,"",BU7/$J7)</f>
        <v/>
      </c>
      <c r="BY7" s="185" t="str">
        <f>IF(BU7=0,"",$AR7/BU7)</f>
        <v/>
      </c>
      <c r="BZ7" s="186">
        <f>SUM(AS7:AW7,AY7:AZ7,BB7,BD7,BG7,BI7)</f>
        <v>0</v>
      </c>
      <c r="CA7" s="187" t="str">
        <f>IF($J7=0,"",BZ7/$J7)</f>
        <v/>
      </c>
      <c r="CB7" s="27"/>
    </row>
    <row r="8" spans="1:81" ht="16.5" customHeight="1">
      <c r="A8" s="50" t="s">
        <v>141</v>
      </c>
      <c r="B8" s="53" t="s">
        <v>141</v>
      </c>
      <c r="C8" s="56" t="s">
        <v>141</v>
      </c>
      <c r="D8" s="51"/>
      <c r="E8" s="90"/>
      <c r="F8" s="91"/>
      <c r="G8" s="181"/>
      <c r="H8" s="92"/>
      <c r="I8" s="93"/>
      <c r="J8" s="94"/>
      <c r="K8" s="94"/>
      <c r="L8" s="94"/>
      <c r="M8" s="90"/>
      <c r="N8" s="90"/>
      <c r="O8" s="90"/>
      <c r="P8" s="122"/>
      <c r="Q8" s="60"/>
      <c r="R8" s="114" t="str">
        <f>IF(OR(Q8="",Q8=0),"",$B$1-YEAR(DATEVALUE(Q8&amp;"/1/1")))</f>
        <v/>
      </c>
      <c r="S8" s="125"/>
      <c r="T8" s="129"/>
      <c r="U8" s="130"/>
      <c r="V8" s="134"/>
      <c r="W8" s="141"/>
      <c r="X8" s="66"/>
      <c r="Y8" s="66"/>
      <c r="Z8" s="66"/>
      <c r="AA8" s="66"/>
      <c r="AB8" s="142"/>
      <c r="AC8" s="137"/>
      <c r="AD8" s="117"/>
      <c r="AE8" s="112"/>
      <c r="AF8" s="368"/>
      <c r="AG8" s="368"/>
      <c r="AH8" s="159"/>
      <c r="AI8" s="156"/>
      <c r="AJ8" s="108"/>
      <c r="AK8" s="72"/>
      <c r="AL8" s="72"/>
      <c r="AM8" s="72"/>
      <c r="AN8" s="72"/>
      <c r="AO8" s="15"/>
      <c r="AP8" s="16"/>
      <c r="AQ8" s="16"/>
      <c r="AR8" s="41">
        <f>SUM(AO8:AQ8)</f>
        <v>0</v>
      </c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41">
        <f>SUM(AS8:BJ8)</f>
        <v>0</v>
      </c>
      <c r="BL8" s="41">
        <f>IF(AJ8="直営",SUM(AK8*AK$5),0)+BM8</f>
        <v>0</v>
      </c>
      <c r="BM8" s="14"/>
      <c r="BN8" s="16"/>
      <c r="BO8" s="38">
        <f>SUM(BL8,BN8)</f>
        <v>0</v>
      </c>
      <c r="BP8" s="74"/>
      <c r="BQ8" s="264"/>
      <c r="BR8" s="28">
        <f>SUM(BK8,BO8:BQ8)</f>
        <v>0</v>
      </c>
      <c r="BS8" s="35"/>
      <c r="BT8" s="31">
        <f>BR8-AR8</f>
        <v>0</v>
      </c>
      <c r="BU8" s="77">
        <f>SUM(BO8,BZ8)</f>
        <v>0</v>
      </c>
      <c r="BV8" s="41" t="str">
        <f>IF(AF8=0,"",$BU8/AF8)</f>
        <v/>
      </c>
      <c r="BW8" s="162" t="str">
        <f>IF(Z8=0,"",$CC8/Z8)</f>
        <v/>
      </c>
      <c r="BX8" s="41" t="str">
        <f>IF($J8=0,"",BU8/$J8)</f>
        <v/>
      </c>
      <c r="BY8" s="163" t="str">
        <f>IF(BU8=0,"",$AR8/BU8)</f>
        <v/>
      </c>
      <c r="BZ8" s="78">
        <f>SUM(AS8:AW8,AY8:AZ8,BB8,BD8,BG8,BI8)</f>
        <v>0</v>
      </c>
      <c r="CA8" s="164" t="str">
        <f>IF($J8=0,"",BZ8/$J8)</f>
        <v/>
      </c>
      <c r="CB8" s="27"/>
      <c r="CC8" s="19"/>
    </row>
    <row r="9" spans="1:81" ht="16.5" customHeight="1">
      <c r="A9" s="50" t="s">
        <v>141</v>
      </c>
      <c r="B9" s="53" t="s">
        <v>141</v>
      </c>
      <c r="C9" s="56" t="s">
        <v>141</v>
      </c>
      <c r="D9" s="51"/>
      <c r="E9" s="90"/>
      <c r="F9" s="91"/>
      <c r="G9" s="181"/>
      <c r="H9" s="92"/>
      <c r="I9" s="93"/>
      <c r="J9" s="94"/>
      <c r="K9" s="94"/>
      <c r="L9" s="94"/>
      <c r="M9" s="90"/>
      <c r="N9" s="90"/>
      <c r="O9" s="90"/>
      <c r="P9" s="122"/>
      <c r="Q9" s="60"/>
      <c r="R9" s="114" t="str">
        <f>IF(OR(Q9="",Q9=0),"",$B$1-YEAR(DATEVALUE(Q9&amp;"/1/1")))</f>
        <v/>
      </c>
      <c r="S9" s="125"/>
      <c r="T9" s="129"/>
      <c r="U9" s="130"/>
      <c r="V9" s="134"/>
      <c r="W9" s="141"/>
      <c r="X9" s="66"/>
      <c r="Y9" s="66"/>
      <c r="Z9" s="66"/>
      <c r="AA9" s="66"/>
      <c r="AB9" s="142"/>
      <c r="AC9" s="137"/>
      <c r="AD9" s="117"/>
      <c r="AE9" s="112"/>
      <c r="AF9" s="368"/>
      <c r="AG9" s="368"/>
      <c r="AH9" s="159"/>
      <c r="AI9" s="156"/>
      <c r="AJ9" s="108"/>
      <c r="AK9" s="72"/>
      <c r="AL9" s="72"/>
      <c r="AM9" s="72"/>
      <c r="AN9" s="72"/>
      <c r="AO9" s="15"/>
      <c r="AP9" s="16"/>
      <c r="AQ9" s="16"/>
      <c r="AR9" s="41">
        <f>SUM(AO9:AQ9)</f>
        <v>0</v>
      </c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41">
        <f>SUM(AS9:BJ9)</f>
        <v>0</v>
      </c>
      <c r="BL9" s="41">
        <f>IF(AJ9="直営",SUM(AK9*AK$5),0)+BM9</f>
        <v>0</v>
      </c>
      <c r="BM9" s="14"/>
      <c r="BN9" s="16"/>
      <c r="BO9" s="38">
        <f>SUM(BL9,BN9)</f>
        <v>0</v>
      </c>
      <c r="BP9" s="74"/>
      <c r="BQ9" s="264"/>
      <c r="BR9" s="28">
        <f>SUM(BK9,BO9:BQ9)</f>
        <v>0</v>
      </c>
      <c r="BS9" s="35"/>
      <c r="BT9" s="31">
        <f>BR9-AR9</f>
        <v>0</v>
      </c>
      <c r="BU9" s="77">
        <f>SUM(BO9,BZ9)</f>
        <v>0</v>
      </c>
      <c r="BV9" s="41" t="str">
        <f>IF(AF9=0,"",$BU9/AF9)</f>
        <v/>
      </c>
      <c r="BW9" s="162" t="str">
        <f>IF(Z9=0,"",$CC9/Z9)</f>
        <v/>
      </c>
      <c r="BX9" s="41" t="str">
        <f>IF($J9=0,"",BU9/$J9)</f>
        <v/>
      </c>
      <c r="BY9" s="163" t="str">
        <f>IF(BU9=0,"",$AR9/BU9)</f>
        <v/>
      </c>
      <c r="BZ9" s="78">
        <f>SUM(AS9:AW9,AY9:AZ9,BB9,BD9,BG9,BI9)</f>
        <v>0</v>
      </c>
      <c r="CA9" s="164" t="str">
        <f>IF($J9=0,"",BZ9/$J9)</f>
        <v/>
      </c>
      <c r="CB9" s="27"/>
      <c r="CC9" s="19"/>
    </row>
    <row r="10" spans="1:81" ht="16.5" customHeight="1">
      <c r="A10" s="50" t="s">
        <v>141</v>
      </c>
      <c r="B10" s="53" t="s">
        <v>141</v>
      </c>
      <c r="C10" s="56" t="s">
        <v>141</v>
      </c>
      <c r="D10" s="51"/>
      <c r="E10" s="90"/>
      <c r="F10" s="91"/>
      <c r="G10" s="181"/>
      <c r="H10" s="92"/>
      <c r="I10" s="93"/>
      <c r="J10" s="94"/>
      <c r="K10" s="94"/>
      <c r="L10" s="94"/>
      <c r="M10" s="90"/>
      <c r="N10" s="90"/>
      <c r="O10" s="90"/>
      <c r="P10" s="122"/>
      <c r="Q10" s="60"/>
      <c r="R10" s="114" t="str">
        <f>IF(OR(Q10="",Q10=0),"",$B$1-YEAR(DATEVALUE(Q10&amp;"/1/1")))</f>
        <v/>
      </c>
      <c r="S10" s="125"/>
      <c r="T10" s="129"/>
      <c r="U10" s="130"/>
      <c r="V10" s="134"/>
      <c r="W10" s="141"/>
      <c r="X10" s="66"/>
      <c r="Y10" s="66"/>
      <c r="Z10" s="66"/>
      <c r="AA10" s="66"/>
      <c r="AB10" s="142"/>
      <c r="AC10" s="137"/>
      <c r="AD10" s="117"/>
      <c r="AE10" s="112"/>
      <c r="AF10" s="368"/>
      <c r="AG10" s="368"/>
      <c r="AH10" s="159"/>
      <c r="AI10" s="156"/>
      <c r="AJ10" s="108"/>
      <c r="AK10" s="72"/>
      <c r="AL10" s="72"/>
      <c r="AM10" s="72"/>
      <c r="AN10" s="72"/>
      <c r="AO10" s="15"/>
      <c r="AP10" s="16"/>
      <c r="AQ10" s="16"/>
      <c r="AR10" s="41">
        <f>SUM(AO10:AQ10)</f>
        <v>0</v>
      </c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41">
        <f>SUM(AS10:BJ10)</f>
        <v>0</v>
      </c>
      <c r="BL10" s="41">
        <f>IF(AJ10="直営",SUM(AK10*AK$5),0)+BM10</f>
        <v>0</v>
      </c>
      <c r="BM10" s="14"/>
      <c r="BN10" s="16"/>
      <c r="BO10" s="38">
        <f>SUM(BL10,BN10)</f>
        <v>0</v>
      </c>
      <c r="BP10" s="74"/>
      <c r="BQ10" s="264"/>
      <c r="BR10" s="28">
        <f>SUM(BK10,BO10:BQ10)</f>
        <v>0</v>
      </c>
      <c r="BS10" s="35"/>
      <c r="BT10" s="31">
        <f>BR10-AR10</f>
        <v>0</v>
      </c>
      <c r="BU10" s="77">
        <f>SUM(BO10,BZ10)</f>
        <v>0</v>
      </c>
      <c r="BV10" s="41" t="str">
        <f>IF(AF10=0,"",$BU10/AF10)</f>
        <v/>
      </c>
      <c r="BW10" s="162" t="str">
        <f>IF(Z10=0,"",$CC10/Z10)</f>
        <v/>
      </c>
      <c r="BX10" s="41" t="str">
        <f>IF($J10=0,"",BU10/$J10)</f>
        <v/>
      </c>
      <c r="BY10" s="163" t="str">
        <f>IF(BU10=0,"",$AR10/BU10)</f>
        <v/>
      </c>
      <c r="BZ10" s="78">
        <f>SUM(AS10:AW10,AY10:AZ10,BB10,BD10,BG10,BI10)</f>
        <v>0</v>
      </c>
      <c r="CA10" s="164" t="str">
        <f>IF($J10=0,"",BZ10/$J10)</f>
        <v/>
      </c>
      <c r="CB10" s="27"/>
      <c r="CC10" s="19"/>
    </row>
    <row r="11" spans="1:81" ht="16.5" customHeight="1">
      <c r="A11" s="50" t="s">
        <v>141</v>
      </c>
      <c r="B11" s="53" t="s">
        <v>141</v>
      </c>
      <c r="C11" s="56" t="s">
        <v>141</v>
      </c>
      <c r="D11" s="51"/>
      <c r="E11" s="90"/>
      <c r="F11" s="91"/>
      <c r="G11" s="181"/>
      <c r="H11" s="92"/>
      <c r="I11" s="93"/>
      <c r="J11" s="94"/>
      <c r="K11" s="94"/>
      <c r="L11" s="94"/>
      <c r="M11" s="90"/>
      <c r="N11" s="90"/>
      <c r="O11" s="90"/>
      <c r="P11" s="122"/>
      <c r="Q11" s="60"/>
      <c r="R11" s="114" t="str">
        <f>IF(OR(Q11="",Q11=0),"",$B$1-YEAR(DATEVALUE(Q11&amp;"/1/1")))</f>
        <v/>
      </c>
      <c r="S11" s="125"/>
      <c r="T11" s="129"/>
      <c r="U11" s="130"/>
      <c r="V11" s="134"/>
      <c r="W11" s="141"/>
      <c r="X11" s="66"/>
      <c r="Y11" s="66"/>
      <c r="Z11" s="66"/>
      <c r="AA11" s="66"/>
      <c r="AB11" s="142"/>
      <c r="AC11" s="137"/>
      <c r="AD11" s="117"/>
      <c r="AE11" s="112"/>
      <c r="AF11" s="368"/>
      <c r="AG11" s="368"/>
      <c r="AH11" s="159"/>
      <c r="AI11" s="156"/>
      <c r="AJ11" s="108"/>
      <c r="AK11" s="72"/>
      <c r="AL11" s="72"/>
      <c r="AM11" s="72"/>
      <c r="AN11" s="72"/>
      <c r="AO11" s="15"/>
      <c r="AP11" s="16"/>
      <c r="AQ11" s="16"/>
      <c r="AR11" s="41">
        <f>SUM(AO11:AQ11)</f>
        <v>0</v>
      </c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41">
        <f>SUM(AS11:BJ11)</f>
        <v>0</v>
      </c>
      <c r="BL11" s="41">
        <f>IF(AJ11="直営",SUM(AK11*AK$5),0)+BM11</f>
        <v>0</v>
      </c>
      <c r="BM11" s="14"/>
      <c r="BN11" s="16"/>
      <c r="BO11" s="38">
        <f>SUM(BL11,BN11)</f>
        <v>0</v>
      </c>
      <c r="BP11" s="74"/>
      <c r="BQ11" s="264"/>
      <c r="BR11" s="28">
        <f>SUM(BK11,BO11:BQ11)</f>
        <v>0</v>
      </c>
      <c r="BS11" s="35"/>
      <c r="BT11" s="31">
        <f>BR11-AR11</f>
        <v>0</v>
      </c>
      <c r="BU11" s="77">
        <f>SUM(BO11,BZ11)</f>
        <v>0</v>
      </c>
      <c r="BV11" s="41" t="str">
        <f>IF(AF11=0,"",$BU11/AF11)</f>
        <v/>
      </c>
      <c r="BW11" s="162" t="str">
        <f>IF(Z11=0,"",$CC11/Z11)</f>
        <v/>
      </c>
      <c r="BX11" s="41" t="str">
        <f>IF($J11=0,"",BU11/$J11)</f>
        <v/>
      </c>
      <c r="BY11" s="163" t="str">
        <f>IF(BU11=0,"",$AR11/BU11)</f>
        <v/>
      </c>
      <c r="BZ11" s="78">
        <f>SUM(AS11:AW11,AY11:AZ11,BB11,BD11,BG11,BI11)</f>
        <v>0</v>
      </c>
      <c r="CA11" s="164" t="str">
        <f>IF($J11=0,"",BZ11/$J11)</f>
        <v/>
      </c>
      <c r="CB11" s="27"/>
      <c r="CC11" s="19"/>
    </row>
    <row r="12" spans="1:81" ht="16.5" customHeight="1">
      <c r="A12" s="51" t="s">
        <v>141</v>
      </c>
      <c r="B12" s="54" t="s">
        <v>141</v>
      </c>
      <c r="C12" s="57" t="s">
        <v>141</v>
      </c>
      <c r="D12" s="51"/>
      <c r="E12" s="90"/>
      <c r="F12" s="91"/>
      <c r="G12" s="181"/>
      <c r="H12" s="92"/>
      <c r="I12" s="93"/>
      <c r="J12" s="94"/>
      <c r="K12" s="94"/>
      <c r="L12" s="94"/>
      <c r="M12" s="90"/>
      <c r="N12" s="90"/>
      <c r="O12" s="90"/>
      <c r="P12" s="122"/>
      <c r="Q12" s="60"/>
      <c r="R12" s="114" t="str">
        <f>IF(OR(Q12="",Q12=0),"",$B$1-YEAR(DATEVALUE(Q12&amp;"/1/1")))</f>
        <v/>
      </c>
      <c r="S12" s="125"/>
      <c r="T12" s="129"/>
      <c r="U12" s="130"/>
      <c r="V12" s="134"/>
      <c r="W12" s="141"/>
      <c r="X12" s="66"/>
      <c r="Y12" s="66"/>
      <c r="Z12" s="66"/>
      <c r="AA12" s="66"/>
      <c r="AB12" s="142"/>
      <c r="AC12" s="137"/>
      <c r="AD12" s="101"/>
      <c r="AE12" s="112"/>
      <c r="AF12" s="368"/>
      <c r="AG12" s="368"/>
      <c r="AH12" s="159"/>
      <c r="AI12" s="156"/>
      <c r="AJ12" s="108"/>
      <c r="AK12" s="72"/>
      <c r="AL12" s="72"/>
      <c r="AM12" s="72"/>
      <c r="AN12" s="72"/>
      <c r="AO12" s="15"/>
      <c r="AP12" s="16"/>
      <c r="AQ12" s="16"/>
      <c r="AR12" s="41">
        <f>SUM(AO12:AQ12)</f>
        <v>0</v>
      </c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41">
        <f>SUM(AS12:BJ12)</f>
        <v>0</v>
      </c>
      <c r="BL12" s="41">
        <f>IF(AJ12="直営",SUM(AK12*AK$5),0)+BM12</f>
        <v>0</v>
      </c>
      <c r="BM12" s="14"/>
      <c r="BN12" s="16"/>
      <c r="BO12" s="38">
        <f>SUM(BL12,BN12)</f>
        <v>0</v>
      </c>
      <c r="BP12" s="74"/>
      <c r="BQ12" s="264"/>
      <c r="BR12" s="28">
        <f>SUM(BK12,BO12:BQ12)</f>
        <v>0</v>
      </c>
      <c r="BS12" s="35"/>
      <c r="BT12" s="31">
        <f>BR12-AR12</f>
        <v>0</v>
      </c>
      <c r="BU12" s="77">
        <f>SUM(BO12,BZ12)</f>
        <v>0</v>
      </c>
      <c r="BV12" s="41" t="str">
        <f>IF(AF12=0,"",$BU12/AF12)</f>
        <v/>
      </c>
      <c r="BW12" s="162" t="str">
        <f>IF(Z12=0,"",$CC12/Z12)</f>
        <v/>
      </c>
      <c r="BX12" s="41" t="str">
        <f>IF($J12=0,"",BU12/$J12)</f>
        <v/>
      </c>
      <c r="BY12" s="163" t="str">
        <f>IF(BU12=0,"",$AR12/BU12)</f>
        <v/>
      </c>
      <c r="BZ12" s="78">
        <f>SUM(AS12:AW12,AY12:AZ12,BB12,BD12,BG12,BI12)</f>
        <v>0</v>
      </c>
      <c r="CA12" s="164" t="str">
        <f>IF($J12=0,"",BZ12/$J12)</f>
        <v/>
      </c>
      <c r="CB12" s="27"/>
      <c r="CC12" s="19"/>
    </row>
    <row r="13" spans="1:81" ht="16.5" customHeight="1">
      <c r="A13" s="51" t="s">
        <v>141</v>
      </c>
      <c r="B13" s="54" t="s">
        <v>141</v>
      </c>
      <c r="C13" s="57" t="s">
        <v>141</v>
      </c>
      <c r="D13" s="51"/>
      <c r="E13" s="90"/>
      <c r="F13" s="91"/>
      <c r="G13" s="181"/>
      <c r="H13" s="92"/>
      <c r="I13" s="93"/>
      <c r="J13" s="94"/>
      <c r="K13" s="94"/>
      <c r="L13" s="94"/>
      <c r="M13" s="90"/>
      <c r="N13" s="90"/>
      <c r="O13" s="90"/>
      <c r="P13" s="122"/>
      <c r="Q13" s="60"/>
      <c r="R13" s="114" t="str">
        <f>IF(OR(Q13="",Q13=0),"",$B$1-YEAR(DATEVALUE(Q13&amp;"/1/1")))</f>
        <v/>
      </c>
      <c r="S13" s="125"/>
      <c r="T13" s="129"/>
      <c r="U13" s="130"/>
      <c r="V13" s="134"/>
      <c r="W13" s="141"/>
      <c r="X13" s="66"/>
      <c r="Y13" s="66"/>
      <c r="Z13" s="66"/>
      <c r="AA13" s="66"/>
      <c r="AB13" s="142"/>
      <c r="AC13" s="137"/>
      <c r="AD13" s="101"/>
      <c r="AE13" s="112"/>
      <c r="AF13" s="368"/>
      <c r="AG13" s="368"/>
      <c r="AH13" s="159"/>
      <c r="AI13" s="156"/>
      <c r="AJ13" s="108"/>
      <c r="AK13" s="72"/>
      <c r="AL13" s="72"/>
      <c r="AM13" s="72"/>
      <c r="AN13" s="72"/>
      <c r="AO13" s="15"/>
      <c r="AP13" s="16"/>
      <c r="AQ13" s="16"/>
      <c r="AR13" s="41">
        <f>SUM(AO13:AQ13)</f>
        <v>0</v>
      </c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41">
        <f>SUM(AS13:BJ13)</f>
        <v>0</v>
      </c>
      <c r="BL13" s="41">
        <f>IF(AJ13="直営",SUM(AK13*AK$5),0)+BM13</f>
        <v>0</v>
      </c>
      <c r="BM13" s="14"/>
      <c r="BN13" s="16"/>
      <c r="BO13" s="38">
        <f>SUM(BL13,BN13)</f>
        <v>0</v>
      </c>
      <c r="BP13" s="74"/>
      <c r="BQ13" s="264"/>
      <c r="BR13" s="28">
        <f>SUM(BK13,BO13:BQ13)</f>
        <v>0</v>
      </c>
      <c r="BS13" s="35"/>
      <c r="BT13" s="31">
        <f>BR13-AR13</f>
        <v>0</v>
      </c>
      <c r="BU13" s="77">
        <f>SUM(BO13,BZ13)</f>
        <v>0</v>
      </c>
      <c r="BV13" s="41" t="str">
        <f>IF(AF13=0,"",$BU13/AF13)</f>
        <v/>
      </c>
      <c r="BW13" s="162" t="str">
        <f>IF(Z13=0,"",$CC13/Z13)</f>
        <v/>
      </c>
      <c r="BX13" s="41" t="str">
        <f>IF($J13=0,"",BU13/$J13)</f>
        <v/>
      </c>
      <c r="BY13" s="163" t="str">
        <f>IF(BU13=0,"",$AR13/BU13)</f>
        <v/>
      </c>
      <c r="BZ13" s="78">
        <f>SUM(AS13:AW13,AY13:AZ13,BB13,BD13,BG13,BI13)</f>
        <v>0</v>
      </c>
      <c r="CA13" s="164" t="str">
        <f>IF($J13=0,"",BZ13/$J13)</f>
        <v/>
      </c>
      <c r="CB13" s="27"/>
      <c r="CC13" s="19"/>
    </row>
    <row r="14" spans="1:81" ht="16.5" customHeight="1">
      <c r="A14" s="51" t="s">
        <v>141</v>
      </c>
      <c r="B14" s="54" t="s">
        <v>141</v>
      </c>
      <c r="C14" s="57" t="s">
        <v>141</v>
      </c>
      <c r="D14" s="51"/>
      <c r="E14" s="90"/>
      <c r="F14" s="91"/>
      <c r="G14" s="181"/>
      <c r="H14" s="92"/>
      <c r="I14" s="93"/>
      <c r="J14" s="94"/>
      <c r="K14" s="94"/>
      <c r="L14" s="94"/>
      <c r="M14" s="90"/>
      <c r="N14" s="90"/>
      <c r="O14" s="90"/>
      <c r="P14" s="122"/>
      <c r="Q14" s="60"/>
      <c r="R14" s="114" t="str">
        <f>IF(OR(Q14="",Q14=0),"",$B$1-YEAR(DATEVALUE(Q14&amp;"/1/1")))</f>
        <v/>
      </c>
      <c r="S14" s="125"/>
      <c r="T14" s="129"/>
      <c r="U14" s="130"/>
      <c r="V14" s="134"/>
      <c r="W14" s="141"/>
      <c r="X14" s="66"/>
      <c r="Y14" s="66"/>
      <c r="Z14" s="66"/>
      <c r="AA14" s="66"/>
      <c r="AB14" s="142"/>
      <c r="AC14" s="137"/>
      <c r="AD14" s="101"/>
      <c r="AE14" s="112"/>
      <c r="AF14" s="368"/>
      <c r="AG14" s="368"/>
      <c r="AH14" s="159"/>
      <c r="AI14" s="156"/>
      <c r="AJ14" s="108"/>
      <c r="AK14" s="72"/>
      <c r="AL14" s="72"/>
      <c r="AM14" s="72"/>
      <c r="AN14" s="72"/>
      <c r="AO14" s="15"/>
      <c r="AP14" s="16"/>
      <c r="AQ14" s="16"/>
      <c r="AR14" s="41">
        <f>SUM(AO14:AQ14)</f>
        <v>0</v>
      </c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41">
        <f>SUM(AS14:BJ14)</f>
        <v>0</v>
      </c>
      <c r="BL14" s="41">
        <f>IF(AJ14="直営",SUM(AK14*AK$5),0)+BM14</f>
        <v>0</v>
      </c>
      <c r="BM14" s="14"/>
      <c r="BN14" s="16"/>
      <c r="BO14" s="38">
        <f>SUM(BL14,BN14)</f>
        <v>0</v>
      </c>
      <c r="BP14" s="74"/>
      <c r="BQ14" s="264"/>
      <c r="BR14" s="28">
        <f>SUM(BK14,BO14:BQ14)</f>
        <v>0</v>
      </c>
      <c r="BS14" s="35"/>
      <c r="BT14" s="31">
        <f>BR14-AR14</f>
        <v>0</v>
      </c>
      <c r="BU14" s="77">
        <f>SUM(BO14,BZ14)</f>
        <v>0</v>
      </c>
      <c r="BV14" s="41" t="str">
        <f>IF(AF14=0,"",$BU14/AF14)</f>
        <v/>
      </c>
      <c r="BW14" s="162" t="str">
        <f>IF(Z14=0,"",$CC14/Z14)</f>
        <v/>
      </c>
      <c r="BX14" s="41" t="str">
        <f>IF($J14=0,"",BU14/$J14)</f>
        <v/>
      </c>
      <c r="BY14" s="163" t="str">
        <f>IF(BU14=0,"",$AR14/BU14)</f>
        <v/>
      </c>
      <c r="BZ14" s="78">
        <f>SUM(AS14:AW14,AY14:AZ14,BB14,BD14,BG14,BI14)</f>
        <v>0</v>
      </c>
      <c r="CA14" s="164" t="str">
        <f>IF($J14=0,"",BZ14/$J14)</f>
        <v/>
      </c>
      <c r="CB14" s="27"/>
      <c r="CC14" s="19"/>
    </row>
    <row r="15" spans="1:81" ht="16.5" customHeight="1">
      <c r="A15" s="51" t="s">
        <v>141</v>
      </c>
      <c r="B15" s="54" t="s">
        <v>141</v>
      </c>
      <c r="C15" s="57" t="s">
        <v>141</v>
      </c>
      <c r="D15" s="51"/>
      <c r="E15" s="90"/>
      <c r="F15" s="91"/>
      <c r="G15" s="181"/>
      <c r="H15" s="92"/>
      <c r="I15" s="93"/>
      <c r="J15" s="94"/>
      <c r="K15" s="94"/>
      <c r="L15" s="94"/>
      <c r="M15" s="90"/>
      <c r="N15" s="90"/>
      <c r="O15" s="90"/>
      <c r="P15" s="122"/>
      <c r="Q15" s="60"/>
      <c r="R15" s="114" t="str">
        <f>IF(OR(Q15="",Q15=0),"",$B$1-YEAR(DATEVALUE(Q15&amp;"/1/1")))</f>
        <v/>
      </c>
      <c r="S15" s="125"/>
      <c r="T15" s="129"/>
      <c r="U15" s="130"/>
      <c r="V15" s="134"/>
      <c r="W15" s="141"/>
      <c r="X15" s="66"/>
      <c r="Y15" s="66"/>
      <c r="Z15" s="66"/>
      <c r="AA15" s="66"/>
      <c r="AB15" s="142"/>
      <c r="AC15" s="137"/>
      <c r="AD15" s="101"/>
      <c r="AE15" s="112"/>
      <c r="AF15" s="368"/>
      <c r="AG15" s="368"/>
      <c r="AH15" s="159"/>
      <c r="AI15" s="156"/>
      <c r="AJ15" s="108"/>
      <c r="AK15" s="72"/>
      <c r="AL15" s="72"/>
      <c r="AM15" s="72"/>
      <c r="AN15" s="72"/>
      <c r="AO15" s="15"/>
      <c r="AP15" s="16"/>
      <c r="AQ15" s="16"/>
      <c r="AR15" s="41">
        <f>SUM(AO15:AQ15)</f>
        <v>0</v>
      </c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41">
        <f>SUM(AS15:BJ15)</f>
        <v>0</v>
      </c>
      <c r="BL15" s="41">
        <f>IF(AJ15="直営",SUM(AK15*AK$5),0)+BM15</f>
        <v>0</v>
      </c>
      <c r="BM15" s="14"/>
      <c r="BN15" s="16"/>
      <c r="BO15" s="38">
        <f>SUM(BL15,BN15)</f>
        <v>0</v>
      </c>
      <c r="BP15" s="74"/>
      <c r="BQ15" s="264"/>
      <c r="BR15" s="28">
        <f>SUM(BK15,BO15:BQ15)</f>
        <v>0</v>
      </c>
      <c r="BS15" s="35"/>
      <c r="BT15" s="31">
        <f>BR15-AR15</f>
        <v>0</v>
      </c>
      <c r="BU15" s="77">
        <f>SUM(BO15,BZ15)</f>
        <v>0</v>
      </c>
      <c r="BV15" s="41" t="str">
        <f>IF(AF15=0,"",$BU15/AF15)</f>
        <v/>
      </c>
      <c r="BW15" s="162" t="str">
        <f>IF(Z15=0,"",$CC15/Z15)</f>
        <v/>
      </c>
      <c r="BX15" s="41" t="str">
        <f>IF($J15=0,"",BU15/$J15)</f>
        <v/>
      </c>
      <c r="BY15" s="163" t="str">
        <f>IF(BU15=0,"",$AR15/BU15)</f>
        <v/>
      </c>
      <c r="BZ15" s="78">
        <f>SUM(AS15:AW15,AY15:AZ15,BB15,BD15,BG15,BI15)</f>
        <v>0</v>
      </c>
      <c r="CA15" s="164" t="str">
        <f>IF($J15=0,"",BZ15/$J15)</f>
        <v/>
      </c>
      <c r="CB15" s="27"/>
      <c r="CC15" s="19"/>
    </row>
    <row r="16" spans="1:81" ht="16.5" customHeight="1">
      <c r="A16" s="51" t="s">
        <v>141</v>
      </c>
      <c r="B16" s="54" t="s">
        <v>141</v>
      </c>
      <c r="C16" s="57" t="s">
        <v>141</v>
      </c>
      <c r="D16" s="51"/>
      <c r="E16" s="90"/>
      <c r="F16" s="91"/>
      <c r="G16" s="181"/>
      <c r="H16" s="92"/>
      <c r="I16" s="93"/>
      <c r="J16" s="94"/>
      <c r="K16" s="94"/>
      <c r="L16" s="94"/>
      <c r="M16" s="90"/>
      <c r="N16" s="90"/>
      <c r="O16" s="90"/>
      <c r="P16" s="122"/>
      <c r="Q16" s="60"/>
      <c r="R16" s="114" t="str">
        <f>IF(OR(Q16="",Q16=0),"",$B$1-YEAR(DATEVALUE(Q16&amp;"/1/1")))</f>
        <v/>
      </c>
      <c r="S16" s="125"/>
      <c r="T16" s="129"/>
      <c r="U16" s="130"/>
      <c r="V16" s="134"/>
      <c r="W16" s="141"/>
      <c r="X16" s="66"/>
      <c r="Y16" s="66"/>
      <c r="Z16" s="66"/>
      <c r="AA16" s="66"/>
      <c r="AB16" s="142"/>
      <c r="AC16" s="137"/>
      <c r="AD16" s="101"/>
      <c r="AE16" s="112"/>
      <c r="AF16" s="368"/>
      <c r="AG16" s="368"/>
      <c r="AH16" s="159"/>
      <c r="AI16" s="156"/>
      <c r="AJ16" s="108"/>
      <c r="AK16" s="72"/>
      <c r="AL16" s="72"/>
      <c r="AM16" s="72"/>
      <c r="AN16" s="72"/>
      <c r="AO16" s="15"/>
      <c r="AP16" s="16"/>
      <c r="AQ16" s="16"/>
      <c r="AR16" s="41">
        <f>SUM(AO16:AQ16)</f>
        <v>0</v>
      </c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41">
        <f>SUM(AS16:BJ16)</f>
        <v>0</v>
      </c>
      <c r="BL16" s="41">
        <f>IF(AJ16="直営",SUM(AK16*AK$5),0)+BM16</f>
        <v>0</v>
      </c>
      <c r="BM16" s="14"/>
      <c r="BN16" s="16"/>
      <c r="BO16" s="38">
        <f>SUM(BL16,BN16)</f>
        <v>0</v>
      </c>
      <c r="BP16" s="74"/>
      <c r="BQ16" s="264"/>
      <c r="BR16" s="28">
        <f>SUM(BK16,BO16:BQ16)</f>
        <v>0</v>
      </c>
      <c r="BS16" s="35"/>
      <c r="BT16" s="31">
        <f>BR16-AR16</f>
        <v>0</v>
      </c>
      <c r="BU16" s="77">
        <f>SUM(BO16,BZ16)</f>
        <v>0</v>
      </c>
      <c r="BV16" s="41" t="str">
        <f>IF(AF16=0,"",$BU16/AF16)</f>
        <v/>
      </c>
      <c r="BW16" s="162" t="str">
        <f>IF(Z16=0,"",$CC16/Z16)</f>
        <v/>
      </c>
      <c r="BX16" s="41" t="str">
        <f>IF($J16=0,"",BU16/$J16)</f>
        <v/>
      </c>
      <c r="BY16" s="163" t="str">
        <f>IF(BU16=0,"",$AR16/BU16)</f>
        <v/>
      </c>
      <c r="BZ16" s="78">
        <f>SUM(AS16:AW16,AY16:AZ16,BB16,BD16,BG16,BI16)</f>
        <v>0</v>
      </c>
      <c r="CA16" s="164" t="str">
        <f>IF($J16=0,"",BZ16/$J16)</f>
        <v/>
      </c>
      <c r="CB16" s="27"/>
      <c r="CC16" s="19"/>
    </row>
    <row r="17" spans="1:81" ht="16.5" customHeight="1">
      <c r="A17" s="51" t="s">
        <v>141</v>
      </c>
      <c r="B17" s="54" t="s">
        <v>141</v>
      </c>
      <c r="C17" s="57" t="s">
        <v>141</v>
      </c>
      <c r="D17" s="51"/>
      <c r="E17" s="90"/>
      <c r="F17" s="91"/>
      <c r="G17" s="181"/>
      <c r="H17" s="92"/>
      <c r="I17" s="93"/>
      <c r="J17" s="94"/>
      <c r="K17" s="94"/>
      <c r="L17" s="94"/>
      <c r="M17" s="90"/>
      <c r="N17" s="90"/>
      <c r="O17" s="90"/>
      <c r="P17" s="122"/>
      <c r="Q17" s="60"/>
      <c r="R17" s="114" t="str">
        <f>IF(OR(Q17="",Q17=0),"",$B$1-YEAR(DATEVALUE(Q17&amp;"/1/1")))</f>
        <v/>
      </c>
      <c r="S17" s="125"/>
      <c r="T17" s="129"/>
      <c r="U17" s="130"/>
      <c r="V17" s="134"/>
      <c r="W17" s="141"/>
      <c r="X17" s="66"/>
      <c r="Y17" s="66"/>
      <c r="Z17" s="66"/>
      <c r="AA17" s="66"/>
      <c r="AB17" s="142"/>
      <c r="AC17" s="137"/>
      <c r="AD17" s="101"/>
      <c r="AE17" s="112"/>
      <c r="AF17" s="368"/>
      <c r="AG17" s="368"/>
      <c r="AH17" s="159"/>
      <c r="AI17" s="156"/>
      <c r="AJ17" s="108"/>
      <c r="AK17" s="72"/>
      <c r="AL17" s="72"/>
      <c r="AM17" s="72"/>
      <c r="AN17" s="72"/>
      <c r="AO17" s="15"/>
      <c r="AP17" s="16"/>
      <c r="AQ17" s="16"/>
      <c r="AR17" s="41">
        <f>SUM(AO17:AQ17)</f>
        <v>0</v>
      </c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41">
        <f>SUM(AS17:BJ17)</f>
        <v>0</v>
      </c>
      <c r="BL17" s="41">
        <f>IF(AJ17="直営",SUM(AK17*AK$5),0)+BM17</f>
        <v>0</v>
      </c>
      <c r="BM17" s="14"/>
      <c r="BN17" s="16"/>
      <c r="BO17" s="38">
        <f>SUM(BL17,BN17)</f>
        <v>0</v>
      </c>
      <c r="BP17" s="74"/>
      <c r="BQ17" s="264"/>
      <c r="BR17" s="28">
        <f>SUM(BK17,BO17:BQ17)</f>
        <v>0</v>
      </c>
      <c r="BS17" s="35"/>
      <c r="BT17" s="31">
        <f>BR17-AR17</f>
        <v>0</v>
      </c>
      <c r="BU17" s="77">
        <f>SUM(BO17,BZ17)</f>
        <v>0</v>
      </c>
      <c r="BV17" s="41" t="str">
        <f>IF(AF17=0,"",$BU17/AF17)</f>
        <v/>
      </c>
      <c r="BW17" s="162" t="str">
        <f>IF(Z17=0,"",$CC17/Z17)</f>
        <v/>
      </c>
      <c r="BX17" s="41" t="str">
        <f>IF($J17=0,"",BU17/$J17)</f>
        <v/>
      </c>
      <c r="BY17" s="163" t="str">
        <f>IF(BU17=0,"",$AR17/BU17)</f>
        <v/>
      </c>
      <c r="BZ17" s="78">
        <f>SUM(AS17:AW17,AY17:AZ17,BB17,BD17,BG17,BI17)</f>
        <v>0</v>
      </c>
      <c r="CA17" s="164" t="str">
        <f>IF($J17=0,"",BZ17/$J17)</f>
        <v/>
      </c>
      <c r="CB17" s="27"/>
      <c r="CC17" s="19"/>
    </row>
    <row r="18" spans="1:81" s="3" customFormat="1" ht="15.75" customHeight="1" thickBot="1">
      <c r="A18" s="52" t="s">
        <v>141</v>
      </c>
      <c r="B18" s="55" t="s">
        <v>141</v>
      </c>
      <c r="C18" s="58" t="s">
        <v>141</v>
      </c>
      <c r="D18" s="52"/>
      <c r="E18" s="95" t="s">
        <v>141</v>
      </c>
      <c r="F18" s="96" t="s">
        <v>141</v>
      </c>
      <c r="G18" s="182"/>
      <c r="H18" s="97" t="s">
        <v>141</v>
      </c>
      <c r="I18" s="98">
        <v>0</v>
      </c>
      <c r="J18" s="99">
        <v>0</v>
      </c>
      <c r="K18" s="99"/>
      <c r="L18" s="99" t="s">
        <v>141</v>
      </c>
      <c r="M18" s="95">
        <v>0</v>
      </c>
      <c r="N18" s="95">
        <v>0</v>
      </c>
      <c r="O18" s="95">
        <v>0</v>
      </c>
      <c r="P18" s="123">
        <v>0</v>
      </c>
      <c r="Q18" s="61">
        <v>0</v>
      </c>
      <c r="R18" s="118" t="str">
        <f>IF(OR(Q18="",Q18=0),"",$B$1-YEAR(DATEVALUE(Q18&amp;"/1/1")))</f>
        <v/>
      </c>
      <c r="S18" s="126"/>
      <c r="T18" s="131"/>
      <c r="U18" s="132"/>
      <c r="V18" s="135"/>
      <c r="W18" s="143"/>
      <c r="X18" s="67"/>
      <c r="Y18" s="67"/>
      <c r="Z18" s="67"/>
      <c r="AA18" s="67"/>
      <c r="AB18" s="144"/>
      <c r="AC18" s="138"/>
      <c r="AD18" s="119"/>
      <c r="AE18" s="113"/>
      <c r="AF18" s="367"/>
      <c r="AG18" s="367"/>
      <c r="AH18" s="160"/>
      <c r="AI18" s="157"/>
      <c r="AJ18" s="109"/>
      <c r="AK18" s="73"/>
      <c r="AL18" s="73"/>
      <c r="AM18" s="73"/>
      <c r="AN18" s="73"/>
      <c r="AO18" s="18"/>
      <c r="AP18" s="17"/>
      <c r="AQ18" s="17"/>
      <c r="AR18" s="42">
        <f>SUM(AO18:AQ18)</f>
        <v>0</v>
      </c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42">
        <f>SUM(AS18:BJ18)</f>
        <v>0</v>
      </c>
      <c r="BL18" s="42">
        <f>IF(AJ18="直営",SUM(AK18*AK$5),0)+BM18</f>
        <v>0</v>
      </c>
      <c r="BM18" s="17"/>
      <c r="BN18" s="17"/>
      <c r="BO18" s="39">
        <f>SUM(BL18,BN18)</f>
        <v>0</v>
      </c>
      <c r="BP18" s="75"/>
      <c r="BQ18" s="265"/>
      <c r="BR18" s="29">
        <f>SUM(BK18,BO18:BQ18)</f>
        <v>0</v>
      </c>
      <c r="BS18" s="36"/>
      <c r="BT18" s="32">
        <f>BR18-AR18</f>
        <v>0</v>
      </c>
      <c r="BU18" s="175">
        <f>SUM(BO18,BZ18)</f>
        <v>0</v>
      </c>
      <c r="BV18" s="42" t="str">
        <f>IF(AF18=0,"",$BU18/AF18)</f>
        <v/>
      </c>
      <c r="BW18" s="176" t="str">
        <f>IF(Z18=0,"",$CC18/Z18)</f>
        <v/>
      </c>
      <c r="BX18" s="42" t="str">
        <f>IF($J18=0,"",BU18/$J18)</f>
        <v/>
      </c>
      <c r="BY18" s="177" t="str">
        <f>IF(BU18=0,"",$AR18/BU18)</f>
        <v/>
      </c>
      <c r="BZ18" s="178">
        <f>SUM(AS18:AW18,AY18:AZ18,BB18,BD18,BG18,BI18)</f>
        <v>0</v>
      </c>
      <c r="CA18" s="179" t="str">
        <f>IF($J18=0,"",BZ18/$J18)</f>
        <v/>
      </c>
      <c r="CC18" s="19"/>
    </row>
    <row r="19" spans="1:81" ht="15" customHeight="1">
      <c r="A19" s="103"/>
      <c r="B19" s="103"/>
      <c r="C19" s="103"/>
      <c r="D19" s="169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54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65">
        <f>SUM(BO19,BZ19)</f>
        <v>0</v>
      </c>
      <c r="BV19" s="165" t="str">
        <f>IF(X19=0,"",$CC19/X19)</f>
        <v/>
      </c>
      <c r="BW19" s="166" t="str">
        <f>IF(Z19=0,"",$CC19/Z19)</f>
        <v/>
      </c>
      <c r="BX19" s="165" t="str">
        <f>IF($Q19=0,"",BU19/$Q19)</f>
        <v/>
      </c>
      <c r="BY19" s="167"/>
      <c r="BZ19" s="168"/>
      <c r="CA19" s="165" t="str">
        <f>IF($Q19=0,"",BZ19/$Q19)</f>
        <v/>
      </c>
    </row>
    <row r="20" spans="1:81" ht="15" customHeight="1">
      <c r="A20"/>
      <c r="B20"/>
      <c r="C20"/>
      <c r="E20"/>
      <c r="BF20" s="20"/>
      <c r="BG20" s="20"/>
      <c r="BU20" s="165">
        <f>SUM(BO20,BZ20)</f>
        <v>0</v>
      </c>
      <c r="BV20" s="165" t="str">
        <f>IF(X20=0,"",$CC20/X20)</f>
        <v/>
      </c>
      <c r="BW20" s="166" t="str">
        <f>IF(Z20=0,"",$CC20/Z20)</f>
        <v/>
      </c>
      <c r="BX20" s="165" t="str">
        <f>IF($Q20=0,"",BU20/$Q20)</f>
        <v/>
      </c>
      <c r="BY20" s="167"/>
      <c r="BZ20" s="168"/>
      <c r="CA20" s="165" t="str">
        <f>IF($Q20=0,"",BZ20/$Q20)</f>
        <v/>
      </c>
    </row>
    <row r="21" spans="1:81" ht="15" customHeight="1">
      <c r="A21" s="21"/>
      <c r="B21" s="145" t="s">
        <v>252</v>
      </c>
      <c r="I21" s="1"/>
      <c r="BU21" s="165">
        <f>SUM(BO21,BZ21)</f>
        <v>0</v>
      </c>
      <c r="BV21" s="165" t="str">
        <f>IF(X21=0,"",$CC21/X21)</f>
        <v/>
      </c>
      <c r="BW21" s="166" t="str">
        <f>IF(Z21=0,"",$CC21/Z21)</f>
        <v/>
      </c>
      <c r="BX21" s="165" t="str">
        <f>IF($Q21=0,"",BU21/$Q21)</f>
        <v/>
      </c>
      <c r="BY21" s="167"/>
      <c r="BZ21" s="168"/>
      <c r="CA21" s="165" t="str">
        <f>IF($Q21=0,"",BZ21/$Q21)</f>
        <v/>
      </c>
    </row>
    <row r="22" spans="1:81" ht="15" customHeight="1">
      <c r="A22" s="23"/>
      <c r="B22" s="22" t="s">
        <v>142</v>
      </c>
      <c r="I22" s="1"/>
      <c r="BU22" s="165">
        <f>SUM(BO22,BZ22)</f>
        <v>0</v>
      </c>
      <c r="BV22" s="165" t="str">
        <f>IF(X22=0,"",$CC22/X22)</f>
        <v/>
      </c>
      <c r="BW22" s="166" t="str">
        <f>IF(Z22=0,"",$CC22/Z22)</f>
        <v/>
      </c>
      <c r="BX22" s="165" t="str">
        <f>IF($Q22=0,"",BU22/$Q22)</f>
        <v/>
      </c>
      <c r="BY22" s="167"/>
      <c r="BZ22" s="168"/>
      <c r="CA22" s="165" t="str">
        <f>IF($Q22=0,"",BZ22/$Q22)</f>
        <v/>
      </c>
    </row>
    <row r="23" spans="1:81" ht="15" customHeight="1">
      <c r="BU23" s="165">
        <f>SUM(BO23,BZ23)</f>
        <v>0</v>
      </c>
      <c r="BV23" s="165" t="str">
        <f>IF(X23=0,"",$CC23/X23)</f>
        <v/>
      </c>
      <c r="BW23" s="166" t="str">
        <f>IF(Z23=0,"",$CC23/Z23)</f>
        <v/>
      </c>
      <c r="BX23" s="165" t="str">
        <f>IF($Q23=0,"",BU23/$Q23)</f>
        <v/>
      </c>
      <c r="BY23" s="167"/>
      <c r="BZ23" s="168"/>
      <c r="CA23" s="165" t="str">
        <f>IF($Q23=0,"",BZ23/$Q23)</f>
        <v/>
      </c>
    </row>
    <row r="24" spans="1:81" ht="15" customHeight="1">
      <c r="A24" s="24"/>
      <c r="B24" s="24"/>
      <c r="BU24" s="165">
        <f>SUM(BO24,BZ24)</f>
        <v>0</v>
      </c>
      <c r="BV24" s="165" t="str">
        <f>IF(X24=0,"",$CC24/X24)</f>
        <v/>
      </c>
      <c r="BW24" s="166" t="str">
        <f>IF(Z24=0,"",$CC24/Z24)</f>
        <v/>
      </c>
      <c r="BX24" s="165" t="str">
        <f>IF($Q24=0,"",BU24/$Q24)</f>
        <v/>
      </c>
      <c r="BY24" s="167"/>
      <c r="BZ24" s="168"/>
      <c r="CA24" s="165" t="str">
        <f>IF($Q24=0,"",BZ24/$Q24)</f>
        <v/>
      </c>
    </row>
    <row r="25" spans="1:81" ht="15" customHeight="1">
      <c r="A25" s="24"/>
      <c r="B25" s="24"/>
      <c r="BU25" s="165">
        <f>SUM(BO25,BZ25)</f>
        <v>0</v>
      </c>
      <c r="BV25" s="165" t="str">
        <f>IF(X25=0,"",$CC25/X25)</f>
        <v/>
      </c>
      <c r="BW25" s="166" t="str">
        <f>IF(Z25=0,"",$CC25/Z25)</f>
        <v/>
      </c>
      <c r="BX25" s="165" t="str">
        <f>IF($Q25=0,"",BU25/$Q25)</f>
        <v/>
      </c>
      <c r="BY25" s="167"/>
      <c r="BZ25" s="168"/>
      <c r="CA25" s="165" t="str">
        <f>IF($Q25=0,"",BZ25/$Q25)</f>
        <v/>
      </c>
    </row>
    <row r="26" spans="1:81" ht="15" customHeight="1">
      <c r="BU26" s="165">
        <f>SUM(BO26,BZ26)</f>
        <v>0</v>
      </c>
      <c r="BV26" s="165" t="str">
        <f>IF(X26=0,"",$CC26/X26)</f>
        <v/>
      </c>
      <c r="BW26" s="166" t="str">
        <f>IF(Z26=0,"",$CC26/Z26)</f>
        <v/>
      </c>
      <c r="BX26" s="165" t="str">
        <f>IF($Q26=0,"",BU26/$Q26)</f>
        <v/>
      </c>
      <c r="BY26" s="167"/>
      <c r="BZ26" s="168"/>
      <c r="CA26" s="165" t="str">
        <f>IF($Q26=0,"",BZ26/$Q26)</f>
        <v/>
      </c>
    </row>
    <row r="27" spans="1:81" ht="15" customHeight="1">
      <c r="BU27" s="165">
        <f>SUM(BO27,BZ27)</f>
        <v>0</v>
      </c>
      <c r="BV27" s="165" t="str">
        <f>IF(X27=0,"",$CC27/X27)</f>
        <v/>
      </c>
      <c r="BW27" s="166" t="str">
        <f>IF(Z27=0,"",$CC27/Z27)</f>
        <v/>
      </c>
      <c r="BX27" s="165" t="str">
        <f>IF($Q27=0,"",BU27/$Q27)</f>
        <v/>
      </c>
      <c r="BY27" s="167"/>
      <c r="BZ27" s="168"/>
      <c r="CA27" s="165" t="str">
        <f>IF($Q27=0,"",BZ27/$Q27)</f>
        <v/>
      </c>
    </row>
    <row r="28" spans="1:81" ht="15" customHeight="1">
      <c r="BU28" s="165">
        <f>SUM(BO28,BZ28)</f>
        <v>0</v>
      </c>
      <c r="BV28" s="165" t="str">
        <f>IF(X28=0,"",$CC28/X28)</f>
        <v/>
      </c>
      <c r="BW28" s="166" t="str">
        <f>IF(Z28=0,"",$CC28/Z28)</f>
        <v/>
      </c>
      <c r="BX28" s="165" t="str">
        <f>IF($Q28=0,"",BU28/$Q28)</f>
        <v/>
      </c>
      <c r="BY28" s="167"/>
      <c r="BZ28" s="168"/>
      <c r="CA28" s="165" t="str">
        <f>IF($Q28=0,"",BZ28/$Q28)</f>
        <v/>
      </c>
    </row>
    <row r="29" spans="1:81" ht="15" customHeight="1">
      <c r="BU29" s="165">
        <f>SUM(BO29,BZ29)</f>
        <v>0</v>
      </c>
      <c r="BV29" s="165" t="str">
        <f>IF(X29=0,"",$CC29/X29)</f>
        <v/>
      </c>
      <c r="BW29" s="166" t="str">
        <f>IF(Z29=0,"",$CC29/Z29)</f>
        <v/>
      </c>
      <c r="BX29" s="165" t="str">
        <f>IF($Q29=0,"",BU29/$Q29)</f>
        <v/>
      </c>
      <c r="BY29" s="167"/>
      <c r="BZ29" s="168"/>
      <c r="CA29" s="165" t="str">
        <f>IF($Q29=0,"",BZ29/$Q29)</f>
        <v/>
      </c>
    </row>
    <row r="30" spans="1:81" ht="15" customHeight="1">
      <c r="BU30" s="165">
        <f>SUM(BO30,BZ30)</f>
        <v>0</v>
      </c>
      <c r="BV30" s="165" t="str">
        <f>IF(X30=0,"",$CC30/X30)</f>
        <v/>
      </c>
      <c r="BW30" s="166" t="str">
        <f>IF(Z30=0,"",$CC30/Z30)</f>
        <v/>
      </c>
      <c r="BX30" s="165" t="str">
        <f>IF($Q30=0,"",BU30/$Q30)</f>
        <v/>
      </c>
      <c r="BY30" s="167"/>
      <c r="BZ30" s="168"/>
      <c r="CA30" s="165" t="str">
        <f>IF($Q30=0,"",BZ30/$Q30)</f>
        <v/>
      </c>
    </row>
    <row r="31" spans="1:81">
      <c r="BU31" s="165">
        <f>SUM(BO31,BZ31)</f>
        <v>0</v>
      </c>
      <c r="BV31" s="165" t="str">
        <f>IF(X31=0,"",$CC31/X31)</f>
        <v/>
      </c>
      <c r="BW31" s="166" t="str">
        <f>IF(Z31=0,"",$CC31/Z31)</f>
        <v/>
      </c>
      <c r="BX31" s="165" t="str">
        <f>IF($Q31=0,"",BU31/$Q31)</f>
        <v/>
      </c>
      <c r="BY31" s="167"/>
      <c r="BZ31" s="168"/>
      <c r="CA31" s="165" t="str">
        <f>IF($Q31=0,"",BZ31/$Q31)</f>
        <v/>
      </c>
    </row>
    <row r="32" spans="1:81">
      <c r="BU32" s="165">
        <f>SUM(BO32,BZ32)</f>
        <v>0</v>
      </c>
      <c r="BV32" s="165" t="str">
        <f>IF(X32=0,"",$CC32/X32)</f>
        <v/>
      </c>
      <c r="BW32" s="166" t="str">
        <f>IF(Z32=0,"",$CC32/Z32)</f>
        <v/>
      </c>
      <c r="BX32" s="165" t="str">
        <f>IF($Q32=0,"",BU32/$Q32)</f>
        <v/>
      </c>
      <c r="BY32" s="167"/>
      <c r="BZ32" s="168"/>
      <c r="CA32" s="165" t="str">
        <f>IF($Q32=0,"",BZ32/$Q32)</f>
        <v/>
      </c>
    </row>
    <row r="33" spans="73:79" customFormat="1">
      <c r="BU33" s="165">
        <f>SUM(BO33,BZ33)</f>
        <v>0</v>
      </c>
      <c r="BV33" s="165" t="str">
        <f>IF(X33=0,"",$CC33/X33)</f>
        <v/>
      </c>
      <c r="BW33" s="166" t="str">
        <f>IF(Z33=0,"",$CC33/Z33)</f>
        <v/>
      </c>
      <c r="BX33" s="165" t="str">
        <f>IF($Q33=0,"",BU33/$Q33)</f>
        <v/>
      </c>
      <c r="BY33" s="167"/>
      <c r="BZ33" s="168"/>
      <c r="CA33" s="165" t="str">
        <f>IF($Q33=0,"",BZ33/$Q33)</f>
        <v/>
      </c>
    </row>
    <row r="34" spans="73:79" customFormat="1">
      <c r="BU34" s="165">
        <f>SUM(BO34,BZ34)</f>
        <v>0</v>
      </c>
      <c r="BV34" s="165" t="str">
        <f>IF(X34=0,"",$CC34/X34)</f>
        <v/>
      </c>
      <c r="BW34" s="166" t="str">
        <f>IF(Z34=0,"",$CC34/Z34)</f>
        <v/>
      </c>
      <c r="BX34" s="165" t="str">
        <f>IF($Q34=0,"",BU34/$Q34)</f>
        <v/>
      </c>
      <c r="BY34" s="167"/>
      <c r="BZ34" s="168"/>
      <c r="CA34" s="165" t="str">
        <f>IF($Q34=0,"",BZ34/$Q34)</f>
        <v/>
      </c>
    </row>
    <row r="35" spans="73:79" customFormat="1">
      <c r="BU35" s="165">
        <f>SUM(BO35,BZ35)</f>
        <v>0</v>
      </c>
      <c r="BV35" s="165" t="str">
        <f>IF(X35=0,"",$CC35/X35)</f>
        <v/>
      </c>
      <c r="BW35" s="166" t="str">
        <f>IF(Z35=0,"",$CC35/Z35)</f>
        <v/>
      </c>
      <c r="BX35" s="165" t="str">
        <f>IF($Q35=0,"",BU35/$Q35)</f>
        <v/>
      </c>
      <c r="BY35" s="167"/>
      <c r="BZ35" s="168"/>
      <c r="CA35" s="165" t="str">
        <f>IF($Q35=0,"",BZ35/$Q35)</f>
        <v/>
      </c>
    </row>
    <row r="36" spans="73:79" customFormat="1">
      <c r="BU36" s="165">
        <f>SUM(BO36,BZ36)</f>
        <v>0</v>
      </c>
      <c r="BV36" s="165" t="str">
        <f>IF(X36=0,"",$CC36/X36)</f>
        <v/>
      </c>
      <c r="BW36" s="166" t="str">
        <f>IF(Z36=0,"",$CC36/Z36)</f>
        <v/>
      </c>
      <c r="BX36" s="165" t="str">
        <f>IF($Q36=0,"",BU36/$Q36)</f>
        <v/>
      </c>
      <c r="BY36" s="167"/>
      <c r="BZ36" s="168"/>
      <c r="CA36" s="165" t="str">
        <f>IF($Q36=0,"",BZ36/$Q36)</f>
        <v/>
      </c>
    </row>
    <row r="37" spans="73:79" customFormat="1">
      <c r="BU37" s="165">
        <f>SUM(BO37,BZ37)</f>
        <v>0</v>
      </c>
      <c r="BV37" s="165" t="str">
        <f>IF(X37=0,"",$CC37/X37)</f>
        <v/>
      </c>
      <c r="BW37" s="166" t="str">
        <f>IF(Z37=0,"",$CC37/Z37)</f>
        <v/>
      </c>
      <c r="BX37" s="165" t="str">
        <f>IF($Q37=0,"",BU37/$Q37)</f>
        <v/>
      </c>
      <c r="BY37" s="167"/>
      <c r="BZ37" s="168"/>
      <c r="CA37" s="165" t="str">
        <f>IF($Q37=0,"",BZ37/$Q37)</f>
        <v/>
      </c>
    </row>
    <row r="38" spans="73:79" customFormat="1">
      <c r="BU38" s="165">
        <f>SUM(BO38,BZ38)</f>
        <v>0</v>
      </c>
      <c r="BV38" s="165" t="str">
        <f>IF(X38=0,"",$CC38/X38)</f>
        <v/>
      </c>
      <c r="BW38" s="166" t="str">
        <f>IF(Z38=0,"",$CC38/Z38)</f>
        <v/>
      </c>
      <c r="BX38" s="165" t="str">
        <f>IF($Q38=0,"",BU38/$Q38)</f>
        <v/>
      </c>
      <c r="BY38" s="167"/>
      <c r="BZ38" s="168"/>
      <c r="CA38" s="165" t="str">
        <f>IF($Q38=0,"",BZ38/$Q38)</f>
        <v/>
      </c>
    </row>
    <row r="39" spans="73:79" customFormat="1">
      <c r="BU39" s="154"/>
      <c r="BV39" s="154"/>
      <c r="BW39" s="154"/>
      <c r="BX39" s="154"/>
      <c r="BY39" s="154"/>
      <c r="BZ39" s="154"/>
      <c r="CA39" s="154"/>
    </row>
    <row r="40" spans="73:79" customFormat="1">
      <c r="BU40" s="154"/>
      <c r="BV40" s="154"/>
      <c r="BW40" s="154"/>
      <c r="BX40" s="154"/>
      <c r="BY40" s="154"/>
      <c r="BZ40" s="154"/>
      <c r="CA40" s="154"/>
    </row>
    <row r="41" spans="73:79" customFormat="1">
      <c r="BU41" s="154"/>
      <c r="BV41" s="154"/>
      <c r="BW41" s="154"/>
      <c r="BX41" s="154"/>
      <c r="BY41" s="154"/>
      <c r="BZ41" s="154"/>
      <c r="CA41" s="154"/>
    </row>
    <row r="42" spans="73:79" customFormat="1">
      <c r="BU42" s="154"/>
      <c r="BV42" s="154"/>
      <c r="BW42" s="154"/>
      <c r="BX42" s="154"/>
      <c r="BY42" s="154"/>
      <c r="BZ42" s="154"/>
      <c r="CA42" s="154"/>
    </row>
  </sheetData>
  <mergeCells count="67">
    <mergeCell ref="AE2:AI4"/>
    <mergeCell ref="AK3:AN4"/>
    <mergeCell ref="AO3:AR4"/>
    <mergeCell ref="AS3:BK4"/>
    <mergeCell ref="BL3:BO4"/>
    <mergeCell ref="BI5:BI6"/>
    <mergeCell ref="BQ3:BQ6"/>
    <mergeCell ref="AO5:AO6"/>
    <mergeCell ref="AR5:AR6"/>
    <mergeCell ref="BJ5:BJ6"/>
    <mergeCell ref="BD5:BD6"/>
    <mergeCell ref="Y5:Y6"/>
    <mergeCell ref="Z5:Z6"/>
    <mergeCell ref="AA5:AA6"/>
    <mergeCell ref="BZ5:BZ6"/>
    <mergeCell ref="CA5:CA6"/>
    <mergeCell ref="AC5:AC6"/>
    <mergeCell ref="AD5:AD6"/>
    <mergeCell ref="AX5:AX6"/>
    <mergeCell ref="BG5:BG6"/>
    <mergeCell ref="BE5:BE6"/>
    <mergeCell ref="Q2:AD2"/>
    <mergeCell ref="W3:AB4"/>
    <mergeCell ref="AC3:AD4"/>
    <mergeCell ref="AB5:AB6"/>
    <mergeCell ref="Q5:Q6"/>
    <mergeCell ref="R5:R6"/>
    <mergeCell ref="S5:S6"/>
    <mergeCell ref="T5:T6"/>
    <mergeCell ref="U5:U6"/>
    <mergeCell ref="V5:V6"/>
    <mergeCell ref="BT3:BT6"/>
    <mergeCell ref="AS5:AS6"/>
    <mergeCell ref="AT5:AV5"/>
    <mergeCell ref="BF5:BF6"/>
    <mergeCell ref="AQ5:AQ6"/>
    <mergeCell ref="AW5:AW6"/>
    <mergeCell ref="BP3:BP6"/>
    <mergeCell ref="BR3:BR6"/>
    <mergeCell ref="BS3:BS6"/>
    <mergeCell ref="BL5:BL6"/>
    <mergeCell ref="AI5:AI6"/>
    <mergeCell ref="AH5:AH6"/>
    <mergeCell ref="BO5:BO6"/>
    <mergeCell ref="Q3:S4"/>
    <mergeCell ref="T3:U4"/>
    <mergeCell ref="V3:V4"/>
    <mergeCell ref="BM5:BM6"/>
    <mergeCell ref="BN5:BN6"/>
    <mergeCell ref="W5:W6"/>
    <mergeCell ref="X5:X6"/>
    <mergeCell ref="A2:G5"/>
    <mergeCell ref="H2:P5"/>
    <mergeCell ref="AP5:AP6"/>
    <mergeCell ref="BH5:BH6"/>
    <mergeCell ref="AY5:AY6"/>
    <mergeCell ref="AZ5:BC5"/>
    <mergeCell ref="AJ2:AN2"/>
    <mergeCell ref="AO2:BT2"/>
    <mergeCell ref="BK5:BK6"/>
    <mergeCell ref="AE5:AE6"/>
    <mergeCell ref="BU1:CA3"/>
    <mergeCell ref="BU5:BU6"/>
    <mergeCell ref="BV5:BV6"/>
    <mergeCell ref="BW5:BW6"/>
    <mergeCell ref="BX5:BX6"/>
    <mergeCell ref="BY5:BY6"/>
  </mergeCells>
  <phoneticPr fontId="19"/>
  <dataValidations count="11">
    <dataValidation type="list" allowBlank="1" showInputMessage="1" showErrorMessage="1" sqref="Q7:Q18 I7:I18">
      <formula1>開設年</formula1>
    </dataValidation>
    <dataValidation type="list" allowBlank="1" showInputMessage="1" showErrorMessage="1" sqref="M7:M18">
      <formula1>複合施設区分</formula1>
    </dataValidation>
    <dataValidation type="list" allowBlank="1" showInputMessage="1" showErrorMessage="1" sqref="N7:N18">
      <formula1>建物保有状況</formula1>
    </dataValidation>
    <dataValidation type="list" allowBlank="1" showInputMessage="1" showErrorMessage="1" sqref="O7:O18">
      <formula1>土地保有状況</formula1>
    </dataValidation>
    <dataValidation type="list" allowBlank="1" showInputMessage="1" showErrorMessage="1" sqref="S7:S18">
      <formula1>構造</formula1>
    </dataValidation>
    <dataValidation type="list" allowBlank="1" showInputMessage="1" showErrorMessage="1" sqref="T7:T18">
      <formula1>耐震診断</formula1>
    </dataValidation>
    <dataValidation type="list" allowBlank="1" showInputMessage="1" showErrorMessage="1" sqref="U7:U18">
      <formula1>耐震補強</formula1>
    </dataValidation>
    <dataValidation type="list" allowBlank="1" showInputMessage="1" showErrorMessage="1" sqref="AC7:AD18">
      <formula1>環境負荷低減</formula1>
    </dataValidation>
    <dataValidation type="list" allowBlank="1" showInputMessage="1" showErrorMessage="1" sqref="W7:AB18">
      <formula1>バリアフリー</formula1>
    </dataValidation>
    <dataValidation type="list" allowBlank="1" showInputMessage="1" showErrorMessage="1" sqref="V7:V18">
      <formula1>アスベスト</formula1>
    </dataValidation>
    <dataValidation type="list" allowBlank="1" showInputMessage="1" showErrorMessage="1" sqref="AJ7:AJ18">
      <formula1>運営方法</formula1>
    </dataValidation>
  </dataValidations>
  <pageMargins left="0.43307086614173229" right="0.23622047244094491" top="0.98425196850393704" bottom="0.39370078740157483" header="0.70866141732283472" footer="0.15748031496062992"/>
  <pageSetup paperSize="8" scale="35" fitToWidth="2" fitToHeight="0" orientation="landscape" horizontalDpi="300" verticalDpi="300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90"/>
  <sheetViews>
    <sheetView workbookViewId="0">
      <selection activeCell="D16" sqref="D16"/>
    </sheetView>
  </sheetViews>
  <sheetFormatPr defaultRowHeight="13.5"/>
  <cols>
    <col min="1" max="1" width="2.5" customWidth="1"/>
    <col min="2" max="2" width="31.5" customWidth="1"/>
    <col min="5" max="5" width="2.5" customWidth="1"/>
    <col min="7" max="7" width="24" customWidth="1"/>
  </cols>
  <sheetData>
    <row r="1" spans="1:7">
      <c r="A1" s="2" t="s">
        <v>41</v>
      </c>
      <c r="B1" s="2"/>
      <c r="E1" s="2" t="s">
        <v>42</v>
      </c>
      <c r="F1" s="2"/>
      <c r="G1" s="2"/>
    </row>
    <row r="2" spans="1:7">
      <c r="B2" t="s">
        <v>26</v>
      </c>
      <c r="F2" t="s">
        <v>216</v>
      </c>
    </row>
    <row r="3" spans="1:7">
      <c r="B3" t="s">
        <v>20</v>
      </c>
      <c r="F3" t="s">
        <v>215</v>
      </c>
    </row>
    <row r="4" spans="1:7">
      <c r="B4" t="s">
        <v>44</v>
      </c>
      <c r="F4" t="s">
        <v>127</v>
      </c>
    </row>
    <row r="5" spans="1:7">
      <c r="F5" t="s">
        <v>43</v>
      </c>
    </row>
    <row r="6" spans="1:7">
      <c r="A6" s="2" t="s">
        <v>47</v>
      </c>
      <c r="B6" s="2"/>
      <c r="F6" t="s">
        <v>45</v>
      </c>
    </row>
    <row r="7" spans="1:7">
      <c r="B7" t="s">
        <v>14</v>
      </c>
      <c r="F7" t="s">
        <v>46</v>
      </c>
    </row>
    <row r="8" spans="1:7">
      <c r="B8" t="s">
        <v>261</v>
      </c>
      <c r="F8" t="s">
        <v>38</v>
      </c>
    </row>
    <row r="9" spans="1:7">
      <c r="B9" t="s">
        <v>48</v>
      </c>
      <c r="F9" t="s">
        <v>31</v>
      </c>
    </row>
    <row r="10" spans="1:7">
      <c r="B10" t="s">
        <v>13</v>
      </c>
      <c r="F10" t="s">
        <v>18</v>
      </c>
    </row>
    <row r="11" spans="1:7">
      <c r="F11" t="s">
        <v>25</v>
      </c>
    </row>
    <row r="12" spans="1:7">
      <c r="F12" t="s">
        <v>16</v>
      </c>
    </row>
    <row r="13" spans="1:7">
      <c r="A13" s="2" t="s">
        <v>49</v>
      </c>
      <c r="B13" s="2"/>
      <c r="F13" t="s">
        <v>19</v>
      </c>
    </row>
    <row r="14" spans="1:7">
      <c r="B14" t="s">
        <v>14</v>
      </c>
      <c r="F14" t="s">
        <v>50</v>
      </c>
    </row>
    <row r="15" spans="1:7">
      <c r="B15" t="s">
        <v>21</v>
      </c>
      <c r="F15" t="s">
        <v>23</v>
      </c>
    </row>
    <row r="16" spans="1:7">
      <c r="B16" t="s">
        <v>48</v>
      </c>
      <c r="F16" t="s">
        <v>24</v>
      </c>
    </row>
    <row r="17" spans="1:6">
      <c r="B17" t="s">
        <v>13</v>
      </c>
      <c r="F17" t="s">
        <v>28</v>
      </c>
    </row>
    <row r="18" spans="1:6">
      <c r="F18" t="s">
        <v>51</v>
      </c>
    </row>
    <row r="19" spans="1:6">
      <c r="A19" s="2" t="s">
        <v>52</v>
      </c>
      <c r="B19" s="2"/>
      <c r="F19" t="s">
        <v>15</v>
      </c>
    </row>
    <row r="20" spans="1:6">
      <c r="B20" t="s">
        <v>128</v>
      </c>
      <c r="F20" t="s">
        <v>53</v>
      </c>
    </row>
    <row r="21" spans="1:6">
      <c r="B21" t="s">
        <v>55</v>
      </c>
      <c r="F21" t="s">
        <v>54</v>
      </c>
    </row>
    <row r="22" spans="1:6">
      <c r="B22" t="s">
        <v>33</v>
      </c>
      <c r="F22" t="s">
        <v>56</v>
      </c>
    </row>
    <row r="23" spans="1:6">
      <c r="B23" t="s">
        <v>57</v>
      </c>
      <c r="F23" t="s">
        <v>36</v>
      </c>
    </row>
    <row r="24" spans="1:6">
      <c r="B24" t="s">
        <v>58</v>
      </c>
      <c r="F24" t="s">
        <v>37</v>
      </c>
    </row>
    <row r="25" spans="1:6">
      <c r="F25" t="s">
        <v>22</v>
      </c>
    </row>
    <row r="26" spans="1:6">
      <c r="A26" s="2" t="s">
        <v>59</v>
      </c>
      <c r="B26" s="2"/>
      <c r="F26" t="s">
        <v>129</v>
      </c>
    </row>
    <row r="27" spans="1:6">
      <c r="B27" t="s">
        <v>128</v>
      </c>
      <c r="F27" t="s">
        <v>60</v>
      </c>
    </row>
    <row r="28" spans="1:6">
      <c r="B28" t="s">
        <v>55</v>
      </c>
      <c r="F28" t="s">
        <v>61</v>
      </c>
    </row>
    <row r="29" spans="1:6">
      <c r="B29" t="s">
        <v>33</v>
      </c>
      <c r="F29" t="s">
        <v>39</v>
      </c>
    </row>
    <row r="30" spans="1:6">
      <c r="B30" t="s">
        <v>57</v>
      </c>
      <c r="F30" t="s">
        <v>40</v>
      </c>
    </row>
    <row r="31" spans="1:6">
      <c r="F31" t="s">
        <v>34</v>
      </c>
    </row>
    <row r="32" spans="1:6">
      <c r="A32" s="2" t="s">
        <v>62</v>
      </c>
      <c r="B32" s="2"/>
      <c r="F32" t="s">
        <v>35</v>
      </c>
    </row>
    <row r="33" spans="1:6">
      <c r="B33" t="s">
        <v>63</v>
      </c>
      <c r="F33" t="s">
        <v>29</v>
      </c>
    </row>
    <row r="34" spans="1:6">
      <c r="B34" t="s">
        <v>64</v>
      </c>
      <c r="F34" t="s">
        <v>30</v>
      </c>
    </row>
    <row r="35" spans="1:6">
      <c r="B35" t="s">
        <v>65</v>
      </c>
      <c r="F35" t="s">
        <v>32</v>
      </c>
    </row>
    <row r="36" spans="1:6">
      <c r="B36" t="s">
        <v>67</v>
      </c>
      <c r="F36" t="s">
        <v>66</v>
      </c>
    </row>
    <row r="37" spans="1:6">
      <c r="B37" t="s">
        <v>69</v>
      </c>
      <c r="F37" t="s">
        <v>68</v>
      </c>
    </row>
    <row r="38" spans="1:6">
      <c r="B38" t="s">
        <v>71</v>
      </c>
      <c r="F38" t="s">
        <v>70</v>
      </c>
    </row>
    <row r="39" spans="1:6">
      <c r="B39" t="s">
        <v>13</v>
      </c>
      <c r="F39" t="s">
        <v>72</v>
      </c>
    </row>
    <row r="40" spans="1:6">
      <c r="F40" t="s">
        <v>73</v>
      </c>
    </row>
    <row r="41" spans="1:6">
      <c r="A41" s="2" t="s">
        <v>75</v>
      </c>
      <c r="B41" s="2"/>
      <c r="F41" t="s">
        <v>74</v>
      </c>
    </row>
    <row r="42" spans="1:6">
      <c r="B42" t="s">
        <v>77</v>
      </c>
      <c r="F42" t="s">
        <v>76</v>
      </c>
    </row>
    <row r="43" spans="1:6">
      <c r="B43" t="s">
        <v>17</v>
      </c>
      <c r="F43" t="s">
        <v>27</v>
      </c>
    </row>
    <row r="44" spans="1:6">
      <c r="B44" t="s">
        <v>133</v>
      </c>
      <c r="F44" t="s">
        <v>78</v>
      </c>
    </row>
    <row r="45" spans="1:6">
      <c r="F45" t="s">
        <v>79</v>
      </c>
    </row>
    <row r="46" spans="1:6">
      <c r="A46" s="2" t="s">
        <v>81</v>
      </c>
      <c r="B46" s="2"/>
      <c r="F46" t="s">
        <v>80</v>
      </c>
    </row>
    <row r="47" spans="1:6">
      <c r="B47" t="s">
        <v>77</v>
      </c>
      <c r="F47" t="s">
        <v>82</v>
      </c>
    </row>
    <row r="48" spans="1:6">
      <c r="B48" t="s">
        <v>128</v>
      </c>
      <c r="F48" t="s">
        <v>83</v>
      </c>
    </row>
    <row r="49" spans="1:6">
      <c r="B49" t="s">
        <v>133</v>
      </c>
      <c r="F49" t="s">
        <v>84</v>
      </c>
    </row>
    <row r="50" spans="1:6">
      <c r="F50" t="s">
        <v>85</v>
      </c>
    </row>
    <row r="51" spans="1:6">
      <c r="A51" s="2" t="s">
        <v>87</v>
      </c>
      <c r="B51" s="2"/>
      <c r="F51" t="s">
        <v>86</v>
      </c>
    </row>
    <row r="52" spans="1:6">
      <c r="B52" t="s">
        <v>77</v>
      </c>
      <c r="F52" t="s">
        <v>88</v>
      </c>
    </row>
    <row r="53" spans="1:6">
      <c r="B53" t="s">
        <v>17</v>
      </c>
      <c r="F53" t="s">
        <v>89</v>
      </c>
    </row>
    <row r="54" spans="1:6">
      <c r="B54" t="s">
        <v>133</v>
      </c>
      <c r="F54" t="s">
        <v>90</v>
      </c>
    </row>
    <row r="55" spans="1:6">
      <c r="F55" t="s">
        <v>91</v>
      </c>
    </row>
    <row r="56" spans="1:6">
      <c r="A56" s="2" t="s">
        <v>93</v>
      </c>
      <c r="B56" s="2"/>
      <c r="F56" t="s">
        <v>92</v>
      </c>
    </row>
    <row r="57" spans="1:6">
      <c r="B57" t="s">
        <v>143</v>
      </c>
      <c r="F57" t="s">
        <v>94</v>
      </c>
    </row>
    <row r="58" spans="1:6">
      <c r="B58" t="s">
        <v>144</v>
      </c>
      <c r="F58" t="s">
        <v>95</v>
      </c>
    </row>
    <row r="59" spans="1:6">
      <c r="B59" t="s">
        <v>145</v>
      </c>
      <c r="F59" t="s">
        <v>96</v>
      </c>
    </row>
    <row r="60" spans="1:6">
      <c r="B60" t="s">
        <v>146</v>
      </c>
      <c r="F60" t="s">
        <v>97</v>
      </c>
    </row>
    <row r="61" spans="1:6">
      <c r="F61" t="s">
        <v>98</v>
      </c>
    </row>
    <row r="62" spans="1:6">
      <c r="A62" s="2" t="s">
        <v>100</v>
      </c>
      <c r="B62" s="2"/>
      <c r="F62" t="s">
        <v>99</v>
      </c>
    </row>
    <row r="63" spans="1:6">
      <c r="B63" t="s">
        <v>77</v>
      </c>
      <c r="F63" t="s">
        <v>101</v>
      </c>
    </row>
    <row r="64" spans="1:6">
      <c r="B64" t="s">
        <v>17</v>
      </c>
      <c r="F64" t="s">
        <v>102</v>
      </c>
    </row>
    <row r="65" spans="1:6">
      <c r="B65" t="s">
        <v>104</v>
      </c>
      <c r="F65" t="s">
        <v>103</v>
      </c>
    </row>
    <row r="66" spans="1:6">
      <c r="F66" t="s">
        <v>105</v>
      </c>
    </row>
    <row r="67" spans="1:6">
      <c r="A67" s="3"/>
      <c r="B67" s="3"/>
      <c r="C67" s="3"/>
      <c r="F67" t="s">
        <v>106</v>
      </c>
    </row>
    <row r="68" spans="1:6">
      <c r="A68" s="3"/>
      <c r="B68" s="3"/>
      <c r="C68" s="3"/>
      <c r="F68" t="s">
        <v>107</v>
      </c>
    </row>
    <row r="69" spans="1:6">
      <c r="A69" s="3"/>
      <c r="B69" s="3"/>
      <c r="C69" s="3"/>
      <c r="F69" t="s">
        <v>108</v>
      </c>
    </row>
    <row r="70" spans="1:6">
      <c r="A70" s="3"/>
      <c r="B70" s="3"/>
      <c r="C70" s="3"/>
      <c r="F70" t="s">
        <v>109</v>
      </c>
    </row>
    <row r="71" spans="1:6">
      <c r="A71" s="3"/>
      <c r="B71" s="3"/>
      <c r="C71" s="3"/>
      <c r="F71" t="s">
        <v>110</v>
      </c>
    </row>
    <row r="72" spans="1:6">
      <c r="A72" s="3"/>
      <c r="B72" s="3"/>
      <c r="C72" s="3"/>
      <c r="F72" t="s">
        <v>111</v>
      </c>
    </row>
    <row r="73" spans="1:6">
      <c r="A73" s="3"/>
      <c r="B73" s="3"/>
      <c r="C73" s="3"/>
      <c r="F73" t="s">
        <v>112</v>
      </c>
    </row>
    <row r="74" spans="1:6">
      <c r="A74" s="3"/>
      <c r="B74" s="3"/>
      <c r="C74" s="3"/>
      <c r="F74" t="s">
        <v>113</v>
      </c>
    </row>
    <row r="75" spans="1:6">
      <c r="A75" s="3"/>
      <c r="B75" s="3"/>
      <c r="C75" s="3"/>
      <c r="F75" t="s">
        <v>114</v>
      </c>
    </row>
    <row r="76" spans="1:6">
      <c r="A76" s="3"/>
      <c r="B76" s="3"/>
      <c r="C76" s="3"/>
      <c r="F76" t="s">
        <v>115</v>
      </c>
    </row>
    <row r="77" spans="1:6">
      <c r="A77" s="3"/>
      <c r="B77" s="3"/>
      <c r="C77" s="3"/>
      <c r="F77" t="s">
        <v>116</v>
      </c>
    </row>
    <row r="78" spans="1:6">
      <c r="A78" s="3"/>
      <c r="B78" s="3"/>
      <c r="C78" s="3"/>
      <c r="F78" t="s">
        <v>117</v>
      </c>
    </row>
    <row r="79" spans="1:6">
      <c r="A79" s="3"/>
      <c r="B79" s="3"/>
      <c r="C79" s="3"/>
      <c r="F79" t="s">
        <v>118</v>
      </c>
    </row>
    <row r="80" spans="1:6">
      <c r="A80" s="3"/>
      <c r="B80" s="3"/>
      <c r="C80" s="3"/>
      <c r="F80" t="s">
        <v>119</v>
      </c>
    </row>
    <row r="81" spans="1:6">
      <c r="A81" s="3"/>
      <c r="B81" s="3"/>
      <c r="C81" s="3"/>
      <c r="F81" t="s">
        <v>120</v>
      </c>
    </row>
    <row r="82" spans="1:6">
      <c r="A82" s="3"/>
      <c r="B82" s="3"/>
      <c r="C82" s="3"/>
      <c r="F82" t="s">
        <v>121</v>
      </c>
    </row>
    <row r="83" spans="1:6">
      <c r="F83" t="s">
        <v>122</v>
      </c>
    </row>
    <row r="84" spans="1:6">
      <c r="F84" t="s">
        <v>123</v>
      </c>
    </row>
    <row r="85" spans="1:6">
      <c r="F85" t="s">
        <v>124</v>
      </c>
    </row>
    <row r="86" spans="1:6">
      <c r="F86" t="s">
        <v>217</v>
      </c>
    </row>
    <row r="87" spans="1:6">
      <c r="F87" t="s">
        <v>125</v>
      </c>
    </row>
    <row r="88" spans="1:6">
      <c r="F88" t="s">
        <v>138</v>
      </c>
    </row>
    <row r="89" spans="1:6">
      <c r="F89" t="s">
        <v>126</v>
      </c>
    </row>
    <row r="90" spans="1:6">
      <c r="F90" t="s">
        <v>128</v>
      </c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18</vt:i4>
      </vt:variant>
    </vt:vector>
  </HeadingPairs>
  <TitlesOfParts>
    <vt:vector size="24" baseType="lpstr">
      <vt:lpstr>◆学校_調査票</vt:lpstr>
      <vt:lpstr>◆学校_メニューリスト</vt:lpstr>
      <vt:lpstr>◆公民館_調査票</vt:lpstr>
      <vt:lpstr>◆公民館_メニューリスト</vt:lpstr>
      <vt:lpstr>◆住宅_調査票</vt:lpstr>
      <vt:lpstr>◆住宅_メニューリスト</vt:lpstr>
      <vt:lpstr>アスベスト</vt:lpstr>
      <vt:lpstr>バリアフリー</vt:lpstr>
      <vt:lpstr>運営方法</vt:lpstr>
      <vt:lpstr>開設年</vt:lpstr>
      <vt:lpstr>環境負荷低減</vt:lpstr>
      <vt:lpstr>建物保有状況</vt:lpstr>
      <vt:lpstr>構造</vt:lpstr>
      <vt:lpstr>浸水深度</vt:lpstr>
      <vt:lpstr>浸水震度</vt:lpstr>
      <vt:lpstr>耐震診断</vt:lpstr>
      <vt:lpstr>耐震補強</vt:lpstr>
      <vt:lpstr>地域防災計画</vt:lpstr>
      <vt:lpstr>定休日</vt:lpstr>
      <vt:lpstr>定休日2</vt:lpstr>
      <vt:lpstr>土地保有状況</vt:lpstr>
      <vt:lpstr>避難場所</vt:lpstr>
      <vt:lpstr>避難場所2</vt:lpstr>
      <vt:lpstr>複合施設区分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faine</dc:creator>
  <cp:lastModifiedBy>行政情報化推進課</cp:lastModifiedBy>
  <cp:lastPrinted>2011-10-15T06:37:48Z</cp:lastPrinted>
  <dcterms:created xsi:type="dcterms:W3CDTF">2011-09-12T07:02:29Z</dcterms:created>
  <dcterms:modified xsi:type="dcterms:W3CDTF">2014-04-16T12:13:43Z</dcterms:modified>
</cp:coreProperties>
</file>