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4" sheetId="1" r:id="rId1"/>
  </sheets>
  <calcPr calcId="125725"/>
</workbook>
</file>

<file path=xl/calcChain.xml><?xml version="1.0" encoding="utf-8"?>
<calcChain xmlns="http://schemas.openxmlformats.org/spreadsheetml/2006/main">
  <c r="AU178" i="1"/>
  <c r="Y178"/>
  <c r="AU167"/>
  <c r="Y167"/>
  <c r="AU156"/>
  <c r="Y156"/>
  <c r="AU145"/>
  <c r="Y145"/>
  <c r="L43"/>
  <c r="L36"/>
  <c r="L35"/>
  <c r="AT32"/>
  <c r="AO32"/>
  <c r="AJ32"/>
  <c r="AE32"/>
  <c r="AT30"/>
  <c r="AT28"/>
  <c r="AT26"/>
  <c r="AO23"/>
  <c r="AJ23"/>
  <c r="AE23"/>
  <c r="W18"/>
  <c r="W19" s="1"/>
  <c r="P18"/>
  <c r="P19" s="1"/>
  <c r="AK17"/>
  <c r="AD17"/>
  <c r="AD19" s="1"/>
  <c r="W17"/>
  <c r="P17"/>
  <c r="AK12"/>
  <c r="AD12"/>
  <c r="W12"/>
  <c r="P12"/>
</calcChain>
</file>

<file path=xl/sharedStrings.xml><?xml version="1.0" encoding="utf-8"?>
<sst xmlns="http://schemas.openxmlformats.org/spreadsheetml/2006/main" count="462" uniqueCount="190">
  <si>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</si>
  <si>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</si>
  <si>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　（国土交通省）</t>
    <rPh sb="2" eb="6">
      <t>コクドコウツウ</t>
    </rPh>
    <rPh sb="6" eb="7">
      <t>ショウ</t>
    </rPh>
    <phoneticPr fontId="6"/>
  </si>
  <si>
    <t>事業名</t>
    <rPh sb="0" eb="2">
      <t>ジギョウ</t>
    </rPh>
    <rPh sb="2" eb="3">
      <t>メイ</t>
    </rPh>
    <phoneticPr fontId="6"/>
  </si>
  <si>
    <t>気象測器検定</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</si>
  <si>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</si>
  <si>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</si>
  <si>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</si>
  <si>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</si>
  <si>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</si>
  <si>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</si>
  <si>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計画課</t>
  </si>
  <si>
    <t>課長
大林 正典</t>
    <phoneticPr fontId="6"/>
  </si>
  <si>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</si>
  <si>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</si>
  <si>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</si>
  <si>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</si>
  <si>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</si>
  <si>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気象業務法（第3条、第6条、第9条、第32条　他）</t>
  </si>
  <si>
    <t>関係する計画、通知等</t>
  </si>
  <si>
    <t>防災基本計画（昭和38年策定）
世界気象監視計画（WMO策定、昭和38年開始）</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</si>
  <si>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</si>
  <si>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政府機関や地方公共団体等が行う気象観測に使用する気象測器の検定・検査を行い、観測データの精度維持を図る。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</si>
  <si>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</si>
  <si>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気象庁がアメダス観測で自ら観測を行う全国の気象測器について、定期的に測器検定装置により検査を実施し、観測誤差が許容の範囲内にあることを確認する。
　また、気象業務法に基づき気象観測を行う部外機関が使用する気象測器は、気象観測に適した測定器である必要があり、気象庁は、申請された気象測器の構造が基準に適合するかどうかを検査し、型式証明を行う。
　さらに、部外機関が行うべき気象測器の検定業務について、受託により実施する。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</si>
  <si>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</si>
  <si>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</si>
  <si>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</si>
  <si>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</si>
  <si>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</si>
  <si>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</si>
  <si>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</si>
  <si>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</si>
  <si>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</si>
  <si>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</si>
  <si>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</si>
  <si>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</si>
  <si>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</si>
  <si>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</si>
  <si>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</si>
  <si>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</si>
  <si>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</si>
  <si>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</si>
  <si>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</si>
  <si>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</si>
  <si>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</si>
  <si>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</si>
  <si>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</si>
  <si>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</si>
  <si>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</si>
  <si>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</si>
  <si>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</si>
  <si>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</si>
  <si>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</si>
  <si>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</si>
  <si>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</si>
  <si>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</si>
  <si>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気象測器検査数</t>
    <rPh sb="0" eb="2">
      <t>キショウ</t>
    </rPh>
    <rPh sb="2" eb="4">
      <t>ソッキ</t>
    </rPh>
    <rPh sb="4" eb="6">
      <t>ケンサ</t>
    </rPh>
    <rPh sb="6" eb="7">
      <t>スウ</t>
    </rPh>
    <phoneticPr fontId="6"/>
  </si>
  <si>
    <t>活動実績</t>
    <rPh sb="0" eb="2">
      <t>カツドウ</t>
    </rPh>
    <rPh sb="2" eb="4">
      <t>ジッセキ</t>
    </rPh>
    <phoneticPr fontId="6"/>
  </si>
  <si>
    <t>台数</t>
    <rPh sb="0" eb="2">
      <t>ダイスウ</t>
    </rPh>
    <phoneticPr fontId="6"/>
  </si>
  <si>
    <t>-</t>
    <phoneticPr fontId="6"/>
  </si>
  <si>
    <t>当初見込み</t>
    <phoneticPr fontId="6"/>
  </si>
  <si>
    <t>型式証明書発行数</t>
    <phoneticPr fontId="6"/>
  </si>
  <si>
    <t>回</t>
    <rPh sb="0" eb="1">
      <t>カイ</t>
    </rPh>
    <phoneticPr fontId="6"/>
  </si>
  <si>
    <t>検定料収入</t>
    <rPh sb="0" eb="3">
      <t>ケンテイリョウ</t>
    </rPh>
    <rPh sb="3" eb="5">
      <t>シュウニュウ</t>
    </rPh>
    <phoneticPr fontId="6"/>
  </si>
  <si>
    <t>千円</t>
    <rPh sb="0" eb="2">
      <t>センエン</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</si>
  <si>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</si>
  <si>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</si>
  <si>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</si>
  <si>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執行額（千円）/気象測器検査数</t>
    <rPh sb="4" eb="6">
      <t>センエン</t>
    </rPh>
    <phoneticPr fontId="6"/>
  </si>
  <si>
    <t>計算式</t>
    <rPh sb="0" eb="2">
      <t>ケイサン</t>
    </rPh>
    <rPh sb="2" eb="3">
      <t>シキ</t>
    </rPh>
    <phoneticPr fontId="6"/>
  </si>
  <si>
    <t>　　/</t>
    <phoneticPr fontId="6"/>
  </si>
  <si>
    <t>16,000/
  15,257</t>
    <phoneticPr fontId="6"/>
  </si>
  <si>
    <t>11,000/
  15,675</t>
    <phoneticPr fontId="6"/>
  </si>
  <si>
    <t>12,000/
  15,558</t>
    <phoneticPr fontId="6"/>
  </si>
  <si>
    <r>
      <t>1</t>
    </r>
    <r>
      <rPr>
        <sz val="11"/>
        <color theme="1"/>
        <rFont val="ＭＳ Ｐゴシック"/>
        <family val="2"/>
        <charset val="128"/>
        <scheme val="minor"/>
      </rPr>
      <t>2,000/
  15,497</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</si>
  <si>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</si>
  <si>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</si>
  <si>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</si>
  <si>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</si>
  <si>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7"/>
  </si>
  <si>
    <t>観測予報庁費</t>
    <rPh sb="0" eb="2">
      <t>カンソク</t>
    </rPh>
    <rPh sb="2" eb="6">
      <t>ヨホウチョウヒ</t>
    </rPh>
    <phoneticPr fontId="7"/>
  </si>
  <si>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</si>
  <si>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</si>
  <si>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</si>
  <si>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</si>
  <si>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</si>
  <si>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</si>
  <si>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</si>
  <si>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・不正確な観測データが社会に流出し防災対応への支障や国民一般に混乱を招くことを未然に防ぐために必要不可欠であり、広く国民のニーズがあり、政策の優先度の高い事業である。
・気象業務法に基づき、気象観測に使用する気象測器の検定・検査は気象庁が担当することとなっており、国が実施すべき事業である。</t>
    <rPh sb="57" eb="58">
      <t>ヒロ</t>
    </rPh>
    <rPh sb="69" eb="71">
      <t>セイサク</t>
    </rPh>
    <rPh sb="72" eb="75">
      <t>ユウセンド</t>
    </rPh>
    <rPh sb="76" eb="77">
      <t>タカ</t>
    </rPh>
    <rPh sb="133" eb="134">
      <t>クニ</t>
    </rPh>
    <rPh sb="135" eb="137">
      <t>ジッシ</t>
    </rPh>
    <rPh sb="140" eb="142">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</si>
  <si>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</si>
  <si>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</si>
  <si>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</si>
  <si>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</si>
  <si>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・検定に使用する測定器の点検等の役務の調達において競争性を確保するなど、効率的、効果的な予算執行に努めている。</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</si>
  <si>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</si>
  <si>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</si>
  <si>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</si>
  <si>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</si>
  <si>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</si>
  <si>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</si>
  <si>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</si>
  <si>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</si>
  <si>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・公共性の高い観測に使用する気象測器を一定の規格に適合させ、十分な精度を維持するために十分に活用されている。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</si>
  <si>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</si>
  <si>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</si>
  <si>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</si>
  <si>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</si>
  <si>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</si>
  <si>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</si>
  <si>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</si>
  <si>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</si>
  <si>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</si>
  <si>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xml:space="preserve">
　不正確な観測データが社会に流出した場合には防災対応への支障や混乱を招くおそれがあるため、公共性の高い観測に使用する気象測器を一定の規格に適合させ、十分な精度を維持することは気象災害を未然に防止する観点から必要不可欠である。このため、本事業を継続する必要がある。
</t>
    <phoneticPr fontId="6"/>
  </si>
  <si>
    <t>改善の
方向性</t>
    <rPh sb="0" eb="2">
      <t>カイゼン</t>
    </rPh>
    <rPh sb="4" eb="7">
      <t>ホウコウセイ</t>
    </rPh>
    <phoneticPr fontId="6"/>
  </si>
  <si>
    <t>　引き続き、事業の実施に当たっては、検定に使用する測定器の点検等の役務の調達において競争性を確保するなど、効率的、効果的な予算執行に努める。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</si>
  <si>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</si>
  <si>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</si>
  <si>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</si>
  <si>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</si>
  <si>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</si>
  <si>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</si>
  <si>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</si>
  <si>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</si>
  <si>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</si>
  <si>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</si>
  <si>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</si>
  <si>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Ａ．民間事業者（３社）</t>
    <rPh sb="2" eb="4">
      <t>ミンカン</t>
    </rPh>
    <rPh sb="4" eb="6">
      <t>ジギョウ</t>
    </rPh>
    <rPh sb="6" eb="7">
      <t>シャ</t>
    </rPh>
    <rPh sb="9" eb="10">
      <t>シャ</t>
    </rPh>
    <phoneticPr fontId="6"/>
  </si>
  <si>
    <t>８百万円</t>
    <rPh sb="1" eb="4">
      <t>ヒャクマンエン</t>
    </rPh>
    <phoneticPr fontId="6"/>
  </si>
  <si>
    <t>気象庁
１２百万円</t>
    <rPh sb="0" eb="3">
      <t>キショウチョウ</t>
    </rPh>
    <rPh sb="6" eb="9">
      <t>ヒャクマンエン</t>
    </rPh>
    <phoneticPr fontId="6"/>
  </si>
  <si>
    <t>本庁が発注した風車型風向風速計検査装置の購入　等</t>
    <rPh sb="7" eb="9">
      <t>フウシャ</t>
    </rPh>
    <rPh sb="9" eb="10">
      <t>カタ</t>
    </rPh>
    <rPh sb="10" eb="12">
      <t>フウコウ</t>
    </rPh>
    <rPh sb="12" eb="15">
      <t>フウソクケイ</t>
    </rPh>
    <rPh sb="15" eb="17">
      <t>ケンサ</t>
    </rPh>
    <rPh sb="17" eb="19">
      <t>ソウチ</t>
    </rPh>
    <rPh sb="20" eb="22">
      <t>コウニュウ</t>
    </rPh>
    <phoneticPr fontId="6"/>
  </si>
  <si>
    <t>気象測器検定に係る企画立案及び事業の実施</t>
    <phoneticPr fontId="6"/>
  </si>
  <si>
    <t>【随意契約】</t>
    <rPh sb="1" eb="3">
      <t>ズイイ</t>
    </rPh>
    <rPh sb="3" eb="5">
      <t>ケイヤク</t>
    </rPh>
    <phoneticPr fontId="6"/>
  </si>
  <si>
    <t>（註）</t>
    <rPh sb="1" eb="2">
      <t>チュウ</t>
    </rPh>
    <phoneticPr fontId="6"/>
  </si>
  <si>
    <t>Ｂ．民間事業者（２社）</t>
    <rPh sb="2" eb="4">
      <t>ミンカン</t>
    </rPh>
    <rPh sb="4" eb="6">
      <t>ジギョウ</t>
    </rPh>
    <rPh sb="6" eb="7">
      <t>シャ</t>
    </rPh>
    <rPh sb="9" eb="10">
      <t>シャ</t>
    </rPh>
    <phoneticPr fontId="6"/>
  </si>
  <si>
    <t>４百万円</t>
    <rPh sb="1" eb="4">
      <t>ヒャクマンエン</t>
    </rPh>
    <phoneticPr fontId="6"/>
  </si>
  <si>
    <t>本庁が発注した風速計用検定設備（風洞）の点検・調整　等</t>
    <rPh sb="7" eb="10">
      <t>フウソクケイ</t>
    </rPh>
    <rPh sb="10" eb="11">
      <t>ヨウ</t>
    </rPh>
    <rPh sb="11" eb="13">
      <t>ケンテイ</t>
    </rPh>
    <rPh sb="13" eb="15">
      <t>セツビ</t>
    </rPh>
    <rPh sb="16" eb="18">
      <t>フウドウ</t>
    </rPh>
    <rPh sb="20" eb="22">
      <t>テンケン</t>
    </rPh>
    <rPh sb="23" eb="25">
      <t>チョウセイ</t>
    </rPh>
    <phoneticPr fontId="6"/>
  </si>
  <si>
    <t>C．管区気象台等（３機関)</t>
    <phoneticPr fontId="6"/>
  </si>
  <si>
    <t>D．民間事業者（３社）</t>
    <rPh sb="2" eb="4">
      <t>ミンカン</t>
    </rPh>
    <rPh sb="4" eb="6">
      <t>ジギョウ</t>
    </rPh>
    <rPh sb="6" eb="7">
      <t>シャ</t>
    </rPh>
    <rPh sb="9" eb="10">
      <t>シャ</t>
    </rPh>
    <phoneticPr fontId="6"/>
  </si>
  <si>
    <t>３３５千円</t>
    <rPh sb="3" eb="4">
      <t>セン</t>
    </rPh>
    <rPh sb="4" eb="5">
      <t>エン</t>
    </rPh>
    <phoneticPr fontId="6"/>
  </si>
  <si>
    <t>計画に基づく測定器校正等の実施</t>
    <phoneticPr fontId="6"/>
  </si>
  <si>
    <t>管区気象台が発注したデジタルマルチメータ他校正試験　等</t>
    <phoneticPr fontId="6"/>
  </si>
  <si>
    <t>※少額のため千円単位</t>
    <rPh sb="1" eb="3">
      <t>ショウガク</t>
    </rPh>
    <rPh sb="6" eb="8">
      <t>センエン</t>
    </rPh>
    <rPh sb="8" eb="10">
      <t>タンイ</t>
    </rPh>
    <phoneticPr fontId="6"/>
  </si>
  <si>
    <t>旅費</t>
    <rPh sb="0" eb="2">
      <t>リョヒ</t>
    </rPh>
    <phoneticPr fontId="6"/>
  </si>
  <si>
    <t>※小額のため千円単位</t>
    <rPh sb="1" eb="3">
      <t>ショウガク</t>
    </rPh>
    <rPh sb="6" eb="8">
      <t>センエン</t>
    </rPh>
    <rPh sb="8" eb="10">
      <t>タンイ</t>
    </rPh>
    <phoneticPr fontId="6"/>
  </si>
  <si>
    <t>１０千円</t>
    <rPh sb="2" eb="3">
      <t>セン</t>
    </rPh>
    <rPh sb="3" eb="4">
      <t>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</si>
  <si>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</si>
  <si>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</si>
  <si>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A.光進電気工業（株）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</si>
  <si>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</si>
  <si>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</si>
  <si>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</si>
  <si>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</si>
  <si>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風車型風向風速計検査装置の購入</t>
    <phoneticPr fontId="6"/>
  </si>
  <si>
    <t>B.川崎重工業（株）</t>
    <phoneticPr fontId="6"/>
  </si>
  <si>
    <t>F.</t>
    <phoneticPr fontId="6"/>
  </si>
  <si>
    <t>風速計用検定設備（風洞）の点検・調整</t>
    <phoneticPr fontId="6"/>
  </si>
  <si>
    <t>C.札幌管区気象台</t>
    <phoneticPr fontId="6"/>
  </si>
  <si>
    <t>G.</t>
    <phoneticPr fontId="6"/>
  </si>
  <si>
    <t>デジタルマルチメータ他校正試験</t>
    <phoneticPr fontId="6"/>
  </si>
  <si>
    <t>D.日本電気計器検定所</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</si>
  <si>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</si>
  <si>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</si>
  <si>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</si>
  <si>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</si>
  <si>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</si>
  <si>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</si>
  <si>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</si>
  <si>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</si>
  <si>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光進電気工業（株）</t>
    <phoneticPr fontId="6"/>
  </si>
  <si>
    <t>（株）第一科学</t>
    <phoneticPr fontId="6"/>
  </si>
  <si>
    <t>気象測器検定装置の保守・点検</t>
    <phoneticPr fontId="6"/>
  </si>
  <si>
    <t>（株）リコー</t>
    <phoneticPr fontId="6"/>
  </si>
  <si>
    <t>電子計算機ほかの購入</t>
    <phoneticPr fontId="6"/>
  </si>
  <si>
    <t>B.民間事業者</t>
    <rPh sb="2" eb="4">
      <t>ミンカン</t>
    </rPh>
    <rPh sb="4" eb="7">
      <t>ジギョウシャ</t>
    </rPh>
    <phoneticPr fontId="6"/>
  </si>
  <si>
    <t>川崎重工業（株）</t>
    <phoneticPr fontId="6"/>
  </si>
  <si>
    <t>随意契約</t>
    <rPh sb="0" eb="2">
      <t>ズイイ</t>
    </rPh>
    <rPh sb="2" eb="4">
      <t>ケイヤク</t>
    </rPh>
    <phoneticPr fontId="6"/>
  </si>
  <si>
    <t>（独）産業技術総合研究所</t>
    <phoneticPr fontId="6"/>
  </si>
  <si>
    <t>風速計準器校正試験</t>
    <phoneticPr fontId="6"/>
  </si>
  <si>
    <t>鏡面冷却式露点計の校正</t>
    <phoneticPr fontId="6"/>
  </si>
  <si>
    <t>C.管区気象台等</t>
    <rPh sb="2" eb="4">
      <t>カンク</t>
    </rPh>
    <rPh sb="4" eb="7">
      <t>キショウダイ</t>
    </rPh>
    <rPh sb="7" eb="8">
      <t>トウ</t>
    </rPh>
    <phoneticPr fontId="6"/>
  </si>
  <si>
    <t>札幌管区気象台</t>
    <phoneticPr fontId="6"/>
  </si>
  <si>
    <t>大阪管区気象台</t>
    <rPh sb="0" eb="2">
      <t>オオサカ</t>
    </rPh>
    <phoneticPr fontId="6"/>
  </si>
  <si>
    <t>計測機器定期点検</t>
    <phoneticPr fontId="6"/>
  </si>
  <si>
    <t>仙台管区気象台</t>
    <rPh sb="0" eb="2">
      <t>センダイ</t>
    </rPh>
    <phoneticPr fontId="6"/>
  </si>
  <si>
    <t>測定器の校正</t>
    <phoneticPr fontId="6"/>
  </si>
  <si>
    <t>Ｄ.民間事業者</t>
    <rPh sb="2" eb="4">
      <t>ミンカン</t>
    </rPh>
    <rPh sb="4" eb="7">
      <t>ジギョウシャ</t>
    </rPh>
    <phoneticPr fontId="6"/>
  </si>
  <si>
    <t>日本電気計器検定所</t>
    <phoneticPr fontId="6"/>
  </si>
  <si>
    <t>（財）日本品質保証機構</t>
    <phoneticPr fontId="6"/>
  </si>
  <si>
    <t>日本電計（株）</t>
    <phoneticPr fontId="6"/>
  </si>
</sst>
</file>

<file path=xl/styles.xml><?xml version="1.0" encoding="utf-8"?>
<styleSheet xmlns="http://schemas.openxmlformats.org/spreadsheetml/2006/main">
  <numFmts count="6">
    <numFmt numFmtId="176" formatCode="[&lt;=999]000;[&lt;=9999]000\-00;000\-0000"/>
    <numFmt numFmtId="177" formatCode="#,##0_ "/>
    <numFmt numFmtId="178" formatCode="0_ "/>
    <numFmt numFmtId="179" formatCode="#,##0.0_ "/>
    <numFmt numFmtId="180" formatCode="#,##0.000_ "/>
    <numFmt numFmtId="181" formatCode="0.000_);[Red]\(0.00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2"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7">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3" fillId="3" borderId="36" xfId="1" applyFont="1" applyFill="1" applyBorder="1" applyAlignment="1" applyProtection="1">
      <alignment horizontal="center" vertical="center" wrapText="1"/>
    </xf>
    <xf numFmtId="0" fontId="13" fillId="3" borderId="37"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3" fillId="3" borderId="47" xfId="1" applyFont="1" applyFill="1" applyBorder="1" applyAlignment="1" applyProtection="1">
      <alignment horizontal="center" vertical="center" wrapText="1"/>
    </xf>
    <xf numFmtId="1" fontId="1" fillId="0" borderId="50" xfId="0" applyNumberFormat="1" applyFont="1" applyFill="1" applyBorder="1" applyAlignment="1">
      <alignment horizontal="center" vertical="center"/>
    </xf>
    <xf numFmtId="1" fontId="1" fillId="0" borderId="51" xfId="0" applyNumberFormat="1" applyFont="1" applyFill="1" applyBorder="1" applyAlignment="1">
      <alignment horizontal="center" vertical="center"/>
    </xf>
    <xf numFmtId="1" fontId="1" fillId="0" borderId="52" xfId="0" applyNumberFormat="1" applyFont="1" applyFill="1" applyBorder="1" applyAlignment="1">
      <alignment horizontal="center" vertical="center"/>
    </xf>
    <xf numFmtId="0" fontId="1" fillId="0" borderId="53" xfId="0" applyFont="1" applyFill="1" applyBorder="1" applyAlignment="1">
      <alignment horizontal="center" vertical="center"/>
    </xf>
    <xf numFmtId="0" fontId="1" fillId="0" borderId="54" xfId="0" applyFont="1" applyFill="1" applyBorder="1" applyAlignment="1">
      <alignment horizontal="center" vertical="center"/>
    </xf>
    <xf numFmtId="0" fontId="13" fillId="3" borderId="55" xfId="1" applyFont="1" applyFill="1" applyBorder="1" applyAlignment="1" applyProtection="1">
      <alignment horizontal="center" vertical="center" wrapText="1"/>
    </xf>
    <xf numFmtId="0" fontId="13" fillId="3" borderId="56" xfId="1" applyFont="1" applyFill="1" applyBorder="1" applyAlignment="1" applyProtection="1">
      <alignment horizontal="center" vertical="center" wrapText="1"/>
    </xf>
    <xf numFmtId="1" fontId="1" fillId="0" borderId="15" xfId="0" applyNumberFormat="1" applyFont="1" applyFill="1" applyBorder="1" applyAlignment="1">
      <alignment horizontal="center" vertical="center"/>
    </xf>
    <xf numFmtId="1" fontId="1" fillId="0" borderId="12" xfId="0" applyNumberFormat="1" applyFont="1" applyFill="1" applyBorder="1" applyAlignment="1">
      <alignment horizontal="center" vertical="center"/>
    </xf>
    <xf numFmtId="1" fontId="1" fillId="0" borderId="16" xfId="0" applyNumberFormat="1" applyFont="1" applyFill="1" applyBorder="1" applyAlignment="1">
      <alignment horizontal="center" vertical="center"/>
    </xf>
    <xf numFmtId="1" fontId="1" fillId="0" borderId="56"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7" xfId="0" applyFont="1" applyFill="1" applyBorder="1" applyAlignment="1">
      <alignment horizontal="center" vertical="center"/>
    </xf>
    <xf numFmtId="0" fontId="9" fillId="3" borderId="58" xfId="1" applyFont="1" applyFill="1" applyBorder="1" applyAlignment="1" applyProtection="1">
      <alignment horizontal="center" vertical="center" wrapText="1"/>
    </xf>
    <xf numFmtId="0" fontId="9" fillId="3" borderId="49" xfId="1" applyFont="1" applyFill="1" applyBorder="1" applyAlignment="1" applyProtection="1">
      <alignment horizontal="center" vertical="center" wrapText="1"/>
    </xf>
    <xf numFmtId="0" fontId="9" fillId="3" borderId="59" xfId="1" applyFont="1" applyFill="1" applyBorder="1" applyAlignment="1" applyProtection="1">
      <alignment horizontal="center" vertical="center" wrapText="1"/>
    </xf>
    <xf numFmtId="9" fontId="1" fillId="0" borderId="56" xfId="4" applyFont="1" applyFill="1" applyBorder="1" applyAlignment="1">
      <alignment horizontal="center" vertical="center"/>
    </xf>
    <xf numFmtId="0" fontId="14" fillId="3" borderId="60" xfId="0" applyFont="1" applyFill="1" applyBorder="1" applyAlignment="1">
      <alignment horizontal="center" vertical="center" wrapText="1"/>
    </xf>
    <xf numFmtId="0" fontId="14" fillId="3" borderId="56" xfId="0" applyFont="1" applyFill="1" applyBorder="1" applyAlignment="1">
      <alignment horizontal="center" vertical="center"/>
    </xf>
    <xf numFmtId="0" fontId="14"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56" xfId="0" applyFont="1" applyFill="1" applyBorder="1" applyAlignment="1">
      <alignment horizontal="center" vertical="center" wrapText="1"/>
    </xf>
    <xf numFmtId="0" fontId="1" fillId="3" borderId="65"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6" xfId="0" applyFont="1" applyFill="1" applyBorder="1" applyAlignment="1">
      <alignment horizontal="center" vertical="center"/>
    </xf>
    <xf numFmtId="0" fontId="1" fillId="0" borderId="34" xfId="0" applyFont="1" applyFill="1" applyBorder="1" applyAlignment="1">
      <alignment vertical="center" wrapText="1"/>
    </xf>
    <xf numFmtId="0" fontId="1" fillId="0" borderId="0" xfId="0" applyFont="1" applyFill="1" applyBorder="1" applyAlignment="1">
      <alignment vertical="center" wrapText="1"/>
    </xf>
    <xf numFmtId="0" fontId="1" fillId="0" borderId="35" xfId="0" applyFont="1" applyFill="1" applyBorder="1" applyAlignment="1">
      <alignment vertical="center" wrapText="1"/>
    </xf>
    <xf numFmtId="0" fontId="1" fillId="0" borderId="6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Fill="1" applyBorder="1" applyAlignment="1">
      <alignment vertical="center" wrapText="1"/>
    </xf>
    <xf numFmtId="0" fontId="1" fillId="0" borderId="49" xfId="0" applyFont="1" applyFill="1" applyBorder="1" applyAlignment="1">
      <alignment vertical="center" wrapText="1"/>
    </xf>
    <xf numFmtId="0" fontId="1" fillId="0" borderId="47" xfId="0" applyFont="1" applyFill="1" applyBorder="1" applyAlignment="1">
      <alignment vertical="center" wrapText="1"/>
    </xf>
    <xf numFmtId="178" fontId="1" fillId="0" borderId="66" xfId="0" applyNumberFormat="1"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6"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38" fontId="1" fillId="0" borderId="66" xfId="0" applyNumberFormat="1" applyFont="1" applyFill="1" applyBorder="1" applyAlignment="1">
      <alignment horizontal="center" vertical="center"/>
    </xf>
    <xf numFmtId="38" fontId="1" fillId="0" borderId="56" xfId="0" applyNumberFormat="1" applyFont="1" applyFill="1" applyBorder="1" applyAlignment="1">
      <alignment horizontal="center" vertical="center"/>
    </xf>
    <xf numFmtId="3" fontId="1" fillId="0" borderId="56"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6" fillId="3" borderId="15" xfId="0" applyFont="1" applyFill="1" applyBorder="1" applyAlignment="1">
      <alignment horizontal="center" vertical="center" shrinkToFit="1"/>
    </xf>
    <xf numFmtId="38" fontId="1" fillId="0" borderId="15" xfId="0" applyNumberFormat="1" applyFont="1" applyFill="1" applyBorder="1" applyAlignment="1">
      <alignment horizontal="center" vertical="center"/>
    </xf>
    <xf numFmtId="38" fontId="1" fillId="0" borderId="12" xfId="0" applyNumberFormat="1" applyFont="1" applyFill="1" applyBorder="1" applyAlignment="1">
      <alignment horizontal="center" vertical="center"/>
    </xf>
    <xf numFmtId="38" fontId="1" fillId="0" borderId="16" xfId="0" applyNumberFormat="1" applyFont="1" applyFill="1" applyBorder="1" applyAlignment="1">
      <alignment horizontal="center" vertical="center"/>
    </xf>
    <xf numFmtId="38" fontId="1" fillId="0" borderId="48" xfId="0" applyNumberFormat="1" applyFont="1" applyFill="1" applyBorder="1" applyAlignment="1">
      <alignment horizontal="center" vertical="center"/>
    </xf>
    <xf numFmtId="38" fontId="1" fillId="0" borderId="49" xfId="0" applyNumberFormat="1" applyFont="1" applyFill="1" applyBorder="1" applyAlignment="1">
      <alignment horizontal="center" vertical="center"/>
    </xf>
    <xf numFmtId="38" fontId="1" fillId="0" borderId="47" xfId="0" applyNumberFormat="1" applyFont="1" applyFill="1" applyBorder="1" applyAlignment="1">
      <alignment horizontal="center" vertical="center"/>
    </xf>
    <xf numFmtId="0" fontId="1" fillId="0" borderId="48" xfId="0" applyFont="1" applyFill="1" applyBorder="1" applyAlignment="1">
      <alignment horizontal="center" vertical="center"/>
    </xf>
    <xf numFmtId="3" fontId="1" fillId="0" borderId="48" xfId="0" applyNumberFormat="1" applyFont="1" applyFill="1" applyBorder="1" applyAlignment="1">
      <alignment horizontal="center" vertical="center"/>
    </xf>
    <xf numFmtId="0" fontId="1" fillId="0" borderId="69" xfId="0" applyFont="1" applyFill="1" applyBorder="1" applyAlignment="1">
      <alignment horizontal="center" vertical="center"/>
    </xf>
    <xf numFmtId="0" fontId="1" fillId="0" borderId="25" xfId="0" applyFont="1" applyFill="1" applyBorder="1">
      <alignment vertical="center"/>
    </xf>
    <xf numFmtId="0" fontId="1" fillId="0" borderId="15" xfId="0" applyFont="1" applyFill="1" applyBorder="1" applyAlignment="1">
      <alignment horizontal="center" vertical="center" shrinkToFit="1"/>
    </xf>
    <xf numFmtId="0" fontId="14" fillId="3" borderId="5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 fillId="0" borderId="22" xfId="0" applyFont="1" applyFill="1" applyBorder="1" applyAlignment="1">
      <alignment horizontal="center" vertical="center"/>
    </xf>
    <xf numFmtId="0" fontId="16" fillId="0" borderId="62"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9"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quotePrefix="1" applyFont="1" applyFill="1" applyBorder="1" applyAlignment="1">
      <alignment vertical="center" wrapText="1"/>
    </xf>
    <xf numFmtId="0" fontId="1" fillId="0" borderId="12" xfId="0" quotePrefix="1" applyFont="1" applyFill="1" applyBorder="1" applyAlignment="1">
      <alignment vertical="center" wrapText="1"/>
    </xf>
    <xf numFmtId="0" fontId="1" fillId="0" borderId="16" xfId="0" quotePrefix="1" applyFont="1" applyFill="1" applyBorder="1" applyAlignment="1">
      <alignment vertical="center" wrapText="1"/>
    </xf>
    <xf numFmtId="0" fontId="18" fillId="3" borderId="18" xfId="0" applyFont="1" applyFill="1" applyBorder="1" applyAlignment="1">
      <alignment horizontal="center" vertical="center" textRotation="255" wrapText="1"/>
    </xf>
    <xf numFmtId="0" fontId="18"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6"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8" fillId="3" borderId="25" xfId="0" applyFont="1" applyFill="1" applyBorder="1" applyAlignment="1">
      <alignment horizontal="center" vertical="center" textRotation="255" wrapText="1"/>
    </xf>
    <xf numFmtId="0" fontId="18" fillId="3" borderId="70" xfId="0" applyFont="1" applyFill="1" applyBorder="1" applyAlignment="1">
      <alignment horizontal="center" vertical="center" textRotation="255" wrapText="1"/>
    </xf>
    <xf numFmtId="0" fontId="1" fillId="0" borderId="71" xfId="0" applyFont="1" applyFill="1" applyBorder="1" applyAlignment="1">
      <alignment horizontal="center" vertical="top"/>
    </xf>
    <xf numFmtId="0" fontId="1" fillId="0" borderId="30" xfId="0" applyFont="1" applyFill="1" applyBorder="1" applyAlignment="1">
      <alignment horizontal="center" vertical="top"/>
    </xf>
    <xf numFmtId="0" fontId="1" fillId="0" borderId="31" xfId="0" applyFont="1" applyFill="1" applyBorder="1" applyAlignment="1">
      <alignment horizontal="center" vertical="top"/>
    </xf>
    <xf numFmtId="0" fontId="1" fillId="0" borderId="32" xfId="0" applyFont="1"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72" xfId="0" applyFont="1" applyFill="1" applyBorder="1" applyAlignment="1">
      <alignment horizontal="center" vertical="top"/>
    </xf>
    <xf numFmtId="0" fontId="1" fillId="0" borderId="37" xfId="0" applyFont="1" applyFill="1" applyBorder="1" applyAlignment="1">
      <alignment horizontal="center" vertical="top"/>
    </xf>
    <xf numFmtId="0" fontId="1" fillId="0" borderId="38" xfId="0" applyFont="1" applyFill="1" applyBorder="1" applyAlignment="1">
      <alignment horizontal="center" vertical="top"/>
    </xf>
    <xf numFmtId="177" fontId="1" fillId="0" borderId="39" xfId="0" applyNumberFormat="1" applyFont="1" applyFill="1" applyBorder="1" applyAlignment="1">
      <alignment horizontal="center" vertical="top"/>
    </xf>
    <xf numFmtId="0" fontId="1" fillId="0" borderId="73" xfId="0" applyFont="1" applyFill="1" applyBorder="1" applyAlignment="1">
      <alignment horizontal="center" vertical="top"/>
    </xf>
    <xf numFmtId="0" fontId="1" fillId="0" borderId="0" xfId="0" applyFont="1" applyFill="1" applyBorder="1" applyAlignment="1">
      <alignment horizontal="center" vertical="top"/>
    </xf>
    <xf numFmtId="0" fontId="1" fillId="0" borderId="70" xfId="0" applyFont="1" applyFill="1" applyBorder="1" applyAlignment="1">
      <alignment horizontal="center" vertical="top"/>
    </xf>
    <xf numFmtId="0" fontId="1" fillId="0" borderId="72"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 fillId="0" borderId="74" xfId="0" applyFont="1" applyFill="1" applyBorder="1" applyAlignment="1">
      <alignment horizontal="center" vertical="center"/>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0"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6" fillId="0" borderId="94" xfId="0" applyFont="1" applyFill="1" applyBorder="1" applyAlignment="1">
      <alignment horizontal="left" vertical="top" wrapText="1"/>
    </xf>
    <xf numFmtId="0" fontId="16" fillId="0" borderId="95" xfId="0" applyFont="1" applyFill="1" applyBorder="1" applyAlignment="1">
      <alignment horizontal="left" vertical="top"/>
    </xf>
    <xf numFmtId="0" fontId="16" fillId="0" borderId="96" xfId="0" applyFont="1" applyFill="1" applyBorder="1" applyAlignment="1">
      <alignment horizontal="left" vertical="top"/>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7" xfId="0" applyFont="1" applyFill="1" applyBorder="1" applyAlignment="1">
      <alignment vertical="center" wrapText="1"/>
    </xf>
    <xf numFmtId="0" fontId="1" fillId="0" borderId="37" xfId="0" applyFont="1" applyFill="1" applyBorder="1" applyAlignment="1">
      <alignment vertical="center" wrapText="1"/>
    </xf>
    <xf numFmtId="0" fontId="1" fillId="0" borderId="37" xfId="0" applyFont="1" applyFill="1" applyBorder="1" applyAlignment="1">
      <alignment vertical="center"/>
    </xf>
    <xf numFmtId="0" fontId="16" fillId="0" borderId="73" xfId="0" applyFont="1" applyFill="1" applyBorder="1" applyAlignment="1">
      <alignment horizontal="left" vertical="top"/>
    </xf>
    <xf numFmtId="0" fontId="16" fillId="0" borderId="0" xfId="0" applyFont="1" applyFill="1" applyBorder="1" applyAlignment="1">
      <alignment horizontal="left" vertical="top"/>
    </xf>
    <xf numFmtId="0" fontId="16" fillId="0" borderId="70" xfId="0" applyFont="1" applyFill="1" applyBorder="1" applyAlignment="1">
      <alignment horizontal="left" vertical="top"/>
    </xf>
    <xf numFmtId="0" fontId="1" fillId="0" borderId="58" xfId="0" applyFont="1" applyFill="1" applyBorder="1" applyAlignment="1">
      <alignment horizontal="center" vertical="center" textRotation="255" wrapText="1"/>
    </xf>
    <xf numFmtId="0" fontId="1" fillId="0" borderId="59"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51" xfId="0" applyFont="1" applyFill="1" applyBorder="1" applyAlignment="1">
      <alignment vertical="center" wrapText="1"/>
    </xf>
    <xf numFmtId="0" fontId="1" fillId="0" borderId="52" xfId="0" applyFont="1" applyFill="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6" fillId="0" borderId="48" xfId="0" applyFont="1" applyFill="1" applyBorder="1" applyAlignment="1">
      <alignment horizontal="left" vertical="top"/>
    </xf>
    <xf numFmtId="0" fontId="16" fillId="0" borderId="49" xfId="0" applyFont="1" applyFill="1" applyBorder="1" applyAlignment="1">
      <alignment horizontal="left" vertical="top"/>
    </xf>
    <xf numFmtId="0" fontId="16" fillId="0" borderId="69" xfId="0" applyFont="1" applyFill="1" applyBorder="1" applyAlignment="1">
      <alignment horizontal="left" vertical="top"/>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9" xfId="0" applyFont="1" applyFill="1" applyBorder="1" applyAlignment="1">
      <alignment vertical="center"/>
    </xf>
    <xf numFmtId="0" fontId="1" fillId="0" borderId="30"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97" xfId="0" applyFont="1" applyFill="1" applyBorder="1" applyAlignment="1">
      <alignment vertical="center"/>
    </xf>
    <xf numFmtId="0" fontId="1" fillId="0" borderId="73" xfId="0" applyFont="1" applyFill="1" applyBorder="1" applyAlignment="1">
      <alignment horizontal="left" vertical="top"/>
    </xf>
    <xf numFmtId="0" fontId="1" fillId="0" borderId="0" xfId="0" applyFont="1" applyFill="1" applyBorder="1" applyAlignment="1">
      <alignment horizontal="left" vertical="top"/>
    </xf>
    <xf numFmtId="0" fontId="1" fillId="0" borderId="70" xfId="0" applyFont="1" applyFill="1" applyBorder="1" applyAlignment="1">
      <alignment horizontal="left" vertical="top"/>
    </xf>
    <xf numFmtId="0" fontId="1" fillId="0" borderId="38" xfId="0" applyFont="1" applyFill="1" applyBorder="1" applyAlignment="1">
      <alignment vertical="center"/>
    </xf>
    <xf numFmtId="0" fontId="1" fillId="0" borderId="98" xfId="0" applyFont="1" applyFill="1" applyBorder="1" applyAlignment="1">
      <alignment vertical="center"/>
    </xf>
    <xf numFmtId="0" fontId="1" fillId="0" borderId="51" xfId="0" applyFont="1" applyFill="1" applyBorder="1" applyAlignment="1">
      <alignment vertical="center"/>
    </xf>
    <xf numFmtId="0" fontId="1" fillId="0" borderId="48" xfId="0" applyFont="1" applyFill="1" applyBorder="1" applyAlignment="1">
      <alignment horizontal="left" vertical="top"/>
    </xf>
    <xf numFmtId="0" fontId="1" fillId="0" borderId="49" xfId="0" applyFont="1" applyFill="1" applyBorder="1" applyAlignment="1">
      <alignment horizontal="left" vertical="top"/>
    </xf>
    <xf numFmtId="0" fontId="1" fillId="0" borderId="69" xfId="0" applyFont="1" applyFill="1" applyBorder="1" applyAlignment="1">
      <alignment horizontal="left" vertical="top"/>
    </xf>
    <xf numFmtId="0" fontId="1" fillId="0" borderId="9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9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1"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20"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0"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 fillId="0" borderId="73" xfId="0" applyFont="1" applyFill="1" applyBorder="1" applyAlignment="1">
      <alignment horizontal="center" vertical="center"/>
    </xf>
    <xf numFmtId="0" fontId="1" fillId="0" borderId="70" xfId="0" applyFont="1" applyFill="1" applyBorder="1" applyAlignment="1">
      <alignment horizontal="center" vertical="center"/>
    </xf>
    <xf numFmtId="0" fontId="20" fillId="0" borderId="106" xfId="0" applyFont="1" applyFill="1" applyBorder="1" applyAlignment="1">
      <alignment vertical="center"/>
    </xf>
    <xf numFmtId="0" fontId="1" fillId="0" borderId="107" xfId="0" applyFont="1" applyFill="1" applyBorder="1" applyAlignment="1">
      <alignment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9"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75"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9" xfId="0" applyFont="1" applyFill="1" applyBorder="1" applyAlignment="1">
      <alignment vertical="center" wrapText="1"/>
    </xf>
    <xf numFmtId="0" fontId="1" fillId="0" borderId="117" xfId="0" applyFont="1" applyFill="1" applyBorder="1" applyAlignment="1">
      <alignment vertical="center" wrapText="1"/>
    </xf>
    <xf numFmtId="0" fontId="1" fillId="0" borderId="120" xfId="0" applyFont="1" applyFill="1" applyBorder="1" applyAlignment="1">
      <alignment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19" fillId="3" borderId="58"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69"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2" xfId="0" applyFont="1" applyFill="1" applyBorder="1" applyAlignment="1">
      <alignment vertical="center"/>
    </xf>
    <xf numFmtId="0" fontId="14"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14" fillId="5" borderId="77" xfId="0" applyFont="1" applyFill="1" applyBorder="1" applyAlignment="1">
      <alignment vertical="center" textRotation="255"/>
    </xf>
    <xf numFmtId="0" fontId="1" fillId="5" borderId="78" xfId="0" applyFont="1" applyFill="1" applyBorder="1" applyAlignment="1">
      <alignment vertical="center" textRotation="255"/>
    </xf>
    <xf numFmtId="0" fontId="1" fillId="5" borderId="122" xfId="0" applyFont="1" applyFill="1" applyBorder="1" applyAlignment="1">
      <alignment vertical="center" textRotation="255"/>
    </xf>
    <xf numFmtId="0" fontId="1" fillId="5" borderId="121"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0" borderId="18" xfId="0" applyFont="1" applyFill="1" applyBorder="1" applyAlignment="1">
      <alignment horizontal="center" vertical="center"/>
    </xf>
    <xf numFmtId="0" fontId="19"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176" fontId="1" fillId="0" borderId="78" xfId="0" applyNumberFormat="1" applyFont="1" applyFill="1" applyBorder="1" applyAlignment="1">
      <alignment horizontal="left" vertical="center"/>
    </xf>
    <xf numFmtId="176" fontId="1" fillId="0" borderId="121" xfId="0" applyNumberFormat="1" applyFont="1" applyFill="1" applyBorder="1" applyAlignment="1">
      <alignment horizontal="left" vertical="center"/>
    </xf>
    <xf numFmtId="0" fontId="1" fillId="6" borderId="25"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70" xfId="0" applyFont="1" applyFill="1" applyBorder="1" applyAlignment="1">
      <alignment horizontal="lef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11" fillId="0" borderId="129" xfId="2" applyFont="1" applyFill="1" applyBorder="1" applyAlignment="1" applyProtection="1">
      <alignment vertical="top"/>
    </xf>
    <xf numFmtId="0" fontId="11" fillId="0" borderId="127" xfId="2" applyFont="1" applyFill="1" applyBorder="1" applyAlignment="1" applyProtection="1">
      <alignment vertical="top"/>
    </xf>
    <xf numFmtId="0" fontId="11" fillId="0" borderId="130"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70"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131" xfId="2" applyFont="1" applyFill="1" applyBorder="1" applyAlignment="1" applyProtection="1">
      <alignment horizontal="center" vertical="center"/>
    </xf>
    <xf numFmtId="0" fontId="1" fillId="0" borderId="132" xfId="0" applyFont="1" applyFill="1" applyBorder="1" applyAlignment="1">
      <alignment horizontal="center" vertical="center"/>
    </xf>
    <xf numFmtId="0" fontId="1" fillId="0" borderId="133" xfId="0" applyFont="1" applyFill="1" applyBorder="1" applyAlignment="1">
      <alignment horizontal="center" vertical="center"/>
    </xf>
    <xf numFmtId="0" fontId="11" fillId="0" borderId="0" xfId="2" applyFont="1" applyFill="1" applyBorder="1" applyAlignment="1" applyProtection="1">
      <alignment horizontal="center" vertical="center"/>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131" xfId="0" applyFont="1" applyFill="1" applyBorder="1" applyAlignment="1">
      <alignment horizontal="center" vertical="center" wrapText="1"/>
    </xf>
    <xf numFmtId="0" fontId="1" fillId="0" borderId="132" xfId="0" applyFont="1" applyFill="1" applyBorder="1" applyAlignment="1">
      <alignment horizontal="center" vertical="center" wrapText="1"/>
    </xf>
    <xf numFmtId="0" fontId="1" fillId="0" borderId="132" xfId="0" applyFont="1" applyFill="1" applyBorder="1" applyAlignment="1">
      <alignment vertical="center" wrapText="1"/>
    </xf>
    <xf numFmtId="0" fontId="1" fillId="0" borderId="133" xfId="0" applyFont="1" applyFill="1" applyBorder="1" applyAlignment="1">
      <alignment vertical="center" wrapText="1"/>
    </xf>
    <xf numFmtId="0" fontId="11" fillId="0" borderId="132" xfId="2" applyFont="1" applyFill="1" applyBorder="1" applyAlignment="1" applyProtection="1">
      <alignment vertical="center" wrapText="1"/>
    </xf>
    <xf numFmtId="0" fontId="11" fillId="0" borderId="0" xfId="2" applyFont="1" applyFill="1" applyBorder="1" applyAlignment="1" applyProtection="1">
      <alignment horizontal="center" vertical="top"/>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5" xfId="0" applyFont="1" applyFill="1" applyBorder="1" applyAlignment="1">
      <alignment vertical="center" wrapText="1"/>
    </xf>
    <xf numFmtId="0" fontId="1" fillId="0" borderId="136" xfId="0" applyFont="1" applyFill="1" applyBorder="1" applyAlignment="1">
      <alignment vertical="center" wrapText="1"/>
    </xf>
    <xf numFmtId="0" fontId="11" fillId="0" borderId="0" xfId="0" applyFont="1" applyFill="1" applyBorder="1" applyAlignment="1">
      <alignment horizontal="center" vertical="center"/>
    </xf>
    <xf numFmtId="0" fontId="1" fillId="0" borderId="132" xfId="0" applyFont="1" applyFill="1" applyBorder="1" applyAlignment="1">
      <alignment vertical="center"/>
    </xf>
    <xf numFmtId="0" fontId="1" fillId="0" borderId="133" xfId="0" applyFont="1" applyFill="1" applyBorder="1" applyAlignment="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center" wrapText="1"/>
    </xf>
    <xf numFmtId="0" fontId="11" fillId="0" borderId="0" xfId="2" applyFont="1" applyFill="1" applyBorder="1" applyAlignment="1" applyProtection="1">
      <alignment vertical="center"/>
    </xf>
    <xf numFmtId="0" fontId="1" fillId="0" borderId="0" xfId="0" applyFont="1" applyFill="1" applyBorder="1" applyAlignment="1">
      <alignment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9" xfId="0" applyFont="1" applyFill="1" applyBorder="1" applyAlignment="1">
      <alignment horizontal="center" vertical="center"/>
    </xf>
    <xf numFmtId="0" fontId="11"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77" fontId="1" fillId="0" borderId="137"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1" fillId="0" borderId="36" xfId="0" applyFont="1" applyFill="1" applyBorder="1" applyAlignment="1">
      <alignment horizontal="left" vertical="center" wrapText="1"/>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1" fillId="0" borderId="42"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52" xfId="0" applyFont="1" applyFill="1" applyBorder="1" applyAlignment="1">
      <alignment horizontal="center" vertical="center"/>
    </xf>
    <xf numFmtId="0" fontId="11" fillId="0" borderId="50" xfId="0" applyFont="1" applyFill="1" applyBorder="1" applyAlignment="1">
      <alignment horizontal="left" vertical="center" wrapText="1"/>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62"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80" fontId="1" fillId="0" borderId="29" xfId="0" applyNumberFormat="1" applyFont="1" applyFill="1" applyBorder="1" applyAlignment="1">
      <alignment horizontal="righ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1" fillId="0" borderId="139" xfId="0" applyFont="1" applyFill="1" applyBorder="1" applyAlignment="1">
      <alignment horizontal="center" vertical="center"/>
    </xf>
    <xf numFmtId="0" fontId="11" fillId="0" borderId="140"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41" xfId="0" applyFont="1" applyFill="1" applyBorder="1" applyAlignment="1">
      <alignment horizontal="center" vertical="center"/>
    </xf>
    <xf numFmtId="181" fontId="1" fillId="0" borderId="80" xfId="0" applyNumberFormat="1" applyFont="1" applyFill="1" applyBorder="1" applyAlignment="1">
      <alignment horizontal="right"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121"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1" fontId="1" fillId="0" borderId="0"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1" fontId="1" fillId="0" borderId="0" xfId="0" applyNumberFormat="1" applyFont="1" applyFill="1" applyBorder="1">
      <alignment vertical="center"/>
    </xf>
    <xf numFmtId="0" fontId="19" fillId="0" borderId="0" xfId="0" applyFont="1" applyFill="1" applyBorder="1">
      <alignment vertical="center"/>
    </xf>
    <xf numFmtId="0" fontId="1" fillId="3" borderId="56" xfId="0" applyFont="1" applyFill="1" applyBorder="1" applyAlignment="1">
      <alignment vertical="center"/>
    </xf>
    <xf numFmtId="0" fontId="1" fillId="0" borderId="56" xfId="0" applyFont="1" applyFill="1" applyBorder="1" applyAlignment="1">
      <alignment vertical="center"/>
    </xf>
    <xf numFmtId="0" fontId="1" fillId="0" borderId="56" xfId="0" applyFont="1" applyFill="1" applyBorder="1" applyAlignment="1">
      <alignment vertical="center" wrapText="1"/>
    </xf>
    <xf numFmtId="0" fontId="1" fillId="0" borderId="56" xfId="0" applyFont="1" applyFill="1" applyBorder="1" applyAlignment="1">
      <alignment horizontal="center" vertical="center" wrapText="1"/>
    </xf>
    <xf numFmtId="0" fontId="1" fillId="0" borderId="0" xfId="0" applyFont="1" applyFill="1" applyBorder="1" applyAlignment="1">
      <alignment vertical="center"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89</xdr:row>
      <xdr:rowOff>38100</xdr:rowOff>
    </xdr:from>
    <xdr:to>
      <xdr:col>17</xdr:col>
      <xdr:colOff>85724</xdr:colOff>
      <xdr:row>90</xdr:row>
      <xdr:rowOff>257176</xdr:rowOff>
    </xdr:to>
    <xdr:sp macro="" textlink="">
      <xdr:nvSpPr>
        <xdr:cNvPr id="2" name="大かっこ 1"/>
        <xdr:cNvSpPr/>
      </xdr:nvSpPr>
      <xdr:spPr>
        <a:xfrm>
          <a:off x="1266824" y="324707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88</xdr:row>
      <xdr:rowOff>0</xdr:rowOff>
    </xdr:from>
    <xdr:to>
      <xdr:col>20</xdr:col>
      <xdr:colOff>0</xdr:colOff>
      <xdr:row>88</xdr:row>
      <xdr:rowOff>0</xdr:rowOff>
    </xdr:to>
    <xdr:cxnSp macro="">
      <xdr:nvCxnSpPr>
        <xdr:cNvPr id="3" name="直線コネクタ 2"/>
        <xdr:cNvCxnSpPr/>
      </xdr:nvCxnSpPr>
      <xdr:spPr>
        <a:xfrm>
          <a:off x="3371850" y="321373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93</xdr:row>
      <xdr:rowOff>28575</xdr:rowOff>
    </xdr:from>
    <xdr:to>
      <xdr:col>34</xdr:col>
      <xdr:colOff>142875</xdr:colOff>
      <xdr:row>94</xdr:row>
      <xdr:rowOff>257175</xdr:rowOff>
    </xdr:to>
    <xdr:sp macro="" textlink="">
      <xdr:nvSpPr>
        <xdr:cNvPr id="4" name="大かっこ 3"/>
        <xdr:cNvSpPr/>
      </xdr:nvSpPr>
      <xdr:spPr>
        <a:xfrm>
          <a:off x="4562475" y="336423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87</xdr:row>
      <xdr:rowOff>38100</xdr:rowOff>
    </xdr:from>
    <xdr:to>
      <xdr:col>34</xdr:col>
      <xdr:colOff>133350</xdr:colOff>
      <xdr:row>88</xdr:row>
      <xdr:rowOff>266700</xdr:rowOff>
    </xdr:to>
    <xdr:sp macro="" textlink="">
      <xdr:nvSpPr>
        <xdr:cNvPr id="5" name="大かっこ 4"/>
        <xdr:cNvSpPr/>
      </xdr:nvSpPr>
      <xdr:spPr>
        <a:xfrm>
          <a:off x="4552950" y="318801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100</xdr:row>
      <xdr:rowOff>28575</xdr:rowOff>
    </xdr:from>
    <xdr:to>
      <xdr:col>34</xdr:col>
      <xdr:colOff>161925</xdr:colOff>
      <xdr:row>101</xdr:row>
      <xdr:rowOff>257175</xdr:rowOff>
    </xdr:to>
    <xdr:sp macro="" textlink="">
      <xdr:nvSpPr>
        <xdr:cNvPr id="6" name="大かっこ 5"/>
        <xdr:cNvSpPr/>
      </xdr:nvSpPr>
      <xdr:spPr>
        <a:xfrm>
          <a:off x="4600575" y="357092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23</xdr:col>
      <xdr:colOff>0</xdr:colOff>
      <xdr:row>86</xdr:row>
      <xdr:rowOff>0</xdr:rowOff>
    </xdr:to>
    <xdr:cxnSp macro="">
      <xdr:nvCxnSpPr>
        <xdr:cNvPr id="7" name="直線コネクタ 6"/>
        <xdr:cNvCxnSpPr/>
      </xdr:nvCxnSpPr>
      <xdr:spPr>
        <a:xfrm>
          <a:off x="4000500" y="315468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92</xdr:row>
      <xdr:rowOff>9525</xdr:rowOff>
    </xdr:from>
    <xdr:to>
      <xdr:col>23</xdr:col>
      <xdr:colOff>0</xdr:colOff>
      <xdr:row>92</xdr:row>
      <xdr:rowOff>9525</xdr:rowOff>
    </xdr:to>
    <xdr:cxnSp macro="">
      <xdr:nvCxnSpPr>
        <xdr:cNvPr id="8" name="直線コネクタ 7"/>
        <xdr:cNvCxnSpPr/>
      </xdr:nvCxnSpPr>
      <xdr:spPr>
        <a:xfrm>
          <a:off x="4000500" y="33327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99</xdr:row>
      <xdr:rowOff>0</xdr:rowOff>
    </xdr:from>
    <xdr:to>
      <xdr:col>23</xdr:col>
      <xdr:colOff>0</xdr:colOff>
      <xdr:row>99</xdr:row>
      <xdr:rowOff>0</xdr:rowOff>
    </xdr:to>
    <xdr:cxnSp macro="">
      <xdr:nvCxnSpPr>
        <xdr:cNvPr id="9" name="直線コネクタ 8"/>
        <xdr:cNvCxnSpPr/>
      </xdr:nvCxnSpPr>
      <xdr:spPr>
        <a:xfrm>
          <a:off x="4000500" y="353853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161925</xdr:colOff>
      <xdr:row>99</xdr:row>
      <xdr:rowOff>0</xdr:rowOff>
    </xdr:from>
    <xdr:to>
      <xdr:col>37</xdr:col>
      <xdr:colOff>0</xdr:colOff>
      <xdr:row>99</xdr:row>
      <xdr:rowOff>0</xdr:rowOff>
    </xdr:to>
    <xdr:cxnSp macro="">
      <xdr:nvCxnSpPr>
        <xdr:cNvPr id="10" name="直線コネクタ 9"/>
        <xdr:cNvCxnSpPr/>
      </xdr:nvCxnSpPr>
      <xdr:spPr>
        <a:xfrm>
          <a:off x="6962775" y="35385375"/>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100</xdr:row>
      <xdr:rowOff>28575</xdr:rowOff>
    </xdr:from>
    <xdr:to>
      <xdr:col>48</xdr:col>
      <xdr:colOff>171450</xdr:colOff>
      <xdr:row>101</xdr:row>
      <xdr:rowOff>257175</xdr:rowOff>
    </xdr:to>
    <xdr:sp macro="" textlink="">
      <xdr:nvSpPr>
        <xdr:cNvPr id="11" name="大かっこ 10"/>
        <xdr:cNvSpPr/>
      </xdr:nvSpPr>
      <xdr:spPr>
        <a:xfrm>
          <a:off x="7410450" y="357092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20</xdr:col>
      <xdr:colOff>9525</xdr:colOff>
      <xdr:row>99</xdr:row>
      <xdr:rowOff>9525</xdr:rowOff>
    </xdr:to>
    <xdr:cxnSp macro="">
      <xdr:nvCxnSpPr>
        <xdr:cNvPr id="12" name="直線コネクタ 11"/>
        <xdr:cNvCxnSpPr/>
      </xdr:nvCxnSpPr>
      <xdr:spPr>
        <a:xfrm>
          <a:off x="4000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AY253"/>
  <sheetViews>
    <sheetView tabSelected="1" view="pageBreakPreview" zoomScale="85" zoomScaleNormal="8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9.7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48"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81.7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90.7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f>ROUND(16.28,0)</f>
        <v>16</v>
      </c>
      <c r="Q12" s="77"/>
      <c r="R12" s="77"/>
      <c r="S12" s="77"/>
      <c r="T12" s="77"/>
      <c r="U12" s="77"/>
      <c r="V12" s="78"/>
      <c r="W12" s="79">
        <f>ROUND(11.288,0)</f>
        <v>11</v>
      </c>
      <c r="X12" s="79"/>
      <c r="Y12" s="79"/>
      <c r="Z12" s="79"/>
      <c r="AA12" s="79"/>
      <c r="AB12" s="79"/>
      <c r="AC12" s="79"/>
      <c r="AD12" s="79">
        <f>ROUND(12.289,0)</f>
        <v>12</v>
      </c>
      <c r="AE12" s="79"/>
      <c r="AF12" s="79"/>
      <c r="AG12" s="79"/>
      <c r="AH12" s="79"/>
      <c r="AI12" s="79"/>
      <c r="AJ12" s="79"/>
      <c r="AK12" s="79">
        <f>ROUND(11.59,0)</f>
        <v>12</v>
      </c>
      <c r="AL12" s="79"/>
      <c r="AM12" s="79"/>
      <c r="AN12" s="79"/>
      <c r="AO12" s="79"/>
      <c r="AP12" s="79"/>
      <c r="AQ12" s="79"/>
      <c r="AR12" s="80"/>
      <c r="AS12" s="80"/>
      <c r="AT12" s="80"/>
      <c r="AU12" s="80"/>
      <c r="AV12" s="80"/>
      <c r="AW12" s="80"/>
      <c r="AX12" s="81"/>
    </row>
    <row r="13" spans="1:50" ht="21" customHeight="1">
      <c r="A13" s="68"/>
      <c r="B13" s="69"/>
      <c r="C13" s="69"/>
      <c r="D13" s="69"/>
      <c r="E13" s="69"/>
      <c r="F13" s="70"/>
      <c r="G13" s="82"/>
      <c r="H13" s="83"/>
      <c r="I13" s="84" t="s">
        <v>35</v>
      </c>
      <c r="J13" s="85"/>
      <c r="K13" s="85"/>
      <c r="L13" s="85"/>
      <c r="M13" s="85"/>
      <c r="N13" s="85"/>
      <c r="O13" s="86"/>
      <c r="P13" s="87" t="s">
        <v>36</v>
      </c>
      <c r="Q13" s="88"/>
      <c r="R13" s="88"/>
      <c r="S13" s="88"/>
      <c r="T13" s="88"/>
      <c r="U13" s="88"/>
      <c r="V13" s="89"/>
      <c r="W13" s="87" t="s">
        <v>36</v>
      </c>
      <c r="X13" s="88"/>
      <c r="Y13" s="88"/>
      <c r="Z13" s="88"/>
      <c r="AA13" s="88"/>
      <c r="AB13" s="88"/>
      <c r="AC13" s="89"/>
      <c r="AD13" s="87" t="s">
        <v>36</v>
      </c>
      <c r="AE13" s="88"/>
      <c r="AF13" s="88"/>
      <c r="AG13" s="88"/>
      <c r="AH13" s="88"/>
      <c r="AI13" s="88"/>
      <c r="AJ13" s="89"/>
      <c r="AK13" s="90"/>
      <c r="AL13" s="90"/>
      <c r="AM13" s="90"/>
      <c r="AN13" s="90"/>
      <c r="AO13" s="90"/>
      <c r="AP13" s="90"/>
      <c r="AQ13" s="90"/>
      <c r="AR13" s="91"/>
      <c r="AS13" s="91"/>
      <c r="AT13" s="91"/>
      <c r="AU13" s="91"/>
      <c r="AV13" s="91"/>
      <c r="AW13" s="91"/>
      <c r="AX13" s="92"/>
    </row>
    <row r="14" spans="1:50" ht="21" customHeight="1">
      <c r="A14" s="68"/>
      <c r="B14" s="69"/>
      <c r="C14" s="69"/>
      <c r="D14" s="69"/>
      <c r="E14" s="69"/>
      <c r="F14" s="70"/>
      <c r="G14" s="82"/>
      <c r="H14" s="83"/>
      <c r="I14" s="84" t="s">
        <v>37</v>
      </c>
      <c r="J14" s="93"/>
      <c r="K14" s="93"/>
      <c r="L14" s="93"/>
      <c r="M14" s="93"/>
      <c r="N14" s="93"/>
      <c r="O14" s="94"/>
      <c r="P14" s="87" t="s">
        <v>36</v>
      </c>
      <c r="Q14" s="88"/>
      <c r="R14" s="88"/>
      <c r="S14" s="88"/>
      <c r="T14" s="88"/>
      <c r="U14" s="88"/>
      <c r="V14" s="89"/>
      <c r="W14" s="87" t="s">
        <v>36</v>
      </c>
      <c r="X14" s="88"/>
      <c r="Y14" s="88"/>
      <c r="Z14" s="88"/>
      <c r="AA14" s="88"/>
      <c r="AB14" s="88"/>
      <c r="AC14" s="89"/>
      <c r="AD14" s="87" t="s">
        <v>36</v>
      </c>
      <c r="AE14" s="88"/>
      <c r="AF14" s="88"/>
      <c r="AG14" s="88"/>
      <c r="AH14" s="88"/>
      <c r="AI14" s="88"/>
      <c r="AJ14" s="89"/>
      <c r="AK14" s="87" t="s">
        <v>36</v>
      </c>
      <c r="AL14" s="88"/>
      <c r="AM14" s="88"/>
      <c r="AN14" s="88"/>
      <c r="AO14" s="88"/>
      <c r="AP14" s="88"/>
      <c r="AQ14" s="89"/>
      <c r="AR14" s="87"/>
      <c r="AS14" s="88"/>
      <c r="AT14" s="88"/>
      <c r="AU14" s="88"/>
      <c r="AV14" s="88"/>
      <c r="AW14" s="88"/>
      <c r="AX14" s="95"/>
    </row>
    <row r="15" spans="1:50" ht="21" customHeight="1">
      <c r="A15" s="68"/>
      <c r="B15" s="69"/>
      <c r="C15" s="69"/>
      <c r="D15" s="69"/>
      <c r="E15" s="69"/>
      <c r="F15" s="70"/>
      <c r="G15" s="82"/>
      <c r="H15" s="83"/>
      <c r="I15" s="84" t="s">
        <v>38</v>
      </c>
      <c r="J15" s="93"/>
      <c r="K15" s="93"/>
      <c r="L15" s="93"/>
      <c r="M15" s="93"/>
      <c r="N15" s="93"/>
      <c r="O15" s="94"/>
      <c r="P15" s="87" t="s">
        <v>36</v>
      </c>
      <c r="Q15" s="88"/>
      <c r="R15" s="88"/>
      <c r="S15" s="88"/>
      <c r="T15" s="88"/>
      <c r="U15" s="88"/>
      <c r="V15" s="89"/>
      <c r="W15" s="87" t="s">
        <v>36</v>
      </c>
      <c r="X15" s="88"/>
      <c r="Y15" s="88"/>
      <c r="Z15" s="88"/>
      <c r="AA15" s="88"/>
      <c r="AB15" s="88"/>
      <c r="AC15" s="89"/>
      <c r="AD15" s="87" t="s">
        <v>36</v>
      </c>
      <c r="AE15" s="88"/>
      <c r="AF15" s="88"/>
      <c r="AG15" s="88"/>
      <c r="AH15" s="88"/>
      <c r="AI15" s="88"/>
      <c r="AJ15" s="89"/>
      <c r="AK15" s="87"/>
      <c r="AL15" s="88"/>
      <c r="AM15" s="88"/>
      <c r="AN15" s="88"/>
      <c r="AO15" s="88"/>
      <c r="AP15" s="88"/>
      <c r="AQ15" s="89"/>
      <c r="AR15" s="96"/>
      <c r="AS15" s="97"/>
      <c r="AT15" s="97"/>
      <c r="AU15" s="97"/>
      <c r="AV15" s="97"/>
      <c r="AW15" s="97"/>
      <c r="AX15" s="98"/>
    </row>
    <row r="16" spans="1:50" ht="24.75" customHeight="1">
      <c r="A16" s="68"/>
      <c r="B16" s="69"/>
      <c r="C16" s="69"/>
      <c r="D16" s="69"/>
      <c r="E16" s="69"/>
      <c r="F16" s="70"/>
      <c r="G16" s="82"/>
      <c r="H16" s="83"/>
      <c r="I16" s="84" t="s">
        <v>39</v>
      </c>
      <c r="J16" s="85"/>
      <c r="K16" s="85"/>
      <c r="L16" s="85"/>
      <c r="M16" s="85"/>
      <c r="N16" s="85"/>
      <c r="O16" s="86"/>
      <c r="P16" s="87" t="s">
        <v>36</v>
      </c>
      <c r="Q16" s="88"/>
      <c r="R16" s="88"/>
      <c r="S16" s="88"/>
      <c r="T16" s="88"/>
      <c r="U16" s="88"/>
      <c r="V16" s="89"/>
      <c r="W16" s="87" t="s">
        <v>36</v>
      </c>
      <c r="X16" s="88"/>
      <c r="Y16" s="88"/>
      <c r="Z16" s="88"/>
      <c r="AA16" s="88"/>
      <c r="AB16" s="88"/>
      <c r="AC16" s="89"/>
      <c r="AD16" s="87" t="s">
        <v>36</v>
      </c>
      <c r="AE16" s="88"/>
      <c r="AF16" s="88"/>
      <c r="AG16" s="88"/>
      <c r="AH16" s="88"/>
      <c r="AI16" s="88"/>
      <c r="AJ16" s="89"/>
      <c r="AK16" s="90"/>
      <c r="AL16" s="90"/>
      <c r="AM16" s="90"/>
      <c r="AN16" s="90"/>
      <c r="AO16" s="90"/>
      <c r="AP16" s="90"/>
      <c r="AQ16" s="90"/>
      <c r="AR16" s="91"/>
      <c r="AS16" s="91"/>
      <c r="AT16" s="91"/>
      <c r="AU16" s="91"/>
      <c r="AV16" s="91"/>
      <c r="AW16" s="91"/>
      <c r="AX16" s="92"/>
    </row>
    <row r="17" spans="1:51" ht="24.75" customHeight="1">
      <c r="A17" s="68"/>
      <c r="B17" s="69"/>
      <c r="C17" s="69"/>
      <c r="D17" s="69"/>
      <c r="E17" s="69"/>
      <c r="F17" s="70"/>
      <c r="G17" s="99"/>
      <c r="H17" s="100"/>
      <c r="I17" s="101" t="s">
        <v>40</v>
      </c>
      <c r="J17" s="102"/>
      <c r="K17" s="102"/>
      <c r="L17" s="102"/>
      <c r="M17" s="102"/>
      <c r="N17" s="102"/>
      <c r="O17" s="103"/>
      <c r="P17" s="104">
        <f>ROUND(16.28,0)</f>
        <v>16</v>
      </c>
      <c r="Q17" s="105"/>
      <c r="R17" s="105"/>
      <c r="S17" s="105"/>
      <c r="T17" s="105"/>
      <c r="U17" s="105"/>
      <c r="V17" s="106"/>
      <c r="W17" s="104">
        <f>ROUND(11.288,0)</f>
        <v>11</v>
      </c>
      <c r="X17" s="105"/>
      <c r="Y17" s="105"/>
      <c r="Z17" s="105"/>
      <c r="AA17" s="105"/>
      <c r="AB17" s="105"/>
      <c r="AC17" s="106"/>
      <c r="AD17" s="104">
        <f>ROUND(12.289,0)</f>
        <v>12</v>
      </c>
      <c r="AE17" s="105"/>
      <c r="AF17" s="105"/>
      <c r="AG17" s="105"/>
      <c r="AH17" s="105"/>
      <c r="AI17" s="105"/>
      <c r="AJ17" s="106"/>
      <c r="AK17" s="104">
        <f>ROUND(11.59,0)</f>
        <v>12</v>
      </c>
      <c r="AL17" s="105"/>
      <c r="AM17" s="105"/>
      <c r="AN17" s="105"/>
      <c r="AO17" s="105"/>
      <c r="AP17" s="105"/>
      <c r="AQ17" s="106"/>
      <c r="AR17" s="107"/>
      <c r="AS17" s="107"/>
      <c r="AT17" s="107"/>
      <c r="AU17" s="107"/>
      <c r="AV17" s="107"/>
      <c r="AW17" s="107"/>
      <c r="AX17" s="108"/>
    </row>
    <row r="18" spans="1:51" ht="24.75" customHeight="1">
      <c r="A18" s="68"/>
      <c r="B18" s="69"/>
      <c r="C18" s="69"/>
      <c r="D18" s="69"/>
      <c r="E18" s="69"/>
      <c r="F18" s="70"/>
      <c r="G18" s="109" t="s">
        <v>41</v>
      </c>
      <c r="H18" s="110"/>
      <c r="I18" s="110"/>
      <c r="J18" s="110"/>
      <c r="K18" s="110"/>
      <c r="L18" s="110"/>
      <c r="M18" s="110"/>
      <c r="N18" s="110"/>
      <c r="O18" s="110"/>
      <c r="P18" s="111">
        <f>ROUND(16.117,0)</f>
        <v>16</v>
      </c>
      <c r="Q18" s="112"/>
      <c r="R18" s="112"/>
      <c r="S18" s="112"/>
      <c r="T18" s="112"/>
      <c r="U18" s="112"/>
      <c r="V18" s="113"/>
      <c r="W18" s="114">
        <f>ROUND(11.281,0)</f>
        <v>11</v>
      </c>
      <c r="X18" s="114"/>
      <c r="Y18" s="114"/>
      <c r="Z18" s="114"/>
      <c r="AA18" s="114"/>
      <c r="AB18" s="114"/>
      <c r="AC18" s="114"/>
      <c r="AD18" s="114">
        <v>12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1" ht="24.75" customHeight="1">
      <c r="A19" s="117"/>
      <c r="B19" s="118"/>
      <c r="C19" s="118"/>
      <c r="D19" s="118"/>
      <c r="E19" s="118"/>
      <c r="F19" s="119"/>
      <c r="G19" s="109" t="s">
        <v>42</v>
      </c>
      <c r="H19" s="110"/>
      <c r="I19" s="110"/>
      <c r="J19" s="110"/>
      <c r="K19" s="110"/>
      <c r="L19" s="110"/>
      <c r="M19" s="110"/>
      <c r="N19" s="110"/>
      <c r="O19" s="110"/>
      <c r="P19" s="120">
        <f>P18/P17</f>
        <v>1</v>
      </c>
      <c r="Q19" s="120"/>
      <c r="R19" s="120"/>
      <c r="S19" s="120"/>
      <c r="T19" s="120"/>
      <c r="U19" s="120"/>
      <c r="V19" s="120"/>
      <c r="W19" s="120">
        <f>W18/W17</f>
        <v>1</v>
      </c>
      <c r="X19" s="120"/>
      <c r="Y19" s="120"/>
      <c r="Z19" s="120"/>
      <c r="AA19" s="120"/>
      <c r="AB19" s="120"/>
      <c r="AC19" s="120"/>
      <c r="AD19" s="120">
        <f>AD18/AD17</f>
        <v>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1" ht="31.7" customHeight="1">
      <c r="A20" s="121" t="s">
        <v>43</v>
      </c>
      <c r="B20" s="122"/>
      <c r="C20" s="122"/>
      <c r="D20" s="122"/>
      <c r="E20" s="122"/>
      <c r="F20" s="123"/>
      <c r="G20" s="124" t="s">
        <v>44</v>
      </c>
      <c r="H20" s="65"/>
      <c r="I20" s="65"/>
      <c r="J20" s="65"/>
      <c r="K20" s="65"/>
      <c r="L20" s="65"/>
      <c r="M20" s="65"/>
      <c r="N20" s="65"/>
      <c r="O20" s="65"/>
      <c r="P20" s="65"/>
      <c r="Q20" s="65"/>
      <c r="R20" s="65"/>
      <c r="S20" s="65"/>
      <c r="T20" s="65"/>
      <c r="U20" s="65"/>
      <c r="V20" s="65"/>
      <c r="W20" s="65"/>
      <c r="X20" s="66"/>
      <c r="Y20" s="125"/>
      <c r="Z20" s="126"/>
      <c r="AA20" s="127"/>
      <c r="AB20" s="64" t="s">
        <v>45</v>
      </c>
      <c r="AC20" s="65"/>
      <c r="AD20" s="66"/>
      <c r="AE20" s="128" t="s">
        <v>28</v>
      </c>
      <c r="AF20" s="128"/>
      <c r="AG20" s="128"/>
      <c r="AH20" s="128"/>
      <c r="AI20" s="128"/>
      <c r="AJ20" s="128" t="s">
        <v>29</v>
      </c>
      <c r="AK20" s="128"/>
      <c r="AL20" s="128"/>
      <c r="AM20" s="128"/>
      <c r="AN20" s="128"/>
      <c r="AO20" s="128" t="s">
        <v>30</v>
      </c>
      <c r="AP20" s="128"/>
      <c r="AQ20" s="128"/>
      <c r="AR20" s="128"/>
      <c r="AS20" s="128"/>
      <c r="AT20" s="129" t="s">
        <v>46</v>
      </c>
      <c r="AU20" s="128"/>
      <c r="AV20" s="128"/>
      <c r="AW20" s="128"/>
      <c r="AX20" s="130"/>
    </row>
    <row r="21" spans="1:51" ht="22.5" customHeight="1">
      <c r="A21" s="121"/>
      <c r="B21" s="122"/>
      <c r="C21" s="122"/>
      <c r="D21" s="122"/>
      <c r="E21" s="122"/>
      <c r="F21" s="123"/>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49</v>
      </c>
      <c r="AC21" s="137"/>
      <c r="AD21" s="137"/>
      <c r="AE21" s="138">
        <v>305</v>
      </c>
      <c r="AF21" s="138"/>
      <c r="AG21" s="138"/>
      <c r="AH21" s="138"/>
      <c r="AI21" s="138"/>
      <c r="AJ21" s="138">
        <v>314</v>
      </c>
      <c r="AK21" s="138"/>
      <c r="AL21" s="138"/>
      <c r="AM21" s="138"/>
      <c r="AN21" s="138"/>
      <c r="AO21" s="138">
        <v>288</v>
      </c>
      <c r="AP21" s="138"/>
      <c r="AQ21" s="138"/>
      <c r="AR21" s="138"/>
      <c r="AS21" s="138"/>
      <c r="AT21" s="115"/>
      <c r="AU21" s="115"/>
      <c r="AV21" s="115"/>
      <c r="AW21" s="115"/>
      <c r="AX21" s="116"/>
    </row>
    <row r="22" spans="1:51" ht="22.5" customHeight="1">
      <c r="A22" s="121"/>
      <c r="B22" s="122"/>
      <c r="C22" s="122"/>
      <c r="D22" s="122"/>
      <c r="E22" s="122"/>
      <c r="F22" s="123"/>
      <c r="G22" s="139"/>
      <c r="H22" s="140"/>
      <c r="I22" s="140"/>
      <c r="J22" s="140"/>
      <c r="K22" s="140"/>
      <c r="L22" s="140"/>
      <c r="M22" s="140"/>
      <c r="N22" s="140"/>
      <c r="O22" s="140"/>
      <c r="P22" s="140"/>
      <c r="Q22" s="140"/>
      <c r="R22" s="140"/>
      <c r="S22" s="140"/>
      <c r="T22" s="140"/>
      <c r="U22" s="140"/>
      <c r="V22" s="140"/>
      <c r="W22" s="140"/>
      <c r="X22" s="141"/>
      <c r="Y22" s="64" t="s">
        <v>50</v>
      </c>
      <c r="Z22" s="65"/>
      <c r="AA22" s="66"/>
      <c r="AB22" s="142" t="s">
        <v>51</v>
      </c>
      <c r="AC22" s="142"/>
      <c r="AD22" s="142"/>
      <c r="AE22" s="142" t="s">
        <v>36</v>
      </c>
      <c r="AF22" s="142"/>
      <c r="AG22" s="142"/>
      <c r="AH22" s="142"/>
      <c r="AI22" s="142"/>
      <c r="AJ22" s="142" t="s">
        <v>36</v>
      </c>
      <c r="AK22" s="142"/>
      <c r="AL22" s="142"/>
      <c r="AM22" s="142"/>
      <c r="AN22" s="142"/>
      <c r="AO22" s="142" t="s">
        <v>36</v>
      </c>
      <c r="AP22" s="142"/>
      <c r="AQ22" s="142"/>
      <c r="AR22" s="142"/>
      <c r="AS22" s="142"/>
      <c r="AT22" s="138">
        <v>260</v>
      </c>
      <c r="AU22" s="138"/>
      <c r="AV22" s="138"/>
      <c r="AW22" s="138"/>
      <c r="AX22" s="143"/>
    </row>
    <row r="23" spans="1:51" ht="22.5" customHeight="1">
      <c r="A23" s="121"/>
      <c r="B23" s="122"/>
      <c r="C23" s="122"/>
      <c r="D23" s="122"/>
      <c r="E23" s="122"/>
      <c r="F23" s="123"/>
      <c r="G23" s="144"/>
      <c r="H23" s="145"/>
      <c r="I23" s="145"/>
      <c r="J23" s="145"/>
      <c r="K23" s="145"/>
      <c r="L23" s="145"/>
      <c r="M23" s="145"/>
      <c r="N23" s="145"/>
      <c r="O23" s="145"/>
      <c r="P23" s="145"/>
      <c r="Q23" s="145"/>
      <c r="R23" s="145"/>
      <c r="S23" s="145"/>
      <c r="T23" s="145"/>
      <c r="U23" s="145"/>
      <c r="V23" s="145"/>
      <c r="W23" s="145"/>
      <c r="X23" s="146"/>
      <c r="Y23" s="64" t="s">
        <v>52</v>
      </c>
      <c r="Z23" s="65"/>
      <c r="AA23" s="66"/>
      <c r="AB23" s="142" t="s">
        <v>53</v>
      </c>
      <c r="AC23" s="142"/>
      <c r="AD23" s="142"/>
      <c r="AE23" s="147">
        <f>ROUND($AT$22/AE21*100,0)</f>
        <v>85</v>
      </c>
      <c r="AF23" s="147"/>
      <c r="AG23" s="147"/>
      <c r="AH23" s="147"/>
      <c r="AI23" s="147"/>
      <c r="AJ23" s="147">
        <f>ROUND($AT$22/AJ21*100,0)</f>
        <v>83</v>
      </c>
      <c r="AK23" s="147"/>
      <c r="AL23" s="147"/>
      <c r="AM23" s="147"/>
      <c r="AN23" s="147"/>
      <c r="AO23" s="147">
        <f>ROUND($AT$22/AO21*100,0)</f>
        <v>90</v>
      </c>
      <c r="AP23" s="147"/>
      <c r="AQ23" s="147"/>
      <c r="AR23" s="147"/>
      <c r="AS23" s="147"/>
      <c r="AT23" s="148"/>
      <c r="AU23" s="148"/>
      <c r="AV23" s="148"/>
      <c r="AW23" s="148"/>
      <c r="AX23" s="149"/>
    </row>
    <row r="24" spans="1:51" ht="31.7" customHeight="1">
      <c r="A24" s="150" t="s">
        <v>54</v>
      </c>
      <c r="B24" s="151"/>
      <c r="C24" s="151"/>
      <c r="D24" s="151"/>
      <c r="E24" s="151"/>
      <c r="F24" s="152"/>
      <c r="G24" s="124" t="s">
        <v>55</v>
      </c>
      <c r="H24" s="65"/>
      <c r="I24" s="65"/>
      <c r="J24" s="65"/>
      <c r="K24" s="65"/>
      <c r="L24" s="65"/>
      <c r="M24" s="65"/>
      <c r="N24" s="65"/>
      <c r="O24" s="65"/>
      <c r="P24" s="65"/>
      <c r="Q24" s="65"/>
      <c r="R24" s="65"/>
      <c r="S24" s="65"/>
      <c r="T24" s="65"/>
      <c r="U24" s="65"/>
      <c r="V24" s="65"/>
      <c r="W24" s="65"/>
      <c r="X24" s="66"/>
      <c r="Y24" s="125"/>
      <c r="Z24" s="126"/>
      <c r="AA24" s="127"/>
      <c r="AB24" s="64" t="s">
        <v>45</v>
      </c>
      <c r="AC24" s="65"/>
      <c r="AD24" s="66"/>
      <c r="AE24" s="128" t="s">
        <v>28</v>
      </c>
      <c r="AF24" s="128"/>
      <c r="AG24" s="128"/>
      <c r="AH24" s="128"/>
      <c r="AI24" s="128"/>
      <c r="AJ24" s="128" t="s">
        <v>29</v>
      </c>
      <c r="AK24" s="128"/>
      <c r="AL24" s="128"/>
      <c r="AM24" s="128"/>
      <c r="AN24" s="128"/>
      <c r="AO24" s="128" t="s">
        <v>30</v>
      </c>
      <c r="AP24" s="128"/>
      <c r="AQ24" s="128"/>
      <c r="AR24" s="128"/>
      <c r="AS24" s="128"/>
      <c r="AT24" s="153" t="s">
        <v>56</v>
      </c>
      <c r="AU24" s="154"/>
      <c r="AV24" s="154"/>
      <c r="AW24" s="154"/>
      <c r="AX24" s="155"/>
    </row>
    <row r="25" spans="1:51" ht="22.5" customHeight="1">
      <c r="A25" s="156"/>
      <c r="B25" s="157"/>
      <c r="C25" s="157"/>
      <c r="D25" s="157"/>
      <c r="E25" s="157"/>
      <c r="F25" s="158"/>
      <c r="G25" s="159" t="s">
        <v>57</v>
      </c>
      <c r="H25" s="160"/>
      <c r="I25" s="160"/>
      <c r="J25" s="160"/>
      <c r="K25" s="160"/>
      <c r="L25" s="160"/>
      <c r="M25" s="160"/>
      <c r="N25" s="160"/>
      <c r="O25" s="160"/>
      <c r="P25" s="160"/>
      <c r="Q25" s="160"/>
      <c r="R25" s="160"/>
      <c r="S25" s="160"/>
      <c r="T25" s="160"/>
      <c r="U25" s="160"/>
      <c r="V25" s="160"/>
      <c r="W25" s="160"/>
      <c r="X25" s="161"/>
      <c r="Y25" s="162" t="s">
        <v>58</v>
      </c>
      <c r="Z25" s="48"/>
      <c r="AA25" s="163"/>
      <c r="AB25" s="164" t="s">
        <v>59</v>
      </c>
      <c r="AC25" s="48"/>
      <c r="AD25" s="163"/>
      <c r="AE25" s="165">
        <v>15257</v>
      </c>
      <c r="AF25" s="165"/>
      <c r="AG25" s="165"/>
      <c r="AH25" s="165"/>
      <c r="AI25" s="165"/>
      <c r="AJ25" s="166">
        <v>15675</v>
      </c>
      <c r="AK25" s="166"/>
      <c r="AL25" s="166"/>
      <c r="AM25" s="166"/>
      <c r="AN25" s="166"/>
      <c r="AO25" s="167">
        <v>15558</v>
      </c>
      <c r="AP25" s="138"/>
      <c r="AQ25" s="138"/>
      <c r="AR25" s="138"/>
      <c r="AS25" s="138"/>
      <c r="AT25" s="168" t="s">
        <v>60</v>
      </c>
      <c r="AU25" s="24"/>
      <c r="AV25" s="24"/>
      <c r="AW25" s="24"/>
      <c r="AX25" s="169"/>
    </row>
    <row r="26" spans="1:51" ht="22.5" customHeight="1">
      <c r="A26" s="156"/>
      <c r="B26" s="157"/>
      <c r="C26" s="157"/>
      <c r="D26" s="157"/>
      <c r="E26" s="157"/>
      <c r="F26" s="158"/>
      <c r="G26" s="170"/>
      <c r="H26" s="171"/>
      <c r="I26" s="171"/>
      <c r="J26" s="171"/>
      <c r="K26" s="171"/>
      <c r="L26" s="171"/>
      <c r="M26" s="171"/>
      <c r="N26" s="171"/>
      <c r="O26" s="171"/>
      <c r="P26" s="171"/>
      <c r="Q26" s="171"/>
      <c r="R26" s="171"/>
      <c r="S26" s="171"/>
      <c r="T26" s="171"/>
      <c r="U26" s="171"/>
      <c r="V26" s="171"/>
      <c r="W26" s="171"/>
      <c r="X26" s="172"/>
      <c r="Y26" s="173" t="s">
        <v>61</v>
      </c>
      <c r="Z26" s="26"/>
      <c r="AA26" s="27"/>
      <c r="AB26" s="164" t="s">
        <v>59</v>
      </c>
      <c r="AC26" s="48"/>
      <c r="AD26" s="163"/>
      <c r="AE26" s="174">
        <v>15605</v>
      </c>
      <c r="AF26" s="175"/>
      <c r="AG26" s="175"/>
      <c r="AH26" s="175"/>
      <c r="AI26" s="176"/>
      <c r="AJ26" s="177">
        <v>15649</v>
      </c>
      <c r="AK26" s="178"/>
      <c r="AL26" s="178"/>
      <c r="AM26" s="178"/>
      <c r="AN26" s="179"/>
      <c r="AO26" s="180">
        <v>15788</v>
      </c>
      <c r="AP26" s="171"/>
      <c r="AQ26" s="171"/>
      <c r="AR26" s="171"/>
      <c r="AS26" s="172"/>
      <c r="AT26" s="181">
        <f>(AE25+AJ25+AO25)/3</f>
        <v>15496.666666666666</v>
      </c>
      <c r="AU26" s="171"/>
      <c r="AV26" s="171"/>
      <c r="AW26" s="171"/>
      <c r="AX26" s="182"/>
      <c r="AY26" s="183"/>
    </row>
    <row r="27" spans="1:51" ht="22.5" customHeight="1">
      <c r="A27" s="156"/>
      <c r="B27" s="157"/>
      <c r="C27" s="157"/>
      <c r="D27" s="157"/>
      <c r="E27" s="157"/>
      <c r="F27" s="158"/>
      <c r="G27" s="159" t="s">
        <v>62</v>
      </c>
      <c r="H27" s="160"/>
      <c r="I27" s="160"/>
      <c r="J27" s="160"/>
      <c r="K27" s="160"/>
      <c r="L27" s="160"/>
      <c r="M27" s="160"/>
      <c r="N27" s="160"/>
      <c r="O27" s="160"/>
      <c r="P27" s="160"/>
      <c r="Q27" s="160"/>
      <c r="R27" s="160"/>
      <c r="S27" s="160"/>
      <c r="T27" s="160"/>
      <c r="U27" s="160"/>
      <c r="V27" s="160"/>
      <c r="W27" s="160"/>
      <c r="X27" s="161"/>
      <c r="Y27" s="162" t="s">
        <v>58</v>
      </c>
      <c r="Z27" s="48"/>
      <c r="AA27" s="163"/>
      <c r="AB27" s="164" t="s">
        <v>63</v>
      </c>
      <c r="AC27" s="48"/>
      <c r="AD27" s="163"/>
      <c r="AE27" s="165">
        <v>6</v>
      </c>
      <c r="AF27" s="165"/>
      <c r="AG27" s="165"/>
      <c r="AH27" s="165"/>
      <c r="AI27" s="165"/>
      <c r="AJ27" s="166">
        <v>7</v>
      </c>
      <c r="AK27" s="166"/>
      <c r="AL27" s="166"/>
      <c r="AM27" s="166"/>
      <c r="AN27" s="166"/>
      <c r="AO27" s="138">
        <v>7</v>
      </c>
      <c r="AP27" s="138"/>
      <c r="AQ27" s="138"/>
      <c r="AR27" s="138"/>
      <c r="AS27" s="138"/>
      <c r="AT27" s="168" t="s">
        <v>60</v>
      </c>
      <c r="AU27" s="24"/>
      <c r="AV27" s="24"/>
      <c r="AW27" s="24"/>
      <c r="AX27" s="169"/>
      <c r="AY27" s="183"/>
    </row>
    <row r="28" spans="1:51" ht="22.5" customHeight="1">
      <c r="A28" s="156"/>
      <c r="B28" s="157"/>
      <c r="C28" s="157"/>
      <c r="D28" s="157"/>
      <c r="E28" s="157"/>
      <c r="F28" s="158"/>
      <c r="G28" s="170"/>
      <c r="H28" s="171"/>
      <c r="I28" s="171"/>
      <c r="J28" s="171"/>
      <c r="K28" s="171"/>
      <c r="L28" s="171"/>
      <c r="M28" s="171"/>
      <c r="N28" s="171"/>
      <c r="O28" s="171"/>
      <c r="P28" s="171"/>
      <c r="Q28" s="171"/>
      <c r="R28" s="171"/>
      <c r="S28" s="171"/>
      <c r="T28" s="171"/>
      <c r="U28" s="171"/>
      <c r="V28" s="171"/>
      <c r="W28" s="171"/>
      <c r="X28" s="172"/>
      <c r="Y28" s="173" t="s">
        <v>61</v>
      </c>
      <c r="Z28" s="26"/>
      <c r="AA28" s="27"/>
      <c r="AB28" s="184" t="s">
        <v>63</v>
      </c>
      <c r="AC28" s="26"/>
      <c r="AD28" s="27"/>
      <c r="AE28" s="174">
        <v>12</v>
      </c>
      <c r="AF28" s="175"/>
      <c r="AG28" s="175"/>
      <c r="AH28" s="175"/>
      <c r="AI28" s="176"/>
      <c r="AJ28" s="177">
        <v>15</v>
      </c>
      <c r="AK28" s="178"/>
      <c r="AL28" s="178"/>
      <c r="AM28" s="178"/>
      <c r="AN28" s="179"/>
      <c r="AO28" s="180">
        <v>9</v>
      </c>
      <c r="AP28" s="171"/>
      <c r="AQ28" s="171"/>
      <c r="AR28" s="171"/>
      <c r="AS28" s="172"/>
      <c r="AT28" s="181">
        <f>(AE27+AJ27+AO27)/3</f>
        <v>6.666666666666667</v>
      </c>
      <c r="AU28" s="171"/>
      <c r="AV28" s="171"/>
      <c r="AW28" s="171"/>
      <c r="AX28" s="182"/>
      <c r="AY28" s="183"/>
    </row>
    <row r="29" spans="1:51" ht="22.5" customHeight="1">
      <c r="A29" s="156"/>
      <c r="B29" s="157"/>
      <c r="C29" s="157"/>
      <c r="D29" s="157"/>
      <c r="E29" s="157"/>
      <c r="F29" s="158"/>
      <c r="G29" s="159" t="s">
        <v>64</v>
      </c>
      <c r="H29" s="160"/>
      <c r="I29" s="160"/>
      <c r="J29" s="160"/>
      <c r="K29" s="160"/>
      <c r="L29" s="160"/>
      <c r="M29" s="160"/>
      <c r="N29" s="160"/>
      <c r="O29" s="160"/>
      <c r="P29" s="160"/>
      <c r="Q29" s="160"/>
      <c r="R29" s="160"/>
      <c r="S29" s="160"/>
      <c r="T29" s="160"/>
      <c r="U29" s="160"/>
      <c r="V29" s="160"/>
      <c r="W29" s="160"/>
      <c r="X29" s="161"/>
      <c r="Y29" s="162" t="s">
        <v>58</v>
      </c>
      <c r="Z29" s="48"/>
      <c r="AA29" s="163"/>
      <c r="AB29" s="164" t="s">
        <v>65</v>
      </c>
      <c r="AC29" s="48"/>
      <c r="AD29" s="163"/>
      <c r="AE29" s="165">
        <v>1003</v>
      </c>
      <c r="AF29" s="165"/>
      <c r="AG29" s="165"/>
      <c r="AH29" s="165"/>
      <c r="AI29" s="165"/>
      <c r="AJ29" s="166">
        <v>1125</v>
      </c>
      <c r="AK29" s="166"/>
      <c r="AL29" s="166"/>
      <c r="AM29" s="166"/>
      <c r="AN29" s="166"/>
      <c r="AO29" s="138">
        <v>1246</v>
      </c>
      <c r="AP29" s="138"/>
      <c r="AQ29" s="138"/>
      <c r="AR29" s="138"/>
      <c r="AS29" s="138"/>
      <c r="AT29" s="168" t="s">
        <v>60</v>
      </c>
      <c r="AU29" s="24"/>
      <c r="AV29" s="24"/>
      <c r="AW29" s="24"/>
      <c r="AX29" s="169"/>
      <c r="AY29" s="183"/>
    </row>
    <row r="30" spans="1:51" ht="22.5" customHeight="1">
      <c r="A30" s="185"/>
      <c r="B30" s="186"/>
      <c r="C30" s="186"/>
      <c r="D30" s="186"/>
      <c r="E30" s="186"/>
      <c r="F30" s="187"/>
      <c r="G30" s="170"/>
      <c r="H30" s="171"/>
      <c r="I30" s="171"/>
      <c r="J30" s="171"/>
      <c r="K30" s="171"/>
      <c r="L30" s="171"/>
      <c r="M30" s="171"/>
      <c r="N30" s="171"/>
      <c r="O30" s="171"/>
      <c r="P30" s="171"/>
      <c r="Q30" s="171"/>
      <c r="R30" s="171"/>
      <c r="S30" s="171"/>
      <c r="T30" s="171"/>
      <c r="U30" s="171"/>
      <c r="V30" s="171"/>
      <c r="W30" s="171"/>
      <c r="X30" s="172"/>
      <c r="Y30" s="173" t="s">
        <v>61</v>
      </c>
      <c r="Z30" s="26"/>
      <c r="AA30" s="27"/>
      <c r="AB30" s="184" t="s">
        <v>65</v>
      </c>
      <c r="AC30" s="26"/>
      <c r="AD30" s="27"/>
      <c r="AE30" s="174">
        <v>1463</v>
      </c>
      <c r="AF30" s="175"/>
      <c r="AG30" s="175"/>
      <c r="AH30" s="175"/>
      <c r="AI30" s="176"/>
      <c r="AJ30" s="177">
        <v>1522</v>
      </c>
      <c r="AK30" s="178"/>
      <c r="AL30" s="178"/>
      <c r="AM30" s="178"/>
      <c r="AN30" s="179"/>
      <c r="AO30" s="180">
        <v>1265</v>
      </c>
      <c r="AP30" s="171"/>
      <c r="AQ30" s="171"/>
      <c r="AR30" s="171"/>
      <c r="AS30" s="172"/>
      <c r="AT30" s="181">
        <f>(AE29+AJ29+AO29)/3</f>
        <v>1124.6666666666667</v>
      </c>
      <c r="AU30" s="171"/>
      <c r="AV30" s="171"/>
      <c r="AW30" s="171"/>
      <c r="AX30" s="182"/>
      <c r="AY30" s="183"/>
    </row>
    <row r="31" spans="1:51" ht="32.25" customHeight="1">
      <c r="A31" s="150" t="s">
        <v>66</v>
      </c>
      <c r="B31" s="160"/>
      <c r="C31" s="160"/>
      <c r="D31" s="160"/>
      <c r="E31" s="160"/>
      <c r="F31" s="188"/>
      <c r="G31" s="65" t="s">
        <v>67</v>
      </c>
      <c r="H31" s="65"/>
      <c r="I31" s="65"/>
      <c r="J31" s="65"/>
      <c r="K31" s="65"/>
      <c r="L31" s="65"/>
      <c r="M31" s="65"/>
      <c r="N31" s="65"/>
      <c r="O31" s="65"/>
      <c r="P31" s="65"/>
      <c r="Q31" s="65"/>
      <c r="R31" s="65"/>
      <c r="S31" s="65"/>
      <c r="T31" s="65"/>
      <c r="U31" s="65"/>
      <c r="V31" s="65"/>
      <c r="W31" s="65"/>
      <c r="X31" s="66"/>
      <c r="Y31" s="189"/>
      <c r="Z31" s="190"/>
      <c r="AA31" s="191"/>
      <c r="AB31" s="64" t="s">
        <v>45</v>
      </c>
      <c r="AC31" s="65"/>
      <c r="AD31" s="66"/>
      <c r="AE31" s="64" t="s">
        <v>28</v>
      </c>
      <c r="AF31" s="65"/>
      <c r="AG31" s="65"/>
      <c r="AH31" s="65"/>
      <c r="AI31" s="66"/>
      <c r="AJ31" s="64" t="s">
        <v>29</v>
      </c>
      <c r="AK31" s="65"/>
      <c r="AL31" s="65"/>
      <c r="AM31" s="65"/>
      <c r="AN31" s="66"/>
      <c r="AO31" s="64" t="s">
        <v>30</v>
      </c>
      <c r="AP31" s="65"/>
      <c r="AQ31" s="65"/>
      <c r="AR31" s="65"/>
      <c r="AS31" s="66"/>
      <c r="AT31" s="153" t="s">
        <v>68</v>
      </c>
      <c r="AU31" s="154"/>
      <c r="AV31" s="154"/>
      <c r="AW31" s="154"/>
      <c r="AX31" s="155"/>
      <c r="AY31" s="183"/>
    </row>
    <row r="32" spans="1:51" ht="39.950000000000003" customHeight="1">
      <c r="A32" s="192"/>
      <c r="B32" s="193"/>
      <c r="C32" s="193"/>
      <c r="D32" s="193"/>
      <c r="E32" s="193"/>
      <c r="F32" s="194"/>
      <c r="G32" s="44" t="s">
        <v>69</v>
      </c>
      <c r="H32" s="44"/>
      <c r="I32" s="44"/>
      <c r="J32" s="44"/>
      <c r="K32" s="44"/>
      <c r="L32" s="44"/>
      <c r="M32" s="44"/>
      <c r="N32" s="44"/>
      <c r="O32" s="44"/>
      <c r="P32" s="44"/>
      <c r="Q32" s="44"/>
      <c r="R32" s="44"/>
      <c r="S32" s="44"/>
      <c r="T32" s="44"/>
      <c r="U32" s="44"/>
      <c r="V32" s="44"/>
      <c r="W32" s="44"/>
      <c r="X32" s="44"/>
      <c r="Y32" s="195" t="s">
        <v>66</v>
      </c>
      <c r="Z32" s="196"/>
      <c r="AA32" s="197"/>
      <c r="AB32" s="168" t="s">
        <v>65</v>
      </c>
      <c r="AC32" s="24"/>
      <c r="AD32" s="46"/>
      <c r="AE32" s="198">
        <f>ROUND(16000/AE25,1)</f>
        <v>1</v>
      </c>
      <c r="AF32" s="199"/>
      <c r="AG32" s="199"/>
      <c r="AH32" s="199"/>
      <c r="AI32" s="200"/>
      <c r="AJ32" s="198">
        <f>ROUND(11000/15675,1)</f>
        <v>0.7</v>
      </c>
      <c r="AK32" s="199"/>
      <c r="AL32" s="199"/>
      <c r="AM32" s="199"/>
      <c r="AN32" s="200"/>
      <c r="AO32" s="201">
        <f>ROUND(12000/AO25,1)</f>
        <v>0.8</v>
      </c>
      <c r="AP32" s="202"/>
      <c r="AQ32" s="202"/>
      <c r="AR32" s="202"/>
      <c r="AS32" s="203"/>
      <c r="AT32" s="201">
        <f>ROUND(12000/
  15497,1)</f>
        <v>0.8</v>
      </c>
      <c r="AU32" s="202"/>
      <c r="AV32" s="202"/>
      <c r="AW32" s="202"/>
      <c r="AX32" s="204"/>
    </row>
    <row r="33" spans="1:50" ht="39.950000000000003" customHeight="1">
      <c r="A33" s="205"/>
      <c r="B33" s="171"/>
      <c r="C33" s="171"/>
      <c r="D33" s="171"/>
      <c r="E33" s="171"/>
      <c r="F33" s="206"/>
      <c r="G33" s="207"/>
      <c r="H33" s="207"/>
      <c r="I33" s="207"/>
      <c r="J33" s="207"/>
      <c r="K33" s="207"/>
      <c r="L33" s="207"/>
      <c r="M33" s="207"/>
      <c r="N33" s="207"/>
      <c r="O33" s="207"/>
      <c r="P33" s="207"/>
      <c r="Q33" s="207"/>
      <c r="R33" s="207"/>
      <c r="S33" s="207"/>
      <c r="T33" s="207"/>
      <c r="U33" s="207"/>
      <c r="V33" s="207"/>
      <c r="W33" s="207"/>
      <c r="X33" s="207"/>
      <c r="Y33" s="134" t="s">
        <v>70</v>
      </c>
      <c r="Z33" s="26"/>
      <c r="AA33" s="27"/>
      <c r="AB33" s="201" t="s">
        <v>71</v>
      </c>
      <c r="AC33" s="202"/>
      <c r="AD33" s="203"/>
      <c r="AE33" s="208" t="s">
        <v>72</v>
      </c>
      <c r="AF33" s="209"/>
      <c r="AG33" s="209"/>
      <c r="AH33" s="209"/>
      <c r="AI33" s="210"/>
      <c r="AJ33" s="211" t="s">
        <v>73</v>
      </c>
      <c r="AK33" s="212"/>
      <c r="AL33" s="212"/>
      <c r="AM33" s="212"/>
      <c r="AN33" s="213"/>
      <c r="AO33" s="211" t="s">
        <v>74</v>
      </c>
      <c r="AP33" s="212"/>
      <c r="AQ33" s="212"/>
      <c r="AR33" s="212"/>
      <c r="AS33" s="213"/>
      <c r="AT33" s="208" t="s">
        <v>75</v>
      </c>
      <c r="AU33" s="202"/>
      <c r="AV33" s="202"/>
      <c r="AW33" s="202"/>
      <c r="AX33" s="204"/>
    </row>
    <row r="34" spans="1:50" ht="23.1" customHeight="1">
      <c r="A34" s="214" t="s">
        <v>76</v>
      </c>
      <c r="B34" s="215"/>
      <c r="C34" s="216" t="s">
        <v>77</v>
      </c>
      <c r="D34" s="217"/>
      <c r="E34" s="217"/>
      <c r="F34" s="217"/>
      <c r="G34" s="217"/>
      <c r="H34" s="217"/>
      <c r="I34" s="217"/>
      <c r="J34" s="217"/>
      <c r="K34" s="218"/>
      <c r="L34" s="219" t="s">
        <v>78</v>
      </c>
      <c r="M34" s="219"/>
      <c r="N34" s="219"/>
      <c r="O34" s="219"/>
      <c r="P34" s="219"/>
      <c r="Q34" s="219"/>
      <c r="R34" s="220" t="s">
        <v>32</v>
      </c>
      <c r="S34" s="220"/>
      <c r="T34" s="220"/>
      <c r="U34" s="220"/>
      <c r="V34" s="220"/>
      <c r="W34" s="220"/>
      <c r="X34" s="221" t="s">
        <v>79</v>
      </c>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22"/>
    </row>
    <row r="35" spans="1:50" ht="19.5" customHeight="1">
      <c r="A35" s="223"/>
      <c r="B35" s="224"/>
      <c r="C35" s="225" t="s">
        <v>80</v>
      </c>
      <c r="D35" s="226"/>
      <c r="E35" s="226"/>
      <c r="F35" s="226"/>
      <c r="G35" s="226"/>
      <c r="H35" s="226"/>
      <c r="I35" s="226"/>
      <c r="J35" s="226"/>
      <c r="K35" s="227"/>
      <c r="L35" s="228">
        <f>ROUND(0.011,2)</f>
        <v>0.01</v>
      </c>
      <c r="M35" s="228"/>
      <c r="N35" s="228"/>
      <c r="O35" s="228"/>
      <c r="P35" s="228"/>
      <c r="Q35" s="228"/>
      <c r="R35" s="228"/>
      <c r="S35" s="228"/>
      <c r="T35" s="228"/>
      <c r="U35" s="228"/>
      <c r="V35" s="228"/>
      <c r="W35" s="228"/>
      <c r="X35" s="229"/>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1"/>
    </row>
    <row r="36" spans="1:50" ht="19.5" customHeight="1">
      <c r="A36" s="223"/>
      <c r="B36" s="224"/>
      <c r="C36" s="232" t="s">
        <v>81</v>
      </c>
      <c r="D36" s="233"/>
      <c r="E36" s="233"/>
      <c r="F36" s="233"/>
      <c r="G36" s="233"/>
      <c r="H36" s="233"/>
      <c r="I36" s="233"/>
      <c r="J36" s="233"/>
      <c r="K36" s="234"/>
      <c r="L36" s="235">
        <f>ROUND(11.579,0)</f>
        <v>12</v>
      </c>
      <c r="M36" s="235"/>
      <c r="N36" s="235"/>
      <c r="O36" s="235"/>
      <c r="P36" s="235"/>
      <c r="Q36" s="235"/>
      <c r="R36" s="235"/>
      <c r="S36" s="235"/>
      <c r="T36" s="235"/>
      <c r="U36" s="235"/>
      <c r="V36" s="235"/>
      <c r="W36" s="235"/>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19.5" customHeight="1">
      <c r="A37" s="223"/>
      <c r="B37" s="224"/>
      <c r="C37" s="239"/>
      <c r="D37" s="240"/>
      <c r="E37" s="240"/>
      <c r="F37" s="240"/>
      <c r="G37" s="240"/>
      <c r="H37" s="240"/>
      <c r="I37" s="240"/>
      <c r="J37" s="240"/>
      <c r="K37" s="241"/>
      <c r="L37" s="90"/>
      <c r="M37" s="90"/>
      <c r="N37" s="90"/>
      <c r="O37" s="90"/>
      <c r="P37" s="90"/>
      <c r="Q37" s="90"/>
      <c r="R37" s="90"/>
      <c r="S37" s="90"/>
      <c r="T37" s="90"/>
      <c r="U37" s="90"/>
      <c r="V37" s="90"/>
      <c r="W37" s="90"/>
      <c r="X37" s="236"/>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8"/>
    </row>
    <row r="38" spans="1:50" ht="19.5" customHeight="1">
      <c r="A38" s="223"/>
      <c r="B38" s="224"/>
      <c r="C38" s="239"/>
      <c r="D38" s="240"/>
      <c r="E38" s="240"/>
      <c r="F38" s="240"/>
      <c r="G38" s="240"/>
      <c r="H38" s="240"/>
      <c r="I38" s="240"/>
      <c r="J38" s="240"/>
      <c r="K38" s="241"/>
      <c r="L38" s="90"/>
      <c r="M38" s="90"/>
      <c r="N38" s="90"/>
      <c r="O38" s="90"/>
      <c r="P38" s="90"/>
      <c r="Q38" s="90"/>
      <c r="R38" s="90"/>
      <c r="S38" s="90"/>
      <c r="T38" s="90"/>
      <c r="U38" s="90"/>
      <c r="V38" s="90"/>
      <c r="W38" s="90"/>
      <c r="X38" s="236"/>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8"/>
    </row>
    <row r="39" spans="1:50" ht="19.5" customHeight="1">
      <c r="A39" s="223"/>
      <c r="B39" s="224"/>
      <c r="C39" s="239"/>
      <c r="D39" s="240"/>
      <c r="E39" s="240"/>
      <c r="F39" s="240"/>
      <c r="G39" s="240"/>
      <c r="H39" s="240"/>
      <c r="I39" s="240"/>
      <c r="J39" s="240"/>
      <c r="K39" s="241"/>
      <c r="L39" s="90"/>
      <c r="M39" s="90"/>
      <c r="N39" s="90"/>
      <c r="O39" s="90"/>
      <c r="P39" s="90"/>
      <c r="Q39" s="90"/>
      <c r="R39" s="90"/>
      <c r="S39" s="90"/>
      <c r="T39" s="90"/>
      <c r="U39" s="90"/>
      <c r="V39" s="90"/>
      <c r="W39" s="90"/>
      <c r="X39" s="236"/>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8"/>
    </row>
    <row r="40" spans="1:50" ht="19.5" customHeight="1">
      <c r="A40" s="223"/>
      <c r="B40" s="224"/>
      <c r="C40" s="239"/>
      <c r="D40" s="240"/>
      <c r="E40" s="240"/>
      <c r="F40" s="240"/>
      <c r="G40" s="240"/>
      <c r="H40" s="240"/>
      <c r="I40" s="240"/>
      <c r="J40" s="240"/>
      <c r="K40" s="241"/>
      <c r="L40" s="90"/>
      <c r="M40" s="90"/>
      <c r="N40" s="90"/>
      <c r="O40" s="90"/>
      <c r="P40" s="90"/>
      <c r="Q40" s="90"/>
      <c r="R40" s="242"/>
      <c r="S40" s="242"/>
      <c r="T40" s="242"/>
      <c r="U40" s="242"/>
      <c r="V40" s="242"/>
      <c r="W40" s="242"/>
      <c r="X40" s="236"/>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8"/>
    </row>
    <row r="41" spans="1:50" ht="19.5" customHeight="1">
      <c r="A41" s="223"/>
      <c r="B41" s="224"/>
      <c r="C41" s="239"/>
      <c r="D41" s="240"/>
      <c r="E41" s="240"/>
      <c r="F41" s="240"/>
      <c r="G41" s="240"/>
      <c r="H41" s="240"/>
      <c r="I41" s="240"/>
      <c r="J41" s="240"/>
      <c r="K41" s="241"/>
      <c r="L41" s="90"/>
      <c r="M41" s="90"/>
      <c r="N41" s="90"/>
      <c r="O41" s="90"/>
      <c r="P41" s="90"/>
      <c r="Q41" s="90"/>
      <c r="R41" s="87"/>
      <c r="S41" s="88"/>
      <c r="T41" s="88"/>
      <c r="U41" s="88"/>
      <c r="V41" s="88"/>
      <c r="W41" s="89"/>
      <c r="X41" s="236"/>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8"/>
    </row>
    <row r="42" spans="1:50" ht="19.5" customHeight="1">
      <c r="A42" s="223"/>
      <c r="B42" s="224"/>
      <c r="C42" s="239"/>
      <c r="D42" s="240"/>
      <c r="E42" s="240"/>
      <c r="F42" s="240"/>
      <c r="G42" s="240"/>
      <c r="H42" s="240"/>
      <c r="I42" s="240"/>
      <c r="J42" s="240"/>
      <c r="K42" s="241"/>
      <c r="L42" s="90"/>
      <c r="M42" s="90"/>
      <c r="N42" s="90"/>
      <c r="O42" s="90"/>
      <c r="P42" s="90"/>
      <c r="Q42" s="90"/>
      <c r="R42" s="180"/>
      <c r="S42" s="171"/>
      <c r="T42" s="171"/>
      <c r="U42" s="171"/>
      <c r="V42" s="171"/>
      <c r="W42" s="172"/>
      <c r="X42" s="236"/>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8"/>
    </row>
    <row r="43" spans="1:50" ht="21" customHeight="1" thickBot="1">
      <c r="A43" s="243"/>
      <c r="B43" s="244"/>
      <c r="C43" s="245" t="s">
        <v>40</v>
      </c>
      <c r="D43" s="246"/>
      <c r="E43" s="246"/>
      <c r="F43" s="246"/>
      <c r="G43" s="246"/>
      <c r="H43" s="246"/>
      <c r="I43" s="246"/>
      <c r="J43" s="246"/>
      <c r="K43" s="247"/>
      <c r="L43" s="248">
        <f>ROUND(11.59,0)</f>
        <v>12</v>
      </c>
      <c r="M43" s="246"/>
      <c r="N43" s="246"/>
      <c r="O43" s="246"/>
      <c r="P43" s="246"/>
      <c r="Q43" s="247"/>
      <c r="R43" s="248"/>
      <c r="S43" s="246"/>
      <c r="T43" s="246"/>
      <c r="U43" s="246"/>
      <c r="V43" s="246"/>
      <c r="W43" s="247"/>
      <c r="X43" s="249"/>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row>
    <row r="44" spans="1:50" ht="0.95" customHeight="1" thickBot="1">
      <c r="A44" s="252"/>
      <c r="B44" s="253"/>
      <c r="C44" s="254"/>
      <c r="D44" s="254"/>
      <c r="E44" s="254"/>
      <c r="F44" s="254"/>
      <c r="G44" s="254"/>
      <c r="H44" s="254"/>
      <c r="I44" s="254"/>
      <c r="J44" s="254"/>
      <c r="K44" s="254"/>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6"/>
    </row>
    <row r="45" spans="1:50" ht="21" customHeight="1">
      <c r="A45" s="257" t="s">
        <v>82</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9"/>
    </row>
    <row r="46" spans="1:50" ht="21" customHeight="1">
      <c r="A46" s="260"/>
      <c r="B46" s="261"/>
      <c r="C46" s="262" t="s">
        <v>83</v>
      </c>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4"/>
      <c r="AD46" s="263" t="s">
        <v>84</v>
      </c>
      <c r="AE46" s="263"/>
      <c r="AF46" s="263"/>
      <c r="AG46" s="265" t="s">
        <v>85</v>
      </c>
      <c r="AH46" s="263"/>
      <c r="AI46" s="263"/>
      <c r="AJ46" s="263"/>
      <c r="AK46" s="263"/>
      <c r="AL46" s="263"/>
      <c r="AM46" s="263"/>
      <c r="AN46" s="263"/>
      <c r="AO46" s="263"/>
      <c r="AP46" s="263"/>
      <c r="AQ46" s="263"/>
      <c r="AR46" s="263"/>
      <c r="AS46" s="263"/>
      <c r="AT46" s="263"/>
      <c r="AU46" s="263"/>
      <c r="AV46" s="263"/>
      <c r="AW46" s="263"/>
      <c r="AX46" s="266"/>
    </row>
    <row r="47" spans="1:50" ht="26.25" customHeight="1">
      <c r="A47" s="267" t="s">
        <v>86</v>
      </c>
      <c r="B47" s="268"/>
      <c r="C47" s="269" t="s">
        <v>87</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1"/>
      <c r="AD47" s="272" t="s">
        <v>88</v>
      </c>
      <c r="AE47" s="273"/>
      <c r="AF47" s="273"/>
      <c r="AG47" s="274" t="s">
        <v>89</v>
      </c>
      <c r="AH47" s="275"/>
      <c r="AI47" s="275"/>
      <c r="AJ47" s="275"/>
      <c r="AK47" s="275"/>
      <c r="AL47" s="275"/>
      <c r="AM47" s="275"/>
      <c r="AN47" s="275"/>
      <c r="AO47" s="275"/>
      <c r="AP47" s="275"/>
      <c r="AQ47" s="275"/>
      <c r="AR47" s="275"/>
      <c r="AS47" s="275"/>
      <c r="AT47" s="275"/>
      <c r="AU47" s="275"/>
      <c r="AV47" s="275"/>
      <c r="AW47" s="275"/>
      <c r="AX47" s="276"/>
    </row>
    <row r="48" spans="1:50" ht="26.25" customHeight="1">
      <c r="A48" s="277"/>
      <c r="B48" s="278"/>
      <c r="C48" s="279" t="s">
        <v>90</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1"/>
      <c r="AD48" s="87" t="s">
        <v>88</v>
      </c>
      <c r="AE48" s="88"/>
      <c r="AF48" s="88"/>
      <c r="AG48" s="282"/>
      <c r="AH48" s="283"/>
      <c r="AI48" s="283"/>
      <c r="AJ48" s="283"/>
      <c r="AK48" s="283"/>
      <c r="AL48" s="283"/>
      <c r="AM48" s="283"/>
      <c r="AN48" s="283"/>
      <c r="AO48" s="283"/>
      <c r="AP48" s="283"/>
      <c r="AQ48" s="283"/>
      <c r="AR48" s="283"/>
      <c r="AS48" s="283"/>
      <c r="AT48" s="283"/>
      <c r="AU48" s="283"/>
      <c r="AV48" s="283"/>
      <c r="AW48" s="283"/>
      <c r="AX48" s="284"/>
    </row>
    <row r="49" spans="1:50" ht="30" customHeight="1">
      <c r="A49" s="285"/>
      <c r="B49" s="286"/>
      <c r="C49" s="287" t="s">
        <v>91</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9"/>
      <c r="AD49" s="290" t="s">
        <v>88</v>
      </c>
      <c r="AE49" s="291"/>
      <c r="AF49" s="291"/>
      <c r="AG49" s="292"/>
      <c r="AH49" s="293"/>
      <c r="AI49" s="293"/>
      <c r="AJ49" s="293"/>
      <c r="AK49" s="293"/>
      <c r="AL49" s="293"/>
      <c r="AM49" s="293"/>
      <c r="AN49" s="293"/>
      <c r="AO49" s="293"/>
      <c r="AP49" s="293"/>
      <c r="AQ49" s="293"/>
      <c r="AR49" s="293"/>
      <c r="AS49" s="293"/>
      <c r="AT49" s="293"/>
      <c r="AU49" s="293"/>
      <c r="AV49" s="293"/>
      <c r="AW49" s="293"/>
      <c r="AX49" s="294"/>
    </row>
    <row r="50" spans="1:50" ht="26.25" customHeight="1">
      <c r="A50" s="295" t="s">
        <v>92</v>
      </c>
      <c r="B50" s="296"/>
      <c r="C50" s="297" t="s">
        <v>93</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9" t="s">
        <v>88</v>
      </c>
      <c r="AE50" s="300"/>
      <c r="AF50" s="300"/>
      <c r="AG50" s="301" t="s">
        <v>94</v>
      </c>
      <c r="AH50" s="302"/>
      <c r="AI50" s="302"/>
      <c r="AJ50" s="302"/>
      <c r="AK50" s="302"/>
      <c r="AL50" s="302"/>
      <c r="AM50" s="302"/>
      <c r="AN50" s="302"/>
      <c r="AO50" s="302"/>
      <c r="AP50" s="302"/>
      <c r="AQ50" s="302"/>
      <c r="AR50" s="302"/>
      <c r="AS50" s="302"/>
      <c r="AT50" s="302"/>
      <c r="AU50" s="302"/>
      <c r="AV50" s="302"/>
      <c r="AW50" s="302"/>
      <c r="AX50" s="303"/>
    </row>
    <row r="51" spans="1:50" ht="26.25" customHeight="1">
      <c r="A51" s="277"/>
      <c r="B51" s="278"/>
      <c r="C51" s="304" t="s">
        <v>95</v>
      </c>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87" t="s">
        <v>96</v>
      </c>
      <c r="AE51" s="88"/>
      <c r="AF51" s="88"/>
      <c r="AG51" s="305"/>
      <c r="AH51" s="306"/>
      <c r="AI51" s="306"/>
      <c r="AJ51" s="306"/>
      <c r="AK51" s="306"/>
      <c r="AL51" s="306"/>
      <c r="AM51" s="306"/>
      <c r="AN51" s="306"/>
      <c r="AO51" s="306"/>
      <c r="AP51" s="306"/>
      <c r="AQ51" s="306"/>
      <c r="AR51" s="306"/>
      <c r="AS51" s="306"/>
      <c r="AT51" s="306"/>
      <c r="AU51" s="306"/>
      <c r="AV51" s="306"/>
      <c r="AW51" s="306"/>
      <c r="AX51" s="307"/>
    </row>
    <row r="52" spans="1:50" ht="26.25" customHeight="1">
      <c r="A52" s="277"/>
      <c r="B52" s="278"/>
      <c r="C52" s="304" t="s">
        <v>97</v>
      </c>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87" t="s">
        <v>88</v>
      </c>
      <c r="AE52" s="88"/>
      <c r="AF52" s="88"/>
      <c r="AG52" s="305"/>
      <c r="AH52" s="306"/>
      <c r="AI52" s="306"/>
      <c r="AJ52" s="306"/>
      <c r="AK52" s="306"/>
      <c r="AL52" s="306"/>
      <c r="AM52" s="306"/>
      <c r="AN52" s="306"/>
      <c r="AO52" s="306"/>
      <c r="AP52" s="306"/>
      <c r="AQ52" s="306"/>
      <c r="AR52" s="306"/>
      <c r="AS52" s="306"/>
      <c r="AT52" s="306"/>
      <c r="AU52" s="306"/>
      <c r="AV52" s="306"/>
      <c r="AW52" s="306"/>
      <c r="AX52" s="307"/>
    </row>
    <row r="53" spans="1:50" ht="26.25" customHeight="1">
      <c r="A53" s="277"/>
      <c r="B53" s="278"/>
      <c r="C53" s="304" t="s">
        <v>98</v>
      </c>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87" t="s">
        <v>96</v>
      </c>
      <c r="AE53" s="88"/>
      <c r="AF53" s="88"/>
      <c r="AG53" s="305"/>
      <c r="AH53" s="306"/>
      <c r="AI53" s="306"/>
      <c r="AJ53" s="306"/>
      <c r="AK53" s="306"/>
      <c r="AL53" s="306"/>
      <c r="AM53" s="306"/>
      <c r="AN53" s="306"/>
      <c r="AO53" s="306"/>
      <c r="AP53" s="306"/>
      <c r="AQ53" s="306"/>
      <c r="AR53" s="306"/>
      <c r="AS53" s="306"/>
      <c r="AT53" s="306"/>
      <c r="AU53" s="306"/>
      <c r="AV53" s="306"/>
      <c r="AW53" s="306"/>
      <c r="AX53" s="307"/>
    </row>
    <row r="54" spans="1:50" ht="26.25" customHeight="1">
      <c r="A54" s="277"/>
      <c r="B54" s="278"/>
      <c r="C54" s="304" t="s">
        <v>99</v>
      </c>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308"/>
      <c r="AD54" s="87" t="s">
        <v>88</v>
      </c>
      <c r="AE54" s="88"/>
      <c r="AF54" s="88"/>
      <c r="AG54" s="305"/>
      <c r="AH54" s="306"/>
      <c r="AI54" s="306"/>
      <c r="AJ54" s="306"/>
      <c r="AK54" s="306"/>
      <c r="AL54" s="306"/>
      <c r="AM54" s="306"/>
      <c r="AN54" s="306"/>
      <c r="AO54" s="306"/>
      <c r="AP54" s="306"/>
      <c r="AQ54" s="306"/>
      <c r="AR54" s="306"/>
      <c r="AS54" s="306"/>
      <c r="AT54" s="306"/>
      <c r="AU54" s="306"/>
      <c r="AV54" s="306"/>
      <c r="AW54" s="306"/>
      <c r="AX54" s="307"/>
    </row>
    <row r="55" spans="1:50" ht="26.25" customHeight="1">
      <c r="A55" s="277"/>
      <c r="B55" s="278"/>
      <c r="C55" s="309" t="s">
        <v>100</v>
      </c>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290" t="s">
        <v>60</v>
      </c>
      <c r="AE55" s="291"/>
      <c r="AF55" s="291"/>
      <c r="AG55" s="311"/>
      <c r="AH55" s="312"/>
      <c r="AI55" s="312"/>
      <c r="AJ55" s="312"/>
      <c r="AK55" s="312"/>
      <c r="AL55" s="312"/>
      <c r="AM55" s="312"/>
      <c r="AN55" s="312"/>
      <c r="AO55" s="312"/>
      <c r="AP55" s="312"/>
      <c r="AQ55" s="312"/>
      <c r="AR55" s="312"/>
      <c r="AS55" s="312"/>
      <c r="AT55" s="312"/>
      <c r="AU55" s="312"/>
      <c r="AV55" s="312"/>
      <c r="AW55" s="312"/>
      <c r="AX55" s="313"/>
    </row>
    <row r="56" spans="1:50" ht="30" customHeight="1">
      <c r="A56" s="295" t="s">
        <v>101</v>
      </c>
      <c r="B56" s="296"/>
      <c r="C56" s="314" t="s">
        <v>102</v>
      </c>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6"/>
      <c r="AD56" s="299" t="s">
        <v>88</v>
      </c>
      <c r="AE56" s="300"/>
      <c r="AF56" s="300"/>
      <c r="AG56" s="301" t="s">
        <v>103</v>
      </c>
      <c r="AH56" s="302"/>
      <c r="AI56" s="302"/>
      <c r="AJ56" s="302"/>
      <c r="AK56" s="302"/>
      <c r="AL56" s="302"/>
      <c r="AM56" s="302"/>
      <c r="AN56" s="302"/>
      <c r="AO56" s="302"/>
      <c r="AP56" s="302"/>
      <c r="AQ56" s="302"/>
      <c r="AR56" s="302"/>
      <c r="AS56" s="302"/>
      <c r="AT56" s="302"/>
      <c r="AU56" s="302"/>
      <c r="AV56" s="302"/>
      <c r="AW56" s="302"/>
      <c r="AX56" s="303"/>
    </row>
    <row r="57" spans="1:50" ht="26.25" customHeight="1">
      <c r="A57" s="277"/>
      <c r="B57" s="278"/>
      <c r="C57" s="304" t="s">
        <v>104</v>
      </c>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87" t="s">
        <v>88</v>
      </c>
      <c r="AE57" s="88"/>
      <c r="AF57" s="88"/>
      <c r="AG57" s="305"/>
      <c r="AH57" s="306"/>
      <c r="AI57" s="306"/>
      <c r="AJ57" s="306"/>
      <c r="AK57" s="306"/>
      <c r="AL57" s="306"/>
      <c r="AM57" s="306"/>
      <c r="AN57" s="306"/>
      <c r="AO57" s="306"/>
      <c r="AP57" s="306"/>
      <c r="AQ57" s="306"/>
      <c r="AR57" s="306"/>
      <c r="AS57" s="306"/>
      <c r="AT57" s="306"/>
      <c r="AU57" s="306"/>
      <c r="AV57" s="306"/>
      <c r="AW57" s="306"/>
      <c r="AX57" s="307"/>
    </row>
    <row r="58" spans="1:50" ht="26.25" customHeight="1">
      <c r="A58" s="277"/>
      <c r="B58" s="278"/>
      <c r="C58" s="304" t="s">
        <v>105</v>
      </c>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87" t="s">
        <v>88</v>
      </c>
      <c r="AE58" s="88"/>
      <c r="AF58" s="88"/>
      <c r="AG58" s="311"/>
      <c r="AH58" s="312"/>
      <c r="AI58" s="312"/>
      <c r="AJ58" s="312"/>
      <c r="AK58" s="312"/>
      <c r="AL58" s="312"/>
      <c r="AM58" s="312"/>
      <c r="AN58" s="312"/>
      <c r="AO58" s="312"/>
      <c r="AP58" s="312"/>
      <c r="AQ58" s="312"/>
      <c r="AR58" s="312"/>
      <c r="AS58" s="312"/>
      <c r="AT58" s="312"/>
      <c r="AU58" s="312"/>
      <c r="AV58" s="312"/>
      <c r="AW58" s="312"/>
      <c r="AX58" s="313"/>
    </row>
    <row r="59" spans="1:50" ht="33.6" customHeight="1">
      <c r="A59" s="295" t="s">
        <v>106</v>
      </c>
      <c r="B59" s="296"/>
      <c r="C59" s="317" t="s">
        <v>107</v>
      </c>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298"/>
      <c r="AD59" s="299" t="s">
        <v>108</v>
      </c>
      <c r="AE59" s="300"/>
      <c r="AF59" s="319"/>
      <c r="AG59" s="320"/>
      <c r="AH59" s="160"/>
      <c r="AI59" s="160"/>
      <c r="AJ59" s="160"/>
      <c r="AK59" s="160"/>
      <c r="AL59" s="160"/>
      <c r="AM59" s="160"/>
      <c r="AN59" s="160"/>
      <c r="AO59" s="160"/>
      <c r="AP59" s="160"/>
      <c r="AQ59" s="160"/>
      <c r="AR59" s="160"/>
      <c r="AS59" s="160"/>
      <c r="AT59" s="160"/>
      <c r="AU59" s="160"/>
      <c r="AV59" s="160"/>
      <c r="AW59" s="160"/>
      <c r="AX59" s="321"/>
    </row>
    <row r="60" spans="1:50" ht="15.75" customHeight="1">
      <c r="A60" s="277"/>
      <c r="B60" s="278"/>
      <c r="C60" s="322" t="s">
        <v>0</v>
      </c>
      <c r="D60" s="323"/>
      <c r="E60" s="323"/>
      <c r="F60" s="323"/>
      <c r="G60" s="324" t="s">
        <v>109</v>
      </c>
      <c r="H60" s="325"/>
      <c r="I60" s="325"/>
      <c r="J60" s="325"/>
      <c r="K60" s="325"/>
      <c r="L60" s="325"/>
      <c r="M60" s="325"/>
      <c r="N60" s="325"/>
      <c r="O60" s="325"/>
      <c r="P60" s="325"/>
      <c r="Q60" s="325"/>
      <c r="R60" s="325"/>
      <c r="S60" s="326"/>
      <c r="T60" s="327" t="s">
        <v>110</v>
      </c>
      <c r="U60" s="328"/>
      <c r="V60" s="328"/>
      <c r="W60" s="328"/>
      <c r="X60" s="328"/>
      <c r="Y60" s="328"/>
      <c r="Z60" s="328"/>
      <c r="AA60" s="328"/>
      <c r="AB60" s="328"/>
      <c r="AC60" s="328"/>
      <c r="AD60" s="328"/>
      <c r="AE60" s="328"/>
      <c r="AF60" s="328"/>
      <c r="AG60" s="329"/>
      <c r="AH60" s="193"/>
      <c r="AI60" s="193"/>
      <c r="AJ60" s="193"/>
      <c r="AK60" s="193"/>
      <c r="AL60" s="193"/>
      <c r="AM60" s="193"/>
      <c r="AN60" s="193"/>
      <c r="AO60" s="193"/>
      <c r="AP60" s="193"/>
      <c r="AQ60" s="193"/>
      <c r="AR60" s="193"/>
      <c r="AS60" s="193"/>
      <c r="AT60" s="193"/>
      <c r="AU60" s="193"/>
      <c r="AV60" s="193"/>
      <c r="AW60" s="193"/>
      <c r="AX60" s="330"/>
    </row>
    <row r="61" spans="1:50" ht="26.25" customHeight="1">
      <c r="A61" s="277"/>
      <c r="B61" s="278"/>
      <c r="C61" s="331"/>
      <c r="D61" s="332"/>
      <c r="E61" s="332"/>
      <c r="F61" s="332"/>
      <c r="G61" s="333"/>
      <c r="H61" s="281"/>
      <c r="I61" s="281"/>
      <c r="J61" s="281"/>
      <c r="K61" s="281"/>
      <c r="L61" s="281"/>
      <c r="M61" s="281"/>
      <c r="N61" s="281"/>
      <c r="O61" s="281"/>
      <c r="P61" s="281"/>
      <c r="Q61" s="281"/>
      <c r="R61" s="281"/>
      <c r="S61" s="334"/>
      <c r="T61" s="335"/>
      <c r="U61" s="281"/>
      <c r="V61" s="281"/>
      <c r="W61" s="281"/>
      <c r="X61" s="281"/>
      <c r="Y61" s="281"/>
      <c r="Z61" s="281"/>
      <c r="AA61" s="281"/>
      <c r="AB61" s="281"/>
      <c r="AC61" s="281"/>
      <c r="AD61" s="281"/>
      <c r="AE61" s="281"/>
      <c r="AF61" s="281"/>
      <c r="AG61" s="329"/>
      <c r="AH61" s="193"/>
      <c r="AI61" s="193"/>
      <c r="AJ61" s="193"/>
      <c r="AK61" s="193"/>
      <c r="AL61" s="193"/>
      <c r="AM61" s="193"/>
      <c r="AN61" s="193"/>
      <c r="AO61" s="193"/>
      <c r="AP61" s="193"/>
      <c r="AQ61" s="193"/>
      <c r="AR61" s="193"/>
      <c r="AS61" s="193"/>
      <c r="AT61" s="193"/>
      <c r="AU61" s="193"/>
      <c r="AV61" s="193"/>
      <c r="AW61" s="193"/>
      <c r="AX61" s="330"/>
    </row>
    <row r="62" spans="1:50" ht="26.25" customHeight="1">
      <c r="A62" s="285"/>
      <c r="B62" s="286"/>
      <c r="C62" s="336"/>
      <c r="D62" s="337"/>
      <c r="E62" s="337"/>
      <c r="F62" s="337"/>
      <c r="G62" s="338"/>
      <c r="H62" s="310"/>
      <c r="I62" s="310"/>
      <c r="J62" s="310"/>
      <c r="K62" s="310"/>
      <c r="L62" s="310"/>
      <c r="M62" s="310"/>
      <c r="N62" s="310"/>
      <c r="O62" s="310"/>
      <c r="P62" s="310"/>
      <c r="Q62" s="310"/>
      <c r="R62" s="310"/>
      <c r="S62" s="339"/>
      <c r="T62" s="340"/>
      <c r="U62" s="341"/>
      <c r="V62" s="341"/>
      <c r="W62" s="341"/>
      <c r="X62" s="341"/>
      <c r="Y62" s="341"/>
      <c r="Z62" s="341"/>
      <c r="AA62" s="341"/>
      <c r="AB62" s="341"/>
      <c r="AC62" s="341"/>
      <c r="AD62" s="341"/>
      <c r="AE62" s="341"/>
      <c r="AF62" s="341"/>
      <c r="AG62" s="180"/>
      <c r="AH62" s="171"/>
      <c r="AI62" s="171"/>
      <c r="AJ62" s="171"/>
      <c r="AK62" s="171"/>
      <c r="AL62" s="171"/>
      <c r="AM62" s="171"/>
      <c r="AN62" s="171"/>
      <c r="AO62" s="171"/>
      <c r="AP62" s="171"/>
      <c r="AQ62" s="171"/>
      <c r="AR62" s="171"/>
      <c r="AS62" s="171"/>
      <c r="AT62" s="171"/>
      <c r="AU62" s="171"/>
      <c r="AV62" s="171"/>
      <c r="AW62" s="171"/>
      <c r="AX62" s="182"/>
    </row>
    <row r="63" spans="1:50" ht="60.75" customHeight="1">
      <c r="A63" s="295" t="s">
        <v>111</v>
      </c>
      <c r="B63" s="342"/>
      <c r="C63" s="159" t="s">
        <v>112</v>
      </c>
      <c r="D63" s="160"/>
      <c r="E63" s="160"/>
      <c r="F63" s="161"/>
      <c r="G63" s="132" t="s">
        <v>113</v>
      </c>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4"/>
    </row>
    <row r="64" spans="1:50" ht="66.75" customHeight="1" thickBot="1">
      <c r="A64" s="345"/>
      <c r="B64" s="346"/>
      <c r="C64" s="347" t="s">
        <v>114</v>
      </c>
      <c r="D64" s="348"/>
      <c r="E64" s="348"/>
      <c r="F64" s="349"/>
      <c r="G64" s="350" t="s">
        <v>115</v>
      </c>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2"/>
    </row>
    <row r="65" spans="1:50" ht="21" customHeight="1">
      <c r="A65" s="353" t="s">
        <v>116</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120" customHeight="1" thickBot="1">
      <c r="A66" s="356"/>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8"/>
    </row>
    <row r="67" spans="1:50" ht="21" customHeight="1">
      <c r="A67" s="359" t="s">
        <v>117</v>
      </c>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1"/>
    </row>
    <row r="68" spans="1:50" ht="120" customHeight="1" thickBot="1">
      <c r="A68" s="362"/>
      <c r="B68" s="357"/>
      <c r="C68" s="357"/>
      <c r="D68" s="357"/>
      <c r="E68" s="363"/>
      <c r="F68" s="364"/>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6"/>
    </row>
    <row r="69" spans="1:50" ht="21" customHeight="1">
      <c r="A69" s="359" t="s">
        <v>118</v>
      </c>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1"/>
    </row>
    <row r="70" spans="1:50" ht="99.95" customHeight="1" thickBot="1">
      <c r="A70" s="367"/>
      <c r="B70" s="368"/>
      <c r="C70" s="368"/>
      <c r="D70" s="368"/>
      <c r="E70" s="369"/>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70"/>
    </row>
    <row r="71" spans="1:50" ht="21" customHeight="1">
      <c r="A71" s="371" t="s">
        <v>119</v>
      </c>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3"/>
    </row>
    <row r="72" spans="1:50" ht="127.5" customHeight="1" thickBot="1">
      <c r="A72" s="374"/>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321"/>
    </row>
    <row r="73" spans="1:50" ht="19.7" customHeight="1">
      <c r="A73" s="375" t="s">
        <v>120</v>
      </c>
      <c r="B73" s="376"/>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7"/>
    </row>
    <row r="74" spans="1:50" ht="19.899999999999999" customHeight="1" thickBot="1">
      <c r="A74" s="378"/>
      <c r="B74" s="379"/>
      <c r="C74" s="380" t="s">
        <v>121</v>
      </c>
      <c r="D74" s="246"/>
      <c r="E74" s="246"/>
      <c r="F74" s="246"/>
      <c r="G74" s="246"/>
      <c r="H74" s="246"/>
      <c r="I74" s="246"/>
      <c r="J74" s="247"/>
      <c r="K74" s="381">
        <v>466</v>
      </c>
      <c r="L74" s="381"/>
      <c r="M74" s="381"/>
      <c r="N74" s="381"/>
      <c r="O74" s="381"/>
      <c r="P74" s="381"/>
      <c r="Q74" s="381"/>
      <c r="R74" s="381"/>
      <c r="S74" s="380" t="s">
        <v>122</v>
      </c>
      <c r="T74" s="246"/>
      <c r="U74" s="246"/>
      <c r="V74" s="246"/>
      <c r="W74" s="246"/>
      <c r="X74" s="246"/>
      <c r="Y74" s="246"/>
      <c r="Z74" s="247"/>
      <c r="AA74" s="382">
        <v>498</v>
      </c>
      <c r="AB74" s="381"/>
      <c r="AC74" s="381"/>
      <c r="AD74" s="381"/>
      <c r="AE74" s="381"/>
      <c r="AF74" s="381"/>
      <c r="AG74" s="381"/>
      <c r="AH74" s="381"/>
      <c r="AI74" s="380" t="s">
        <v>123</v>
      </c>
      <c r="AJ74" s="383"/>
      <c r="AK74" s="383"/>
      <c r="AL74" s="383"/>
      <c r="AM74" s="383"/>
      <c r="AN74" s="383"/>
      <c r="AO74" s="383"/>
      <c r="AP74" s="384"/>
      <c r="AQ74" s="385">
        <v>86</v>
      </c>
      <c r="AR74" s="385"/>
      <c r="AS74" s="385"/>
      <c r="AT74" s="385"/>
      <c r="AU74" s="385"/>
      <c r="AV74" s="385"/>
      <c r="AW74" s="385"/>
      <c r="AX74" s="386"/>
    </row>
    <row r="75" spans="1:50" ht="0.95" customHeight="1" thickBot="1">
      <c r="A75" s="387"/>
      <c r="B75" s="388"/>
      <c r="C75" s="389"/>
      <c r="D75" s="389"/>
      <c r="E75" s="389"/>
      <c r="F75" s="389"/>
      <c r="G75" s="389"/>
      <c r="H75" s="389"/>
      <c r="I75" s="389"/>
      <c r="J75" s="389"/>
      <c r="K75" s="388"/>
      <c r="L75" s="388"/>
      <c r="M75" s="388"/>
      <c r="N75" s="388">
        <v>469</v>
      </c>
      <c r="O75" s="388"/>
      <c r="P75" s="388"/>
      <c r="Q75" s="388"/>
      <c r="R75" s="388"/>
      <c r="S75" s="389"/>
      <c r="T75" s="389"/>
      <c r="U75" s="389"/>
      <c r="V75" s="389"/>
      <c r="W75" s="389"/>
      <c r="X75" s="389"/>
      <c r="Y75" s="389"/>
      <c r="Z75" s="389"/>
      <c r="AA75" s="388"/>
      <c r="AB75" s="388"/>
      <c r="AC75" s="388"/>
      <c r="AD75" s="388"/>
      <c r="AE75" s="388"/>
      <c r="AF75" s="388"/>
      <c r="AG75" s="388"/>
      <c r="AH75" s="388"/>
      <c r="AI75" s="389"/>
      <c r="AJ75" s="389"/>
      <c r="AK75" s="389"/>
      <c r="AL75" s="389"/>
      <c r="AM75" s="389"/>
      <c r="AN75" s="389"/>
      <c r="AO75" s="389"/>
      <c r="AP75" s="389"/>
      <c r="AQ75" s="388"/>
      <c r="AR75" s="388"/>
      <c r="AS75" s="388"/>
      <c r="AT75" s="388"/>
      <c r="AU75" s="388"/>
      <c r="AV75" s="388"/>
      <c r="AW75" s="388"/>
      <c r="AX75" s="390"/>
    </row>
    <row r="76" spans="1:50" ht="23.65" customHeight="1">
      <c r="A76" s="391" t="s">
        <v>124</v>
      </c>
      <c r="B76" s="392"/>
      <c r="C76" s="392"/>
      <c r="D76" s="392"/>
      <c r="E76" s="392"/>
      <c r="F76" s="393"/>
      <c r="G76" s="394" t="s">
        <v>125</v>
      </c>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6"/>
    </row>
    <row r="77" spans="1:50" ht="38.65" customHeight="1">
      <c r="A77" s="68"/>
      <c r="B77" s="69"/>
      <c r="C77" s="69"/>
      <c r="D77" s="69"/>
      <c r="E77" s="69"/>
      <c r="F77" s="70"/>
      <c r="G77" s="397"/>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c r="AN77" s="398"/>
      <c r="AO77" s="398"/>
      <c r="AP77" s="398"/>
      <c r="AQ77" s="398"/>
      <c r="AR77" s="398"/>
      <c r="AS77" s="398"/>
      <c r="AT77" s="398"/>
      <c r="AU77" s="398"/>
      <c r="AV77" s="398"/>
      <c r="AW77" s="398"/>
      <c r="AX77" s="399"/>
    </row>
    <row r="78" spans="1:50" ht="41.25" hidden="1" customHeight="1">
      <c r="A78" s="68"/>
      <c r="B78" s="69"/>
      <c r="C78" s="69"/>
      <c r="D78" s="69"/>
      <c r="E78" s="69"/>
      <c r="F78" s="70"/>
      <c r="G78" s="397"/>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H78" s="398"/>
      <c r="AI78" s="398"/>
      <c r="AJ78" s="398"/>
      <c r="AK78" s="398"/>
      <c r="AL78" s="398"/>
      <c r="AM78" s="398"/>
      <c r="AN78" s="398"/>
      <c r="AO78" s="398"/>
      <c r="AP78" s="398"/>
      <c r="AQ78" s="398"/>
      <c r="AR78" s="398"/>
      <c r="AS78" s="398"/>
      <c r="AT78" s="398"/>
      <c r="AU78" s="398"/>
      <c r="AV78" s="398"/>
      <c r="AW78" s="398"/>
      <c r="AX78" s="399"/>
    </row>
    <row r="79" spans="1:50" ht="52.35" hidden="1" customHeight="1">
      <c r="A79" s="68"/>
      <c r="B79" s="69"/>
      <c r="C79" s="69"/>
      <c r="D79" s="69"/>
      <c r="E79" s="69"/>
      <c r="F79" s="70"/>
      <c r="G79" s="397"/>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9"/>
    </row>
    <row r="80" spans="1:50" ht="52.35" hidden="1" customHeight="1">
      <c r="A80" s="68"/>
      <c r="B80" s="69"/>
      <c r="C80" s="69"/>
      <c r="D80" s="69"/>
      <c r="E80" s="69"/>
      <c r="F80" s="70"/>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9"/>
    </row>
    <row r="81" spans="1:50" ht="52.35" hidden="1" customHeight="1">
      <c r="A81" s="68"/>
      <c r="B81" s="69"/>
      <c r="C81" s="69"/>
      <c r="D81" s="69"/>
      <c r="E81" s="69"/>
      <c r="F81" s="70"/>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9"/>
    </row>
    <row r="82" spans="1:50" ht="52.35" hidden="1" customHeight="1">
      <c r="A82" s="68"/>
      <c r="B82" s="69"/>
      <c r="C82" s="69"/>
      <c r="D82" s="69"/>
      <c r="E82" s="69"/>
      <c r="F82" s="70"/>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9"/>
    </row>
    <row r="83" spans="1:50" ht="52.35" hidden="1" customHeight="1">
      <c r="A83" s="68"/>
      <c r="B83" s="69"/>
      <c r="C83" s="69"/>
      <c r="D83" s="69"/>
      <c r="E83" s="69"/>
      <c r="F83" s="70"/>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9"/>
    </row>
    <row r="84" spans="1:50" ht="52.35" hidden="1" customHeight="1">
      <c r="A84" s="68"/>
      <c r="B84" s="69"/>
      <c r="C84" s="69"/>
      <c r="D84" s="69"/>
      <c r="E84" s="69"/>
      <c r="F84" s="70"/>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9"/>
    </row>
    <row r="85" spans="1:50" ht="23.25" customHeight="1" thickBot="1">
      <c r="A85" s="68"/>
      <c r="B85" s="69"/>
      <c r="C85" s="69"/>
      <c r="D85" s="69"/>
      <c r="E85" s="69"/>
      <c r="F85" s="70"/>
      <c r="G85" s="397"/>
      <c r="H85" s="398"/>
      <c r="I85" s="398"/>
      <c r="J85" s="398"/>
      <c r="K85" s="398"/>
      <c r="L85" s="398"/>
      <c r="M85" s="398"/>
      <c r="N85" s="398"/>
      <c r="O85" s="398"/>
      <c r="P85" s="398"/>
      <c r="Q85" s="398"/>
      <c r="R85" s="398"/>
      <c r="S85" s="398"/>
      <c r="U85" s="398"/>
      <c r="V85" s="400"/>
      <c r="W85" s="401"/>
      <c r="X85" s="401" t="s">
        <v>126</v>
      </c>
      <c r="Y85" s="401"/>
      <c r="Z85" s="401"/>
      <c r="AA85" s="401"/>
      <c r="AB85" s="401"/>
      <c r="AC85" s="401"/>
      <c r="AD85" s="401"/>
      <c r="AE85" s="401"/>
      <c r="AF85" s="401"/>
      <c r="AG85" s="401"/>
      <c r="AH85" s="401"/>
      <c r="AI85" s="401"/>
      <c r="AK85" s="401"/>
      <c r="AL85" s="401"/>
      <c r="AM85" s="401"/>
      <c r="AN85" s="401"/>
      <c r="AO85" s="398"/>
      <c r="AP85" s="398"/>
      <c r="AQ85" s="398"/>
      <c r="AR85" s="398"/>
      <c r="AS85" s="398"/>
      <c r="AT85" s="398"/>
      <c r="AU85" s="398"/>
      <c r="AV85" s="398"/>
      <c r="AW85" s="398"/>
      <c r="AX85" s="399"/>
    </row>
    <row r="86" spans="1:50" ht="23.25" customHeight="1" thickTop="1">
      <c r="A86" s="68"/>
      <c r="B86" s="69"/>
      <c r="C86" s="69"/>
      <c r="D86" s="69"/>
      <c r="E86" s="69"/>
      <c r="F86" s="70"/>
      <c r="G86" s="397"/>
      <c r="H86" s="398"/>
      <c r="I86" s="398"/>
      <c r="J86" s="398"/>
      <c r="K86" s="398"/>
      <c r="L86" s="398"/>
      <c r="M86" s="398"/>
      <c r="N86" s="398"/>
      <c r="O86" s="398"/>
      <c r="P86" s="398"/>
      <c r="Q86" s="398"/>
      <c r="R86" s="398"/>
      <c r="S86" s="398"/>
      <c r="T86" s="398"/>
      <c r="X86" s="402" t="s">
        <v>127</v>
      </c>
      <c r="Y86" s="403"/>
      <c r="Z86" s="403"/>
      <c r="AA86" s="403"/>
      <c r="AB86" s="403"/>
      <c r="AC86" s="403"/>
      <c r="AD86" s="403"/>
      <c r="AE86" s="403"/>
      <c r="AF86" s="403"/>
      <c r="AG86" s="403"/>
      <c r="AH86" s="403"/>
      <c r="AI86" s="404"/>
      <c r="AK86" s="405"/>
      <c r="AL86" s="405"/>
      <c r="AM86" s="405"/>
      <c r="AN86" s="405"/>
      <c r="AO86" s="405"/>
      <c r="AP86" s="401"/>
      <c r="AQ86" s="401"/>
      <c r="AR86" s="398"/>
      <c r="AS86" s="398"/>
      <c r="AT86" s="398"/>
      <c r="AU86" s="398"/>
      <c r="AV86" s="398"/>
      <c r="AW86" s="398"/>
      <c r="AX86" s="399"/>
    </row>
    <row r="87" spans="1:50" ht="23.25" customHeight="1" thickBot="1">
      <c r="A87" s="68"/>
      <c r="B87" s="69"/>
      <c r="C87" s="69"/>
      <c r="D87" s="69"/>
      <c r="E87" s="69"/>
      <c r="F87" s="70"/>
      <c r="G87" s="397"/>
      <c r="H87" s="398"/>
      <c r="I87" s="398"/>
      <c r="J87" s="398"/>
      <c r="K87" s="398"/>
      <c r="L87" s="398"/>
      <c r="M87" s="398"/>
      <c r="N87" s="398"/>
      <c r="O87" s="398"/>
      <c r="P87" s="398"/>
      <c r="Q87" s="398"/>
      <c r="R87" s="398"/>
      <c r="S87" s="398"/>
      <c r="T87" s="398"/>
      <c r="X87" s="406" t="s">
        <v>128</v>
      </c>
      <c r="Y87" s="407"/>
      <c r="Z87" s="407"/>
      <c r="AA87" s="407"/>
      <c r="AB87" s="407"/>
      <c r="AC87" s="407"/>
      <c r="AD87" s="407"/>
      <c r="AE87" s="407"/>
      <c r="AF87" s="407"/>
      <c r="AG87" s="407"/>
      <c r="AH87" s="407"/>
      <c r="AI87" s="408"/>
      <c r="AK87" s="405"/>
      <c r="AL87" s="405"/>
      <c r="AM87" s="405"/>
      <c r="AN87" s="405"/>
      <c r="AO87" s="405"/>
      <c r="AP87" s="401"/>
      <c r="AQ87" s="401"/>
      <c r="AR87" s="398"/>
      <c r="AS87" s="398"/>
      <c r="AT87" s="398"/>
      <c r="AU87" s="398"/>
      <c r="AV87" s="398"/>
      <c r="AW87" s="398"/>
      <c r="AX87" s="399"/>
    </row>
    <row r="88" spans="1:50" ht="23.25" customHeight="1" thickTop="1">
      <c r="A88" s="68"/>
      <c r="B88" s="69"/>
      <c r="C88" s="69"/>
      <c r="D88" s="69"/>
      <c r="E88" s="69"/>
      <c r="F88" s="70"/>
      <c r="H88" s="409" t="s">
        <v>129</v>
      </c>
      <c r="I88" s="410"/>
      <c r="J88" s="410"/>
      <c r="K88" s="410"/>
      <c r="L88" s="410"/>
      <c r="M88" s="410"/>
      <c r="N88" s="410"/>
      <c r="O88" s="410"/>
      <c r="P88" s="411"/>
      <c r="Q88" s="412"/>
      <c r="R88" s="398"/>
      <c r="S88" s="398"/>
      <c r="T88" s="398"/>
      <c r="X88" s="398"/>
      <c r="Y88" s="413" t="s">
        <v>130</v>
      </c>
      <c r="Z88" s="411"/>
      <c r="AA88" s="411"/>
      <c r="AB88" s="411"/>
      <c r="AC88" s="411"/>
      <c r="AD88" s="411"/>
      <c r="AE88" s="411"/>
      <c r="AF88" s="411"/>
      <c r="AG88" s="411"/>
      <c r="AH88" s="411"/>
      <c r="AI88" s="414"/>
      <c r="AK88" s="414"/>
      <c r="AL88" s="414"/>
      <c r="AM88" s="414"/>
      <c r="AN88" s="414"/>
      <c r="AO88" s="398"/>
      <c r="AP88" s="398"/>
      <c r="AQ88" s="398"/>
      <c r="AR88" s="398"/>
      <c r="AS88" s="398"/>
      <c r="AT88" s="398"/>
      <c r="AU88" s="398"/>
      <c r="AV88" s="398"/>
      <c r="AW88" s="398"/>
      <c r="AX88" s="399"/>
    </row>
    <row r="89" spans="1:50" ht="23.25" customHeight="1" thickBot="1">
      <c r="A89" s="68"/>
      <c r="B89" s="69"/>
      <c r="C89" s="69"/>
      <c r="D89" s="69"/>
      <c r="E89" s="69"/>
      <c r="F89" s="70"/>
      <c r="H89" s="415"/>
      <c r="I89" s="416"/>
      <c r="J89" s="416"/>
      <c r="K89" s="416"/>
      <c r="L89" s="416"/>
      <c r="M89" s="416"/>
      <c r="N89" s="416"/>
      <c r="O89" s="416"/>
      <c r="P89" s="417"/>
      <c r="Q89" s="418"/>
      <c r="R89" s="398"/>
      <c r="S89" s="398"/>
      <c r="T89" s="398"/>
      <c r="X89" s="398"/>
      <c r="Y89" s="140"/>
      <c r="Z89" s="140"/>
      <c r="AA89" s="140"/>
      <c r="AB89" s="140"/>
      <c r="AC89" s="140"/>
      <c r="AD89" s="140"/>
      <c r="AE89" s="140"/>
      <c r="AF89" s="140"/>
      <c r="AG89" s="140"/>
      <c r="AH89" s="140"/>
      <c r="AI89" s="414"/>
      <c r="AK89" s="414"/>
      <c r="AL89" s="414"/>
      <c r="AM89" s="414"/>
      <c r="AN89" s="414"/>
      <c r="AO89" s="398"/>
      <c r="AP89" s="398"/>
      <c r="AQ89" s="398"/>
      <c r="AR89" s="398"/>
      <c r="AS89" s="398"/>
      <c r="AT89" s="398"/>
      <c r="AU89" s="398"/>
      <c r="AV89" s="398"/>
      <c r="AW89" s="398"/>
      <c r="AX89" s="399"/>
    </row>
    <row r="90" spans="1:50" ht="23.25" customHeight="1" thickTop="1">
      <c r="A90" s="68"/>
      <c r="B90" s="69"/>
      <c r="C90" s="69"/>
      <c r="D90" s="69"/>
      <c r="E90" s="69"/>
      <c r="F90" s="70"/>
      <c r="H90" s="411" t="s">
        <v>131</v>
      </c>
      <c r="I90" s="411"/>
      <c r="J90" s="411"/>
      <c r="K90" s="411"/>
      <c r="L90" s="411"/>
      <c r="M90" s="411"/>
      <c r="N90" s="411"/>
      <c r="O90" s="411"/>
      <c r="P90" s="411"/>
      <c r="Q90" s="411"/>
      <c r="R90" s="398"/>
      <c r="S90" s="398"/>
      <c r="AM90" s="398"/>
      <c r="AN90" s="398"/>
      <c r="AO90" s="398"/>
      <c r="AP90" s="398"/>
      <c r="AQ90" s="398"/>
      <c r="AR90" s="398"/>
      <c r="AS90" s="398"/>
      <c r="AT90" s="398"/>
      <c r="AU90" s="398"/>
      <c r="AV90" s="398"/>
      <c r="AW90" s="398"/>
      <c r="AX90" s="399"/>
    </row>
    <row r="91" spans="1:50" ht="23.25" customHeight="1" thickBot="1">
      <c r="A91" s="68"/>
      <c r="B91" s="69"/>
      <c r="C91" s="69"/>
      <c r="D91" s="69"/>
      <c r="E91" s="69"/>
      <c r="F91" s="70"/>
      <c r="G91" s="397"/>
      <c r="H91" s="140"/>
      <c r="I91" s="140"/>
      <c r="J91" s="140"/>
      <c r="K91" s="140"/>
      <c r="L91" s="140"/>
      <c r="M91" s="140"/>
      <c r="N91" s="140"/>
      <c r="O91" s="140"/>
      <c r="P91" s="140"/>
      <c r="Q91" s="140"/>
      <c r="R91" s="398"/>
      <c r="S91" s="398"/>
      <c r="X91" s="401" t="s">
        <v>132</v>
      </c>
      <c r="AB91" s="419" t="s">
        <v>133</v>
      </c>
      <c r="AC91" s="419"/>
      <c r="AM91" s="405"/>
      <c r="AN91" s="405"/>
      <c r="AO91" s="405"/>
      <c r="AP91" s="401"/>
      <c r="AQ91" s="401"/>
      <c r="AR91" s="398"/>
      <c r="AS91" s="398"/>
      <c r="AT91" s="398"/>
      <c r="AU91" s="398"/>
      <c r="AV91" s="398"/>
      <c r="AW91" s="398"/>
      <c r="AX91" s="399"/>
    </row>
    <row r="92" spans="1:50" ht="23.25" customHeight="1" thickTop="1">
      <c r="A92" s="68"/>
      <c r="B92" s="69"/>
      <c r="C92" s="69"/>
      <c r="D92" s="69"/>
      <c r="E92" s="69"/>
      <c r="F92" s="70"/>
      <c r="G92" s="397"/>
      <c r="H92" s="401"/>
      <c r="I92" s="401"/>
      <c r="J92" s="401"/>
      <c r="K92" s="401"/>
      <c r="L92" s="401"/>
      <c r="M92" s="401"/>
      <c r="N92" s="401"/>
      <c r="O92" s="401"/>
      <c r="P92" s="398"/>
      <c r="Q92" s="398"/>
      <c r="R92" s="398"/>
      <c r="S92" s="398"/>
      <c r="X92" s="402" t="s">
        <v>134</v>
      </c>
      <c r="Y92" s="403"/>
      <c r="Z92" s="403"/>
      <c r="AA92" s="403"/>
      <c r="AB92" s="403"/>
      <c r="AC92" s="403"/>
      <c r="AD92" s="403"/>
      <c r="AE92" s="403"/>
      <c r="AF92" s="403"/>
      <c r="AG92" s="403"/>
      <c r="AH92" s="403"/>
      <c r="AI92" s="404"/>
      <c r="AK92" s="398"/>
      <c r="AM92" s="405"/>
      <c r="AN92" s="405"/>
      <c r="AO92" s="405"/>
      <c r="AP92" s="401"/>
      <c r="AQ92" s="401"/>
      <c r="AR92" s="398"/>
      <c r="AS92" s="398"/>
      <c r="AT92" s="398"/>
      <c r="AU92" s="398"/>
      <c r="AV92" s="398"/>
      <c r="AW92" s="398"/>
      <c r="AX92" s="399"/>
    </row>
    <row r="93" spans="1:50" ht="23.25" customHeight="1" thickBot="1">
      <c r="A93" s="68"/>
      <c r="B93" s="69"/>
      <c r="C93" s="69"/>
      <c r="D93" s="69"/>
      <c r="E93" s="69"/>
      <c r="F93" s="70"/>
      <c r="G93" s="397"/>
      <c r="H93" s="401"/>
      <c r="I93" s="401"/>
      <c r="J93" s="401"/>
      <c r="K93" s="401"/>
      <c r="L93" s="401"/>
      <c r="M93" s="401"/>
      <c r="N93" s="401"/>
      <c r="O93" s="401"/>
      <c r="P93" s="398"/>
      <c r="Q93" s="398"/>
      <c r="R93" s="398"/>
      <c r="S93" s="398"/>
      <c r="X93" s="406" t="s">
        <v>135</v>
      </c>
      <c r="Y93" s="407"/>
      <c r="Z93" s="407"/>
      <c r="AA93" s="407"/>
      <c r="AB93" s="407"/>
      <c r="AC93" s="407"/>
      <c r="AD93" s="407"/>
      <c r="AE93" s="407"/>
      <c r="AF93" s="407"/>
      <c r="AG93" s="407"/>
      <c r="AH93" s="407"/>
      <c r="AI93" s="408"/>
      <c r="AM93" s="414"/>
      <c r="AN93" s="414"/>
      <c r="AO93" s="398"/>
      <c r="AP93" s="398"/>
      <c r="AQ93" s="398"/>
      <c r="AR93" s="398"/>
      <c r="AS93" s="398"/>
      <c r="AT93" s="398"/>
      <c r="AU93" s="398"/>
      <c r="AV93" s="398"/>
      <c r="AW93" s="398"/>
      <c r="AX93" s="399"/>
    </row>
    <row r="94" spans="1:50" ht="23.25" customHeight="1" thickTop="1">
      <c r="A94" s="68"/>
      <c r="B94" s="69"/>
      <c r="C94" s="69"/>
      <c r="D94" s="69"/>
      <c r="E94" s="69"/>
      <c r="F94" s="70"/>
      <c r="G94" s="397"/>
      <c r="H94" s="405"/>
      <c r="I94" s="405"/>
      <c r="J94" s="405"/>
      <c r="K94" s="405"/>
      <c r="L94" s="405"/>
      <c r="M94" s="405"/>
      <c r="N94" s="405"/>
      <c r="O94" s="405"/>
      <c r="P94" s="398"/>
      <c r="Q94" s="398"/>
      <c r="R94" s="398"/>
      <c r="S94" s="398"/>
      <c r="X94" s="398"/>
      <c r="Y94" s="413" t="s">
        <v>136</v>
      </c>
      <c r="Z94" s="411"/>
      <c r="AA94" s="411"/>
      <c r="AB94" s="411"/>
      <c r="AC94" s="411"/>
      <c r="AD94" s="411"/>
      <c r="AE94" s="411"/>
      <c r="AF94" s="411"/>
      <c r="AG94" s="411"/>
      <c r="AH94" s="411"/>
      <c r="AI94" s="414"/>
      <c r="AM94" s="414"/>
      <c r="AN94" s="401"/>
      <c r="AO94" s="398"/>
      <c r="AP94" s="398"/>
      <c r="AQ94" s="398"/>
      <c r="AR94" s="398"/>
      <c r="AS94" s="398"/>
      <c r="AT94" s="398"/>
      <c r="AU94" s="398"/>
      <c r="AV94" s="398"/>
      <c r="AW94" s="398"/>
      <c r="AX94" s="399"/>
    </row>
    <row r="95" spans="1:50" ht="23.25" customHeight="1">
      <c r="A95" s="68"/>
      <c r="B95" s="69"/>
      <c r="C95" s="69"/>
      <c r="D95" s="69"/>
      <c r="E95" s="69"/>
      <c r="F95" s="70"/>
      <c r="G95" s="397"/>
      <c r="H95" s="405"/>
      <c r="I95" s="405"/>
      <c r="J95" s="405"/>
      <c r="K95" s="405"/>
      <c r="L95" s="405"/>
      <c r="M95" s="405"/>
      <c r="N95" s="405"/>
      <c r="O95" s="405"/>
      <c r="P95" s="398"/>
      <c r="Q95" s="398"/>
      <c r="R95" s="398"/>
      <c r="S95" s="398"/>
      <c r="X95" s="398"/>
      <c r="Y95" s="140"/>
      <c r="Z95" s="140"/>
      <c r="AA95" s="140"/>
      <c r="AB95" s="140"/>
      <c r="AC95" s="140"/>
      <c r="AD95" s="140"/>
      <c r="AE95" s="140"/>
      <c r="AF95" s="140"/>
      <c r="AG95" s="140"/>
      <c r="AH95" s="140"/>
      <c r="AI95" s="414"/>
      <c r="AM95" s="398"/>
      <c r="AN95" s="398"/>
      <c r="AO95" s="398"/>
      <c r="AP95" s="398"/>
      <c r="AQ95" s="398"/>
      <c r="AR95" s="398"/>
      <c r="AS95" s="398"/>
      <c r="AT95" s="398"/>
      <c r="AU95" s="398"/>
      <c r="AV95" s="398"/>
      <c r="AW95" s="398"/>
      <c r="AX95" s="399"/>
    </row>
    <row r="96" spans="1:50" ht="23.25" customHeight="1">
      <c r="A96" s="68"/>
      <c r="B96" s="69"/>
      <c r="C96" s="69"/>
      <c r="D96" s="69"/>
      <c r="E96" s="69"/>
      <c r="F96" s="70"/>
      <c r="G96" s="397"/>
      <c r="H96" s="405"/>
      <c r="I96" s="405"/>
      <c r="J96" s="405"/>
      <c r="K96" s="405"/>
      <c r="L96" s="405"/>
      <c r="M96" s="405"/>
      <c r="N96" s="405"/>
      <c r="O96" s="405"/>
      <c r="P96" s="398"/>
      <c r="Q96" s="398"/>
      <c r="R96" s="398"/>
      <c r="S96" s="398"/>
      <c r="Y96" s="398"/>
      <c r="AM96" s="405"/>
      <c r="AN96" s="405"/>
      <c r="AO96" s="405"/>
      <c r="AP96" s="401"/>
      <c r="AQ96" s="401"/>
      <c r="AR96" s="398"/>
      <c r="AS96" s="398"/>
      <c r="AT96" s="398"/>
      <c r="AU96" s="398"/>
      <c r="AV96" s="398"/>
      <c r="AW96" s="398"/>
      <c r="AX96" s="399"/>
    </row>
    <row r="97" spans="1:50" ht="23.25" customHeight="1">
      <c r="A97" s="68"/>
      <c r="B97" s="69"/>
      <c r="C97" s="69"/>
      <c r="D97" s="69"/>
      <c r="E97" s="69"/>
      <c r="F97" s="70"/>
      <c r="G97" s="397"/>
      <c r="H97" s="398"/>
      <c r="I97" s="398"/>
      <c r="J97" s="398"/>
      <c r="K97" s="398"/>
      <c r="L97" s="398"/>
      <c r="M97" s="398"/>
      <c r="N97" s="398"/>
      <c r="O97" s="398"/>
      <c r="P97" s="398"/>
      <c r="Q97" s="398"/>
      <c r="R97" s="398"/>
      <c r="S97" s="398"/>
      <c r="X97" s="401"/>
      <c r="AM97" s="405"/>
      <c r="AN97" s="405"/>
      <c r="AO97" s="405"/>
      <c r="AQ97" s="401"/>
      <c r="AR97" s="398"/>
      <c r="AS97" s="398"/>
      <c r="AT97" s="398"/>
      <c r="AU97" s="398"/>
      <c r="AV97" s="398"/>
      <c r="AW97" s="398"/>
      <c r="AX97" s="399"/>
    </row>
    <row r="98" spans="1:50" ht="23.25" customHeight="1" thickBot="1">
      <c r="A98" s="68"/>
      <c r="B98" s="69"/>
      <c r="C98" s="69"/>
      <c r="D98" s="69"/>
      <c r="E98" s="69"/>
      <c r="F98" s="70"/>
      <c r="G98" s="397"/>
      <c r="H98" s="398"/>
      <c r="I98" s="398"/>
      <c r="J98" s="398"/>
      <c r="K98" s="398"/>
      <c r="L98" s="398"/>
      <c r="M98" s="398"/>
      <c r="N98" s="398"/>
      <c r="O98" s="398"/>
      <c r="P98" s="398"/>
      <c r="Q98" s="398"/>
      <c r="R98" s="398"/>
      <c r="S98" s="398"/>
      <c r="X98" s="405"/>
      <c r="Y98" s="254"/>
      <c r="Z98" s="254"/>
      <c r="AA98" s="254"/>
      <c r="AB98" s="254"/>
      <c r="AC98" s="254"/>
      <c r="AD98" s="254"/>
      <c r="AE98" s="254"/>
      <c r="AF98" s="254"/>
      <c r="AG98" s="254"/>
      <c r="AH98" s="254"/>
      <c r="AI98" s="254"/>
      <c r="AJ98" s="405"/>
      <c r="AK98" s="405"/>
      <c r="AL98" s="401" t="s">
        <v>132</v>
      </c>
      <c r="AM98" s="398"/>
      <c r="AN98" s="398"/>
      <c r="AO98" s="398"/>
      <c r="AP98" s="419" t="s">
        <v>133</v>
      </c>
      <c r="AQ98" s="419"/>
      <c r="AR98" s="398"/>
      <c r="AS98" s="398"/>
      <c r="AT98" s="398"/>
      <c r="AU98" s="398"/>
      <c r="AV98" s="398"/>
      <c r="AW98" s="398"/>
      <c r="AX98" s="399"/>
    </row>
    <row r="99" spans="1:50" ht="23.25" customHeight="1" thickTop="1">
      <c r="A99" s="68"/>
      <c r="B99" s="69"/>
      <c r="C99" s="69"/>
      <c r="D99" s="69"/>
      <c r="E99" s="69"/>
      <c r="F99" s="70"/>
      <c r="R99" s="398"/>
      <c r="S99" s="398"/>
      <c r="X99" s="402" t="s">
        <v>137</v>
      </c>
      <c r="Y99" s="403"/>
      <c r="Z99" s="403"/>
      <c r="AA99" s="403"/>
      <c r="AB99" s="403"/>
      <c r="AC99" s="403"/>
      <c r="AD99" s="403"/>
      <c r="AE99" s="403"/>
      <c r="AF99" s="403"/>
      <c r="AG99" s="403"/>
      <c r="AH99" s="403"/>
      <c r="AI99" s="404"/>
      <c r="AJ99" s="405"/>
      <c r="AK99" s="401"/>
      <c r="AL99" s="402" t="s">
        <v>138</v>
      </c>
      <c r="AM99" s="420"/>
      <c r="AN99" s="420"/>
      <c r="AO99" s="420"/>
      <c r="AP99" s="420"/>
      <c r="AQ99" s="420"/>
      <c r="AR99" s="420"/>
      <c r="AS99" s="420"/>
      <c r="AT99" s="420"/>
      <c r="AU99" s="420"/>
      <c r="AV99" s="420"/>
      <c r="AW99" s="421"/>
      <c r="AX99" s="399"/>
    </row>
    <row r="100" spans="1:50" ht="23.25" customHeight="1" thickBot="1">
      <c r="A100" s="68"/>
      <c r="B100" s="69"/>
      <c r="C100" s="69"/>
      <c r="D100" s="69"/>
      <c r="E100" s="69"/>
      <c r="F100" s="70"/>
      <c r="R100" s="398"/>
      <c r="S100" s="398"/>
      <c r="T100" s="398"/>
      <c r="U100" s="398"/>
      <c r="V100" s="398"/>
      <c r="W100" s="398"/>
      <c r="X100" s="406" t="s">
        <v>139</v>
      </c>
      <c r="Y100" s="407"/>
      <c r="Z100" s="407"/>
      <c r="AA100" s="407"/>
      <c r="AB100" s="407"/>
      <c r="AC100" s="407"/>
      <c r="AD100" s="407"/>
      <c r="AE100" s="407"/>
      <c r="AF100" s="407"/>
      <c r="AG100" s="407"/>
      <c r="AH100" s="407"/>
      <c r="AI100" s="408"/>
      <c r="AJ100" s="422"/>
      <c r="AK100" s="422"/>
      <c r="AL100" s="406" t="s">
        <v>139</v>
      </c>
      <c r="AM100" s="407"/>
      <c r="AN100" s="407"/>
      <c r="AO100" s="407"/>
      <c r="AP100" s="407"/>
      <c r="AQ100" s="407"/>
      <c r="AR100" s="407"/>
      <c r="AS100" s="407"/>
      <c r="AT100" s="407"/>
      <c r="AU100" s="407"/>
      <c r="AV100" s="407"/>
      <c r="AW100" s="408"/>
      <c r="AX100" s="399"/>
    </row>
    <row r="101" spans="1:50" ht="23.25" customHeight="1" thickTop="1">
      <c r="A101" s="68"/>
      <c r="B101" s="69"/>
      <c r="C101" s="69"/>
      <c r="D101" s="69"/>
      <c r="E101" s="69"/>
      <c r="F101" s="70"/>
      <c r="R101" s="398"/>
      <c r="S101" s="398"/>
      <c r="T101" s="398"/>
      <c r="U101" s="398"/>
      <c r="V101" s="398"/>
      <c r="W101" s="398"/>
      <c r="Y101" s="140" t="s">
        <v>140</v>
      </c>
      <c r="Z101" s="140"/>
      <c r="AA101" s="140"/>
      <c r="AB101" s="140"/>
      <c r="AC101" s="140"/>
      <c r="AD101" s="140"/>
      <c r="AE101" s="140"/>
      <c r="AF101" s="140"/>
      <c r="AG101" s="140"/>
      <c r="AH101" s="140"/>
      <c r="AI101" s="422"/>
      <c r="AJ101" s="398"/>
      <c r="AK101" s="398"/>
      <c r="AL101" s="422"/>
      <c r="AM101" s="423" t="s">
        <v>141</v>
      </c>
      <c r="AN101" s="140"/>
      <c r="AO101" s="140"/>
      <c r="AP101" s="140"/>
      <c r="AQ101" s="140"/>
      <c r="AR101" s="140"/>
      <c r="AS101" s="140"/>
      <c r="AT101" s="140"/>
      <c r="AU101" s="140"/>
      <c r="AV101" s="140"/>
      <c r="AW101" s="398"/>
      <c r="AX101" s="399"/>
    </row>
    <row r="102" spans="1:50" ht="23.25" customHeight="1">
      <c r="A102" s="68"/>
      <c r="B102" s="69"/>
      <c r="C102" s="69"/>
      <c r="D102" s="69"/>
      <c r="E102" s="69"/>
      <c r="F102" s="70"/>
      <c r="R102" s="398"/>
      <c r="S102" s="398"/>
      <c r="T102" s="398"/>
      <c r="U102" s="398"/>
      <c r="V102" s="398"/>
      <c r="W102" s="398"/>
      <c r="Y102" s="140"/>
      <c r="Z102" s="140"/>
      <c r="AA102" s="140"/>
      <c r="AB102" s="140"/>
      <c r="AC102" s="140"/>
      <c r="AD102" s="140"/>
      <c r="AE102" s="140"/>
      <c r="AF102" s="140"/>
      <c r="AG102" s="140"/>
      <c r="AH102" s="140"/>
      <c r="AI102" s="422"/>
      <c r="AL102" s="422"/>
      <c r="AM102" s="140"/>
      <c r="AN102" s="140"/>
      <c r="AO102" s="140"/>
      <c r="AP102" s="140"/>
      <c r="AQ102" s="140"/>
      <c r="AR102" s="140"/>
      <c r="AS102" s="140"/>
      <c r="AT102" s="140"/>
      <c r="AU102" s="140"/>
      <c r="AV102" s="140"/>
      <c r="AW102" s="398"/>
      <c r="AX102" s="399"/>
    </row>
    <row r="103" spans="1:50" ht="23.25" customHeight="1">
      <c r="A103" s="68"/>
      <c r="B103" s="69"/>
      <c r="C103" s="69"/>
      <c r="D103" s="69"/>
      <c r="E103" s="69"/>
      <c r="F103" s="70"/>
      <c r="R103" s="398"/>
      <c r="S103" s="398"/>
      <c r="T103" s="398"/>
      <c r="U103" s="398"/>
      <c r="V103" s="398"/>
      <c r="W103" s="398"/>
      <c r="Z103" s="401" t="s">
        <v>142</v>
      </c>
      <c r="AN103" s="401" t="s">
        <v>142</v>
      </c>
      <c r="AX103" s="399"/>
    </row>
    <row r="104" spans="1:50" ht="23.25" customHeight="1">
      <c r="A104" s="68"/>
      <c r="B104" s="69"/>
      <c r="C104" s="69"/>
      <c r="D104" s="69"/>
      <c r="E104" s="69"/>
      <c r="F104" s="70"/>
      <c r="R104" s="398"/>
      <c r="S104" s="398"/>
      <c r="T104" s="398"/>
      <c r="AK104" s="422"/>
      <c r="AX104" s="399"/>
    </row>
    <row r="105" spans="1:50" ht="23.25" customHeight="1">
      <c r="A105" s="68"/>
      <c r="B105" s="69"/>
      <c r="C105" s="69"/>
      <c r="D105" s="69"/>
      <c r="E105" s="69"/>
      <c r="F105" s="70"/>
      <c r="R105" s="398"/>
      <c r="S105" s="398"/>
      <c r="T105" s="398"/>
      <c r="AK105" s="422"/>
      <c r="AX105" s="399"/>
    </row>
    <row r="106" spans="1:50" ht="23.25" customHeight="1">
      <c r="A106" s="68"/>
      <c r="B106" s="69"/>
      <c r="C106" s="69"/>
      <c r="D106" s="69"/>
      <c r="E106" s="69"/>
      <c r="F106" s="70"/>
      <c r="G106" s="397"/>
      <c r="H106" s="398"/>
      <c r="I106" s="398"/>
      <c r="J106" s="398"/>
      <c r="K106" s="398"/>
      <c r="L106" s="398"/>
      <c r="M106" s="398"/>
      <c r="N106" s="398"/>
      <c r="O106" s="398"/>
      <c r="P106" s="398"/>
      <c r="Q106" s="398"/>
      <c r="R106" s="398"/>
      <c r="S106" s="398"/>
      <c r="T106" s="398"/>
      <c r="AX106" s="399"/>
    </row>
    <row r="107" spans="1:50" ht="23.25" customHeight="1">
      <c r="A107" s="68"/>
      <c r="B107" s="69"/>
      <c r="C107" s="69"/>
      <c r="D107" s="69"/>
      <c r="E107" s="69"/>
      <c r="F107" s="70"/>
      <c r="G107" s="397"/>
      <c r="H107" s="398"/>
      <c r="I107" s="398"/>
      <c r="J107" s="398"/>
      <c r="K107" s="398"/>
      <c r="L107" s="398"/>
      <c r="M107" s="398"/>
      <c r="N107" s="398"/>
      <c r="O107" s="398"/>
      <c r="P107" s="398"/>
      <c r="Q107" s="398"/>
      <c r="R107" s="398"/>
      <c r="S107" s="398"/>
      <c r="T107" s="398"/>
      <c r="AX107" s="399"/>
    </row>
    <row r="108" spans="1:50" ht="23.25" customHeight="1" thickBot="1">
      <c r="A108" s="68"/>
      <c r="B108" s="69"/>
      <c r="C108" s="69"/>
      <c r="D108" s="69"/>
      <c r="E108" s="69"/>
      <c r="F108" s="70"/>
      <c r="G108" s="397"/>
      <c r="H108" s="398"/>
      <c r="I108" s="398"/>
      <c r="J108" s="398"/>
      <c r="K108" s="398"/>
      <c r="L108" s="398"/>
      <c r="M108" s="398"/>
      <c r="N108" s="398"/>
      <c r="O108" s="398"/>
      <c r="P108" s="398"/>
      <c r="Q108" s="398"/>
      <c r="R108" s="398"/>
      <c r="S108" s="398"/>
      <c r="T108" s="398"/>
      <c r="U108" s="398"/>
      <c r="AH108" s="398"/>
      <c r="AI108" s="398"/>
      <c r="AJ108" s="398"/>
      <c r="AK108" s="398"/>
      <c r="AX108" s="399"/>
    </row>
    <row r="109" spans="1:50" ht="23.25" customHeight="1" thickTop="1">
      <c r="A109" s="68"/>
      <c r="B109" s="69"/>
      <c r="C109" s="69"/>
      <c r="D109" s="69"/>
      <c r="E109" s="69"/>
      <c r="F109" s="70"/>
      <c r="G109" s="397"/>
      <c r="H109" s="398"/>
      <c r="I109" s="398"/>
      <c r="J109" s="398"/>
      <c r="K109" s="398"/>
      <c r="L109" s="398"/>
      <c r="M109" s="398"/>
      <c r="X109" s="402" t="s">
        <v>143</v>
      </c>
      <c r="Y109" s="403"/>
      <c r="Z109" s="403"/>
      <c r="AA109" s="403"/>
      <c r="AB109" s="403"/>
      <c r="AC109" s="403"/>
      <c r="AD109" s="403"/>
      <c r="AE109" s="403"/>
      <c r="AF109" s="403"/>
      <c r="AG109" s="403"/>
      <c r="AH109" s="403"/>
      <c r="AI109" s="404"/>
      <c r="AK109" s="424" t="s">
        <v>144</v>
      </c>
      <c r="AL109" s="328"/>
      <c r="AM109" s="328"/>
      <c r="AN109" s="328"/>
      <c r="AO109" s="328"/>
      <c r="AP109" s="328"/>
      <c r="AQ109" s="328"/>
      <c r="AR109" s="328"/>
      <c r="AS109" s="328"/>
      <c r="AT109" s="328"/>
      <c r="AU109" s="398"/>
      <c r="AV109" s="398"/>
      <c r="AW109" s="398"/>
      <c r="AX109" s="399"/>
    </row>
    <row r="110" spans="1:50" ht="23.25" customHeight="1" thickBot="1">
      <c r="A110" s="68"/>
      <c r="B110" s="69"/>
      <c r="C110" s="69"/>
      <c r="D110" s="69"/>
      <c r="E110" s="69"/>
      <c r="F110" s="70"/>
      <c r="G110" s="397"/>
      <c r="H110" s="398"/>
      <c r="I110" s="398"/>
      <c r="J110" s="398"/>
      <c r="K110" s="398"/>
      <c r="L110" s="398"/>
      <c r="M110" s="398"/>
      <c r="X110" s="406" t="s">
        <v>145</v>
      </c>
      <c r="Y110" s="407"/>
      <c r="Z110" s="407"/>
      <c r="AA110" s="407"/>
      <c r="AB110" s="407"/>
      <c r="AC110" s="407"/>
      <c r="AD110" s="407"/>
      <c r="AE110" s="407"/>
      <c r="AF110" s="407"/>
      <c r="AG110" s="407"/>
      <c r="AH110" s="407"/>
      <c r="AI110" s="408"/>
      <c r="AK110" s="328"/>
      <c r="AL110" s="328"/>
      <c r="AM110" s="328"/>
      <c r="AN110" s="328"/>
      <c r="AO110" s="328"/>
      <c r="AP110" s="328"/>
      <c r="AQ110" s="328"/>
      <c r="AR110" s="328"/>
      <c r="AS110" s="328"/>
      <c r="AT110" s="328"/>
      <c r="AU110" s="425"/>
      <c r="AV110" s="425"/>
      <c r="AW110" s="425"/>
      <c r="AX110" s="399"/>
    </row>
    <row r="111" spans="1:50" ht="23.25" customHeight="1" thickTop="1">
      <c r="A111" s="68"/>
      <c r="B111" s="69"/>
      <c r="C111" s="69"/>
      <c r="D111" s="69"/>
      <c r="E111" s="69"/>
      <c r="F111" s="70"/>
      <c r="G111" s="397"/>
      <c r="H111" s="398"/>
      <c r="AL111" s="405"/>
      <c r="AM111" s="425"/>
      <c r="AN111" s="425"/>
      <c r="AO111" s="425"/>
      <c r="AP111" s="425"/>
      <c r="AQ111" s="425"/>
      <c r="AR111" s="425"/>
      <c r="AS111" s="425"/>
      <c r="AT111" s="425"/>
      <c r="AU111" s="425"/>
      <c r="AV111" s="425"/>
      <c r="AW111" s="425"/>
      <c r="AX111" s="399"/>
    </row>
    <row r="112" spans="1:50" ht="23.25" customHeight="1">
      <c r="A112" s="68"/>
      <c r="B112" s="69"/>
      <c r="C112" s="69"/>
      <c r="D112" s="69"/>
      <c r="E112" s="69"/>
      <c r="F112" s="70"/>
      <c r="G112" s="397"/>
      <c r="H112" s="398"/>
      <c r="AD112" s="398"/>
      <c r="AE112" s="398"/>
      <c r="AF112" s="398"/>
      <c r="AG112" s="398"/>
      <c r="AL112" s="422"/>
      <c r="AM112" s="422"/>
      <c r="AN112" s="425"/>
      <c r="AO112" s="425"/>
      <c r="AP112" s="425"/>
      <c r="AQ112" s="425"/>
      <c r="AR112" s="425"/>
      <c r="AS112" s="425"/>
      <c r="AT112" s="425"/>
      <c r="AU112" s="425"/>
      <c r="AV112" s="425"/>
      <c r="AW112" s="398"/>
      <c r="AX112" s="399"/>
    </row>
    <row r="113" spans="1:50" ht="23.25" customHeight="1">
      <c r="A113" s="68"/>
      <c r="B113" s="69"/>
      <c r="C113" s="69"/>
      <c r="D113" s="69"/>
      <c r="E113" s="69"/>
      <c r="F113" s="70"/>
      <c r="G113" s="397"/>
      <c r="H113" s="398"/>
      <c r="AD113" s="398"/>
      <c r="AE113" s="398"/>
      <c r="AF113" s="398"/>
      <c r="AL113" s="422"/>
      <c r="AM113" s="425"/>
      <c r="AN113" s="425"/>
      <c r="AO113" s="425"/>
      <c r="AP113" s="425"/>
      <c r="AQ113" s="425"/>
      <c r="AR113" s="425"/>
      <c r="AS113" s="425"/>
      <c r="AT113" s="425"/>
      <c r="AU113" s="425"/>
      <c r="AV113" s="425"/>
      <c r="AW113" s="398"/>
      <c r="AX113" s="399"/>
    </row>
    <row r="114" spans="1:50" ht="23.25" customHeight="1">
      <c r="A114" s="68"/>
      <c r="B114" s="69"/>
      <c r="C114" s="69"/>
      <c r="D114" s="69"/>
      <c r="E114" s="69"/>
      <c r="F114" s="70"/>
      <c r="G114" s="397"/>
      <c r="H114" s="398"/>
      <c r="X114" s="398"/>
      <c r="Y114" s="398"/>
      <c r="Z114" s="398"/>
      <c r="AA114" s="398"/>
      <c r="AB114" s="398"/>
      <c r="AC114" s="398"/>
      <c r="AD114" s="398"/>
      <c r="AE114" s="398"/>
      <c r="AF114" s="398"/>
      <c r="AG114" s="398"/>
      <c r="AX114" s="399"/>
    </row>
    <row r="115" spans="1:50" ht="23.25" customHeight="1">
      <c r="A115" s="68"/>
      <c r="B115" s="69"/>
      <c r="C115" s="69"/>
      <c r="D115" s="69"/>
      <c r="E115" s="69"/>
      <c r="F115" s="70"/>
      <c r="G115" s="397"/>
      <c r="H115" s="398"/>
      <c r="Z115" s="398"/>
      <c r="AA115" s="398"/>
      <c r="AB115" s="398"/>
      <c r="AC115" s="398"/>
      <c r="AD115" s="398"/>
      <c r="AE115" s="398"/>
      <c r="AF115" s="398"/>
      <c r="AG115" s="398"/>
      <c r="AI115" s="405"/>
      <c r="AJ115" s="405"/>
      <c r="AK115" s="405"/>
      <c r="AL115" s="401"/>
      <c r="AM115" s="398"/>
      <c r="AN115" s="398"/>
      <c r="AO115" s="398"/>
      <c r="AP115" s="398"/>
      <c r="AQ115" s="398"/>
      <c r="AR115" s="398"/>
      <c r="AS115" s="398"/>
      <c r="AT115" s="398"/>
      <c r="AU115" s="398"/>
      <c r="AV115" s="398"/>
      <c r="AW115" s="398"/>
      <c r="AX115" s="399"/>
    </row>
    <row r="116" spans="1:50" ht="23.25" customHeight="1">
      <c r="A116" s="68"/>
      <c r="B116" s="69"/>
      <c r="C116" s="69"/>
      <c r="D116" s="69"/>
      <c r="E116" s="69"/>
      <c r="F116" s="70"/>
      <c r="G116" s="397"/>
      <c r="H116" s="398"/>
      <c r="Z116" s="398"/>
      <c r="AA116" s="398"/>
      <c r="AB116" s="398"/>
      <c r="AC116" s="398"/>
      <c r="AD116" s="398"/>
      <c r="AE116" s="398"/>
      <c r="AF116" s="398"/>
      <c r="AG116" s="398"/>
      <c r="AH116" s="398"/>
      <c r="AJ116" s="422"/>
      <c r="AK116" s="405"/>
      <c r="AL116" s="405"/>
      <c r="AM116" s="425"/>
      <c r="AN116" s="425"/>
      <c r="AO116" s="425"/>
      <c r="AP116" s="425"/>
      <c r="AQ116" s="425"/>
      <c r="AR116" s="425"/>
      <c r="AS116" s="425"/>
      <c r="AT116" s="425"/>
      <c r="AU116" s="425"/>
      <c r="AV116" s="425"/>
      <c r="AW116" s="425"/>
      <c r="AX116" s="399"/>
    </row>
    <row r="117" spans="1:50" ht="23.25" customHeight="1">
      <c r="A117" s="68"/>
      <c r="B117" s="69"/>
      <c r="C117" s="69"/>
      <c r="D117" s="69"/>
      <c r="E117" s="69"/>
      <c r="F117" s="70"/>
      <c r="G117" s="397"/>
      <c r="H117" s="398"/>
      <c r="Z117" s="422"/>
      <c r="AA117" s="398"/>
      <c r="AB117" s="398"/>
      <c r="AC117" s="398"/>
      <c r="AD117" s="398"/>
      <c r="AE117" s="398"/>
      <c r="AF117" s="398"/>
      <c r="AG117" s="398"/>
      <c r="AH117" s="398"/>
      <c r="AI117" s="422"/>
      <c r="AJ117" s="422"/>
      <c r="AK117" s="398"/>
      <c r="AL117" s="405"/>
      <c r="AM117" s="425"/>
      <c r="AN117" s="425"/>
      <c r="AO117" s="425"/>
      <c r="AP117" s="425"/>
      <c r="AQ117" s="425"/>
      <c r="AR117" s="425"/>
      <c r="AS117" s="425"/>
      <c r="AT117" s="425"/>
      <c r="AU117" s="425"/>
      <c r="AV117" s="425"/>
      <c r="AW117" s="425"/>
      <c r="AX117" s="399"/>
    </row>
    <row r="118" spans="1:50" ht="23.25" customHeight="1">
      <c r="A118" s="68"/>
      <c r="B118" s="69"/>
      <c r="C118" s="69"/>
      <c r="D118" s="69"/>
      <c r="E118" s="69"/>
      <c r="F118" s="70"/>
      <c r="G118" s="397"/>
      <c r="H118" s="398"/>
      <c r="Z118" s="398"/>
      <c r="AA118" s="398"/>
      <c r="AB118" s="398"/>
      <c r="AC118" s="398"/>
      <c r="AD118" s="398"/>
      <c r="AE118" s="398"/>
      <c r="AF118" s="398"/>
      <c r="AG118" s="398"/>
      <c r="AH118" s="398"/>
      <c r="AI118" s="398"/>
      <c r="AJ118" s="398"/>
      <c r="AK118" s="398"/>
      <c r="AL118" s="425"/>
      <c r="AM118" s="422"/>
      <c r="AN118" s="425"/>
      <c r="AO118" s="425"/>
      <c r="AP118" s="425"/>
      <c r="AQ118" s="425"/>
      <c r="AR118" s="425"/>
      <c r="AS118" s="425"/>
      <c r="AT118" s="425"/>
      <c r="AU118" s="425"/>
      <c r="AV118" s="425"/>
      <c r="AW118" s="398"/>
      <c r="AX118" s="399"/>
    </row>
    <row r="119" spans="1:50" ht="23.25" customHeight="1">
      <c r="A119" s="68"/>
      <c r="B119" s="69"/>
      <c r="C119" s="69"/>
      <c r="D119" s="69"/>
      <c r="E119" s="69"/>
      <c r="F119" s="70"/>
      <c r="G119" s="397"/>
      <c r="H119" s="398"/>
      <c r="V119" s="398"/>
      <c r="W119" s="398"/>
      <c r="X119" s="398"/>
      <c r="Y119" s="398"/>
      <c r="Z119" s="398"/>
      <c r="AA119" s="398"/>
      <c r="AB119" s="398"/>
      <c r="AC119" s="398"/>
      <c r="AD119" s="398"/>
      <c r="AL119" s="422"/>
      <c r="AM119" s="425"/>
      <c r="AN119" s="425"/>
      <c r="AO119" s="425"/>
      <c r="AP119" s="425"/>
      <c r="AQ119" s="425"/>
      <c r="AR119" s="425"/>
      <c r="AS119" s="425"/>
      <c r="AT119" s="425"/>
      <c r="AU119" s="425"/>
      <c r="AV119" s="425"/>
      <c r="AW119" s="398"/>
      <c r="AX119" s="399"/>
    </row>
    <row r="120" spans="1:50" ht="23.25" customHeight="1">
      <c r="A120" s="68"/>
      <c r="B120" s="69"/>
      <c r="C120" s="69"/>
      <c r="D120" s="69"/>
      <c r="E120" s="69"/>
      <c r="F120" s="70"/>
      <c r="G120" s="397"/>
      <c r="H120" s="398"/>
      <c r="V120" s="405"/>
      <c r="W120" s="405"/>
      <c r="X120" s="405"/>
      <c r="Y120" s="398"/>
      <c r="Z120" s="398"/>
      <c r="AA120" s="398"/>
      <c r="AB120" s="398"/>
      <c r="AC120" s="398"/>
      <c r="AD120" s="398"/>
      <c r="AU120" s="405"/>
      <c r="AV120" s="405"/>
      <c r="AW120" s="405"/>
      <c r="AX120" s="399"/>
    </row>
    <row r="121" spans="1:50" ht="23.25" customHeight="1">
      <c r="A121" s="68"/>
      <c r="B121" s="69"/>
      <c r="C121" s="69"/>
      <c r="D121" s="69"/>
      <c r="E121" s="69"/>
      <c r="F121" s="70"/>
      <c r="G121" s="397"/>
      <c r="H121" s="398"/>
      <c r="V121" s="405"/>
      <c r="W121" s="405"/>
      <c r="X121" s="405"/>
      <c r="Y121" s="405"/>
      <c r="Z121" s="405"/>
      <c r="AA121" s="405"/>
      <c r="AB121" s="405"/>
      <c r="AC121" s="405"/>
      <c r="AD121" s="398"/>
      <c r="AU121" s="405"/>
      <c r="AV121" s="405"/>
      <c r="AW121" s="405"/>
      <c r="AX121" s="399"/>
    </row>
    <row r="122" spans="1:50" ht="23.25" customHeight="1">
      <c r="A122" s="68"/>
      <c r="B122" s="69"/>
      <c r="C122" s="69"/>
      <c r="D122" s="69"/>
      <c r="E122" s="69"/>
      <c r="F122" s="70"/>
      <c r="G122" s="397"/>
      <c r="H122" s="398"/>
      <c r="V122" s="414"/>
      <c r="W122" s="414"/>
      <c r="X122" s="414"/>
      <c r="Y122" s="405"/>
      <c r="Z122" s="405"/>
      <c r="AA122" s="405"/>
      <c r="AB122" s="405"/>
      <c r="AC122" s="405"/>
      <c r="AD122" s="398"/>
      <c r="AU122" s="414"/>
      <c r="AV122" s="414"/>
      <c r="AW122" s="414"/>
      <c r="AX122" s="399"/>
    </row>
    <row r="123" spans="1:50" ht="23.25" customHeight="1">
      <c r="A123" s="68"/>
      <c r="B123" s="69"/>
      <c r="C123" s="69"/>
      <c r="D123" s="69"/>
      <c r="E123" s="69"/>
      <c r="F123" s="70"/>
      <c r="G123" s="397"/>
      <c r="H123" s="398"/>
      <c r="V123" s="414"/>
      <c r="W123" s="414"/>
      <c r="X123" s="414"/>
      <c r="Y123" s="405"/>
      <c r="Z123" s="405"/>
      <c r="AA123" s="405"/>
      <c r="AB123" s="405"/>
      <c r="AC123" s="398"/>
      <c r="AD123" s="398"/>
      <c r="AU123" s="414"/>
      <c r="AV123" s="414"/>
      <c r="AW123" s="414"/>
      <c r="AX123" s="399"/>
    </row>
    <row r="124" spans="1:50" ht="23.25" customHeight="1">
      <c r="A124" s="68"/>
      <c r="B124" s="69"/>
      <c r="C124" s="69"/>
      <c r="D124" s="69"/>
      <c r="E124" s="69"/>
      <c r="F124" s="70"/>
      <c r="G124" s="397"/>
      <c r="H124" s="398"/>
      <c r="U124" s="398"/>
      <c r="V124" s="398"/>
      <c r="W124" s="405"/>
      <c r="X124" s="425"/>
      <c r="Y124" s="425"/>
      <c r="Z124" s="425"/>
      <c r="AA124" s="425"/>
      <c r="AB124" s="425"/>
      <c r="AC124" s="425"/>
      <c r="AD124" s="425"/>
      <c r="AE124" s="425"/>
      <c r="AF124" s="425"/>
      <c r="AG124" s="425"/>
      <c r="AH124" s="425"/>
      <c r="AU124" s="398"/>
      <c r="AV124" s="398"/>
      <c r="AW124" s="398"/>
      <c r="AX124" s="399"/>
    </row>
    <row r="125" spans="1:50" ht="23.25" customHeight="1">
      <c r="A125" s="68"/>
      <c r="B125" s="69"/>
      <c r="C125" s="69"/>
      <c r="D125" s="69"/>
      <c r="E125" s="69"/>
      <c r="F125" s="70"/>
      <c r="G125" s="397"/>
      <c r="H125" s="398"/>
      <c r="W125" s="405"/>
      <c r="X125" s="425"/>
      <c r="Y125" s="425"/>
      <c r="Z125" s="425"/>
      <c r="AA125" s="425"/>
      <c r="AB125" s="425"/>
      <c r="AC125" s="425"/>
      <c r="AD125" s="425"/>
      <c r="AE125" s="425"/>
      <c r="AF125" s="425"/>
      <c r="AG125" s="425"/>
      <c r="AH125" s="425"/>
      <c r="AU125" s="405"/>
      <c r="AV125" s="405"/>
      <c r="AW125" s="405"/>
      <c r="AX125" s="399"/>
    </row>
    <row r="126" spans="1:50" ht="23.25" customHeight="1">
      <c r="A126" s="68"/>
      <c r="B126" s="69"/>
      <c r="C126" s="69"/>
      <c r="D126" s="69"/>
      <c r="E126" s="69"/>
      <c r="F126" s="70"/>
      <c r="G126" s="397"/>
      <c r="H126" s="398"/>
      <c r="I126" s="398"/>
      <c r="W126" s="425"/>
      <c r="X126" s="425"/>
      <c r="Y126" s="398"/>
      <c r="Z126" s="398"/>
      <c r="AA126" s="398"/>
      <c r="AB126" s="398"/>
      <c r="AC126" s="398"/>
      <c r="AD126" s="398"/>
      <c r="AE126" s="425"/>
      <c r="AF126" s="425"/>
      <c r="AG126" s="425"/>
      <c r="AH126" s="425"/>
      <c r="AU126" s="405"/>
      <c r="AV126" s="405"/>
      <c r="AW126" s="405"/>
      <c r="AX126" s="399"/>
    </row>
    <row r="127" spans="1:50" ht="23.25" customHeight="1">
      <c r="A127" s="68"/>
      <c r="B127" s="69"/>
      <c r="C127" s="69"/>
      <c r="D127" s="69"/>
      <c r="E127" s="69"/>
      <c r="F127" s="70"/>
      <c r="G127" s="397"/>
      <c r="H127" s="398"/>
      <c r="I127" s="398"/>
      <c r="W127" s="425"/>
      <c r="X127" s="425"/>
      <c r="Y127" s="398"/>
      <c r="Z127" s="398"/>
      <c r="AA127" s="398"/>
      <c r="AB127" s="398"/>
      <c r="AC127" s="398"/>
      <c r="AD127" s="398"/>
      <c r="AE127" s="425"/>
      <c r="AF127" s="425"/>
      <c r="AG127" s="425"/>
      <c r="AH127" s="425"/>
      <c r="AU127" s="422"/>
      <c r="AV127" s="422"/>
      <c r="AW127" s="422"/>
      <c r="AX127" s="399"/>
    </row>
    <row r="128" spans="1:50" ht="23.25" customHeight="1">
      <c r="A128" s="68"/>
      <c r="B128" s="69"/>
      <c r="C128" s="69"/>
      <c r="D128" s="69"/>
      <c r="E128" s="69"/>
      <c r="F128" s="70"/>
      <c r="G128" s="397"/>
      <c r="H128" s="398"/>
      <c r="I128" s="398"/>
      <c r="W128" s="405"/>
      <c r="X128" s="425"/>
      <c r="Y128" s="425"/>
      <c r="Z128" s="425"/>
      <c r="AA128" s="425"/>
      <c r="AB128" s="425"/>
      <c r="AC128" s="425"/>
      <c r="AD128" s="425"/>
      <c r="AE128" s="425"/>
      <c r="AF128" s="425"/>
      <c r="AG128" s="425"/>
      <c r="AH128" s="425"/>
      <c r="AU128" s="422"/>
      <c r="AV128" s="422"/>
      <c r="AW128" s="422"/>
      <c r="AX128" s="399"/>
    </row>
    <row r="129" spans="1:50" ht="23.25" customHeight="1">
      <c r="A129" s="68"/>
      <c r="B129" s="69"/>
      <c r="C129" s="69"/>
      <c r="D129" s="69"/>
      <c r="E129" s="69"/>
      <c r="F129" s="70"/>
      <c r="G129" s="397"/>
      <c r="H129" s="398"/>
      <c r="I129" s="398"/>
      <c r="J129" s="398"/>
      <c r="K129" s="398"/>
      <c r="L129" s="398"/>
      <c r="M129" s="398"/>
      <c r="N129" s="398"/>
      <c r="O129" s="398"/>
      <c r="P129" s="398"/>
      <c r="Q129" s="398"/>
      <c r="R129" s="398"/>
      <c r="S129" s="398"/>
      <c r="T129" s="398"/>
      <c r="U129" s="398"/>
      <c r="V129" s="398"/>
      <c r="W129" s="405"/>
      <c r="X129" s="425"/>
      <c r="Y129" s="425"/>
      <c r="Z129" s="425"/>
      <c r="AA129" s="425"/>
      <c r="AB129" s="425"/>
      <c r="AC129" s="425"/>
      <c r="AD129" s="425"/>
      <c r="AE129" s="425"/>
      <c r="AF129" s="425"/>
      <c r="AG129" s="425"/>
      <c r="AH129" s="425"/>
      <c r="AI129" s="398"/>
      <c r="AJ129" s="398"/>
      <c r="AK129" s="398"/>
      <c r="AL129" s="398"/>
      <c r="AM129" s="398"/>
      <c r="AN129" s="398"/>
      <c r="AO129" s="398"/>
      <c r="AP129" s="398"/>
      <c r="AQ129" s="398"/>
      <c r="AR129" s="398"/>
      <c r="AS129" s="398"/>
      <c r="AT129" s="398"/>
      <c r="AU129" s="398"/>
      <c r="AV129" s="398"/>
      <c r="AW129" s="398"/>
      <c r="AX129" s="399"/>
    </row>
    <row r="130" spans="1:50" ht="23.25" customHeight="1">
      <c r="A130" s="68"/>
      <c r="B130" s="69"/>
      <c r="C130" s="69"/>
      <c r="D130" s="69"/>
      <c r="E130" s="69"/>
      <c r="F130" s="70"/>
      <c r="G130" s="397"/>
      <c r="H130" s="419" t="s">
        <v>133</v>
      </c>
      <c r="I130" s="419"/>
      <c r="J130" s="426" t="s">
        <v>146</v>
      </c>
      <c r="K130" s="427"/>
      <c r="L130" s="427"/>
      <c r="M130" s="427"/>
      <c r="N130" s="427"/>
      <c r="O130" s="427"/>
      <c r="P130" s="427"/>
      <c r="Q130" s="427"/>
      <c r="R130" s="427"/>
      <c r="S130" s="427"/>
      <c r="T130" s="427"/>
      <c r="U130" s="427"/>
      <c r="V130" s="427"/>
      <c r="W130" s="427"/>
      <c r="X130" s="427"/>
      <c r="Y130" s="427"/>
      <c r="Z130" s="427"/>
      <c r="AA130" s="427"/>
      <c r="AB130" s="427"/>
      <c r="AC130" s="427"/>
      <c r="AD130" s="427"/>
      <c r="AE130" s="427"/>
      <c r="AF130" s="427"/>
      <c r="AG130" s="427"/>
      <c r="AH130" s="427"/>
      <c r="AI130" s="427"/>
      <c r="AJ130" s="427"/>
      <c r="AK130" s="398"/>
      <c r="AL130" s="398"/>
      <c r="AM130" s="398"/>
      <c r="AN130" s="398"/>
      <c r="AO130" s="398"/>
      <c r="AP130" s="398"/>
      <c r="AQ130" s="398"/>
      <c r="AR130" s="398"/>
      <c r="AS130" s="398"/>
      <c r="AT130" s="398"/>
      <c r="AU130" s="398"/>
      <c r="AV130" s="398"/>
      <c r="AW130" s="398"/>
      <c r="AX130" s="399"/>
    </row>
    <row r="131" spans="1:50" ht="23.25" customHeight="1">
      <c r="A131" s="68"/>
      <c r="B131" s="69"/>
      <c r="C131" s="69"/>
      <c r="D131" s="69"/>
      <c r="E131" s="69"/>
      <c r="F131" s="70"/>
      <c r="G131" s="397"/>
      <c r="H131" s="428"/>
      <c r="I131" s="428"/>
      <c r="J131" s="427"/>
      <c r="K131" s="427"/>
      <c r="L131" s="427"/>
      <c r="M131" s="427"/>
      <c r="N131" s="427"/>
      <c r="O131" s="427"/>
      <c r="P131" s="427"/>
      <c r="Q131" s="427"/>
      <c r="R131" s="427"/>
      <c r="S131" s="427"/>
      <c r="T131" s="427"/>
      <c r="U131" s="427"/>
      <c r="V131" s="427"/>
      <c r="W131" s="427"/>
      <c r="X131" s="427"/>
      <c r="Y131" s="427"/>
      <c r="Z131" s="427"/>
      <c r="AA131" s="427"/>
      <c r="AB131" s="427"/>
      <c r="AC131" s="427"/>
      <c r="AD131" s="427"/>
      <c r="AE131" s="427"/>
      <c r="AF131" s="427"/>
      <c r="AG131" s="427"/>
      <c r="AH131" s="427"/>
      <c r="AI131" s="427"/>
      <c r="AJ131" s="427"/>
      <c r="AK131" s="398"/>
      <c r="AL131" s="398"/>
      <c r="AM131" s="398"/>
      <c r="AN131" s="398"/>
      <c r="AO131" s="398"/>
      <c r="AP131" s="398"/>
      <c r="AQ131" s="398"/>
      <c r="AR131" s="398"/>
      <c r="AS131" s="398"/>
      <c r="AT131" s="398"/>
      <c r="AU131" s="398"/>
      <c r="AV131" s="398"/>
      <c r="AW131" s="398"/>
      <c r="AX131" s="399"/>
    </row>
    <row r="132" spans="1:50" ht="18.399999999999999" customHeight="1">
      <c r="A132" s="68"/>
      <c r="B132" s="69"/>
      <c r="C132" s="69"/>
      <c r="D132" s="69"/>
      <c r="E132" s="69"/>
      <c r="F132" s="70"/>
      <c r="G132" s="397"/>
      <c r="H132" s="398"/>
      <c r="I132" s="398"/>
      <c r="J132" s="398"/>
      <c r="K132" s="398"/>
      <c r="L132" s="398"/>
      <c r="M132" s="398"/>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398"/>
      <c r="AL132" s="398"/>
      <c r="AM132" s="398"/>
      <c r="AN132" s="398"/>
      <c r="AO132" s="398"/>
      <c r="AP132" s="398"/>
      <c r="AQ132" s="398"/>
      <c r="AR132" s="398"/>
      <c r="AS132" s="398"/>
      <c r="AT132" s="398"/>
      <c r="AU132" s="398"/>
      <c r="AV132" s="398"/>
      <c r="AW132" s="398"/>
      <c r="AX132" s="399"/>
    </row>
    <row r="133" spans="1:50" ht="18.399999999999999" customHeight="1" thickBot="1">
      <c r="A133" s="429"/>
      <c r="B133" s="430"/>
      <c r="C133" s="430"/>
      <c r="D133" s="430"/>
      <c r="E133" s="430"/>
      <c r="F133" s="431"/>
      <c r="G133" s="397"/>
      <c r="H133" s="398"/>
      <c r="I133" s="398"/>
      <c r="J133" s="398"/>
      <c r="K133" s="398"/>
      <c r="L133" s="398"/>
      <c r="M133" s="398"/>
      <c r="N133" s="398"/>
      <c r="O133" s="398"/>
      <c r="P133" s="398"/>
      <c r="Q133" s="398"/>
      <c r="R133" s="398"/>
      <c r="S133" s="398"/>
      <c r="T133" s="398"/>
      <c r="U133" s="398"/>
      <c r="V133" s="398"/>
      <c r="W133" s="398"/>
      <c r="X133" s="398"/>
      <c r="Y133" s="398"/>
      <c r="Z133" s="398"/>
      <c r="AA133" s="398"/>
      <c r="AB133" s="398"/>
      <c r="AC133" s="398"/>
      <c r="AD133" s="398"/>
      <c r="AE133" s="398"/>
      <c r="AF133" s="398"/>
      <c r="AG133" s="398"/>
      <c r="AH133" s="398"/>
      <c r="AI133" s="398"/>
      <c r="AJ133" s="398"/>
      <c r="AK133" s="398"/>
      <c r="AL133" s="398"/>
      <c r="AM133" s="398"/>
      <c r="AN133" s="398"/>
      <c r="AO133" s="398"/>
      <c r="AP133" s="398"/>
      <c r="AQ133" s="398"/>
      <c r="AR133" s="398"/>
      <c r="AS133" s="398"/>
      <c r="AT133" s="398"/>
      <c r="AU133" s="398"/>
      <c r="AV133" s="398"/>
      <c r="AW133" s="398"/>
      <c r="AX133" s="399"/>
    </row>
    <row r="134" spans="1:50" ht="0.95" customHeight="1" thickBot="1">
      <c r="A134" s="432"/>
      <c r="B134" s="432"/>
      <c r="C134" s="432"/>
      <c r="D134" s="432"/>
      <c r="E134" s="432"/>
      <c r="F134" s="432"/>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row>
    <row r="135" spans="1:50" ht="30" customHeight="1">
      <c r="A135" s="434" t="s">
        <v>147</v>
      </c>
      <c r="B135" s="435"/>
      <c r="C135" s="435"/>
      <c r="D135" s="435"/>
      <c r="E135" s="435"/>
      <c r="F135" s="436"/>
      <c r="G135" s="437" t="s">
        <v>148</v>
      </c>
      <c r="H135" s="438"/>
      <c r="I135" s="438"/>
      <c r="J135" s="438"/>
      <c r="K135" s="438"/>
      <c r="L135" s="438"/>
      <c r="M135" s="438"/>
      <c r="N135" s="438"/>
      <c r="O135" s="438"/>
      <c r="P135" s="438"/>
      <c r="Q135" s="438"/>
      <c r="R135" s="438"/>
      <c r="S135" s="438"/>
      <c r="T135" s="438"/>
      <c r="U135" s="438"/>
      <c r="V135" s="438"/>
      <c r="W135" s="438"/>
      <c r="X135" s="438"/>
      <c r="Y135" s="438"/>
      <c r="Z135" s="438"/>
      <c r="AA135" s="438"/>
      <c r="AB135" s="439"/>
      <c r="AC135" s="437" t="s">
        <v>149</v>
      </c>
      <c r="AD135" s="438"/>
      <c r="AE135" s="438"/>
      <c r="AF135" s="438"/>
      <c r="AG135" s="438"/>
      <c r="AH135" s="438"/>
      <c r="AI135" s="438"/>
      <c r="AJ135" s="438"/>
      <c r="AK135" s="438"/>
      <c r="AL135" s="438"/>
      <c r="AM135" s="438"/>
      <c r="AN135" s="438"/>
      <c r="AO135" s="438"/>
      <c r="AP135" s="438"/>
      <c r="AQ135" s="438"/>
      <c r="AR135" s="438"/>
      <c r="AS135" s="438"/>
      <c r="AT135" s="438"/>
      <c r="AU135" s="438"/>
      <c r="AV135" s="438"/>
      <c r="AW135" s="438"/>
      <c r="AX135" s="440"/>
    </row>
    <row r="136" spans="1:50" ht="24.75" customHeight="1">
      <c r="A136" s="156"/>
      <c r="B136" s="157"/>
      <c r="C136" s="157"/>
      <c r="D136" s="157"/>
      <c r="E136" s="157"/>
      <c r="F136" s="158"/>
      <c r="G136" s="159" t="s">
        <v>77</v>
      </c>
      <c r="H136" s="160"/>
      <c r="I136" s="160"/>
      <c r="J136" s="160"/>
      <c r="K136" s="160"/>
      <c r="L136" s="168" t="s">
        <v>150</v>
      </c>
      <c r="M136" s="24"/>
      <c r="N136" s="24"/>
      <c r="O136" s="24"/>
      <c r="P136" s="24"/>
      <c r="Q136" s="24"/>
      <c r="R136" s="24"/>
      <c r="S136" s="24"/>
      <c r="T136" s="24"/>
      <c r="U136" s="24"/>
      <c r="V136" s="24"/>
      <c r="W136" s="24"/>
      <c r="X136" s="46"/>
      <c r="Y136" s="441" t="s">
        <v>151</v>
      </c>
      <c r="Z136" s="442"/>
      <c r="AA136" s="442"/>
      <c r="AB136" s="443"/>
      <c r="AC136" s="159" t="s">
        <v>77</v>
      </c>
      <c r="AD136" s="160"/>
      <c r="AE136" s="160"/>
      <c r="AF136" s="160"/>
      <c r="AG136" s="160"/>
      <c r="AH136" s="168" t="s">
        <v>150</v>
      </c>
      <c r="AI136" s="24"/>
      <c r="AJ136" s="24"/>
      <c r="AK136" s="24"/>
      <c r="AL136" s="24"/>
      <c r="AM136" s="24"/>
      <c r="AN136" s="24"/>
      <c r="AO136" s="24"/>
      <c r="AP136" s="24"/>
      <c r="AQ136" s="24"/>
      <c r="AR136" s="24"/>
      <c r="AS136" s="24"/>
      <c r="AT136" s="46"/>
      <c r="AU136" s="441" t="s">
        <v>151</v>
      </c>
      <c r="AV136" s="442"/>
      <c r="AW136" s="442"/>
      <c r="AX136" s="444"/>
    </row>
    <row r="137" spans="1:50" ht="24.75" customHeight="1">
      <c r="A137" s="156"/>
      <c r="B137" s="157"/>
      <c r="C137" s="157"/>
      <c r="D137" s="157"/>
      <c r="E137" s="157"/>
      <c r="F137" s="158"/>
      <c r="G137" s="445" t="s">
        <v>152</v>
      </c>
      <c r="H137" s="300"/>
      <c r="I137" s="300"/>
      <c r="J137" s="300"/>
      <c r="K137" s="319"/>
      <c r="L137" s="446" t="s">
        <v>153</v>
      </c>
      <c r="M137" s="447"/>
      <c r="N137" s="447"/>
      <c r="O137" s="447"/>
      <c r="P137" s="447"/>
      <c r="Q137" s="447"/>
      <c r="R137" s="447"/>
      <c r="S137" s="447"/>
      <c r="T137" s="447"/>
      <c r="U137" s="447"/>
      <c r="V137" s="447"/>
      <c r="W137" s="447"/>
      <c r="X137" s="448"/>
      <c r="Y137" s="449">
        <v>5</v>
      </c>
      <c r="Z137" s="450"/>
      <c r="AA137" s="450"/>
      <c r="AB137" s="451"/>
      <c r="AC137" s="445"/>
      <c r="AD137" s="300"/>
      <c r="AE137" s="300"/>
      <c r="AF137" s="300"/>
      <c r="AG137" s="319"/>
      <c r="AH137" s="446"/>
      <c r="AI137" s="447"/>
      <c r="AJ137" s="447"/>
      <c r="AK137" s="447"/>
      <c r="AL137" s="447"/>
      <c r="AM137" s="447"/>
      <c r="AN137" s="447"/>
      <c r="AO137" s="447"/>
      <c r="AP137" s="447"/>
      <c r="AQ137" s="447"/>
      <c r="AR137" s="447"/>
      <c r="AS137" s="447"/>
      <c r="AT137" s="448"/>
      <c r="AU137" s="449"/>
      <c r="AV137" s="450"/>
      <c r="AW137" s="450"/>
      <c r="AX137" s="452"/>
    </row>
    <row r="138" spans="1:50" ht="24.75" customHeight="1">
      <c r="A138" s="156"/>
      <c r="B138" s="157"/>
      <c r="C138" s="157"/>
      <c r="D138" s="157"/>
      <c r="E138" s="157"/>
      <c r="F138" s="158"/>
      <c r="G138" s="453"/>
      <c r="H138" s="88"/>
      <c r="I138" s="88"/>
      <c r="J138" s="88"/>
      <c r="K138" s="89"/>
      <c r="L138" s="454"/>
      <c r="M138" s="240"/>
      <c r="N138" s="240"/>
      <c r="O138" s="240"/>
      <c r="P138" s="240"/>
      <c r="Q138" s="240"/>
      <c r="R138" s="240"/>
      <c r="S138" s="240"/>
      <c r="T138" s="240"/>
      <c r="U138" s="240"/>
      <c r="V138" s="240"/>
      <c r="W138" s="240"/>
      <c r="X138" s="241"/>
      <c r="Y138" s="455"/>
      <c r="Z138" s="456"/>
      <c r="AA138" s="456"/>
      <c r="AB138" s="457"/>
      <c r="AC138" s="453"/>
      <c r="AD138" s="88"/>
      <c r="AE138" s="88"/>
      <c r="AF138" s="88"/>
      <c r="AG138" s="89"/>
      <c r="AH138" s="454"/>
      <c r="AI138" s="240"/>
      <c r="AJ138" s="240"/>
      <c r="AK138" s="240"/>
      <c r="AL138" s="240"/>
      <c r="AM138" s="240"/>
      <c r="AN138" s="240"/>
      <c r="AO138" s="240"/>
      <c r="AP138" s="240"/>
      <c r="AQ138" s="240"/>
      <c r="AR138" s="240"/>
      <c r="AS138" s="240"/>
      <c r="AT138" s="241"/>
      <c r="AU138" s="455"/>
      <c r="AV138" s="456"/>
      <c r="AW138" s="456"/>
      <c r="AX138" s="458"/>
    </row>
    <row r="139" spans="1:50" ht="24.75" customHeight="1">
      <c r="A139" s="156"/>
      <c r="B139" s="157"/>
      <c r="C139" s="157"/>
      <c r="D139" s="157"/>
      <c r="E139" s="157"/>
      <c r="F139" s="158"/>
      <c r="G139" s="453"/>
      <c r="H139" s="88"/>
      <c r="I139" s="88"/>
      <c r="J139" s="88"/>
      <c r="K139" s="89"/>
      <c r="L139" s="454"/>
      <c r="M139" s="240"/>
      <c r="N139" s="240"/>
      <c r="O139" s="240"/>
      <c r="P139" s="240"/>
      <c r="Q139" s="240"/>
      <c r="R139" s="240"/>
      <c r="S139" s="240"/>
      <c r="T139" s="240"/>
      <c r="U139" s="240"/>
      <c r="V139" s="240"/>
      <c r="W139" s="240"/>
      <c r="X139" s="241"/>
      <c r="Y139" s="455"/>
      <c r="Z139" s="456"/>
      <c r="AA139" s="456"/>
      <c r="AB139" s="457"/>
      <c r="AC139" s="453"/>
      <c r="AD139" s="88"/>
      <c r="AE139" s="88"/>
      <c r="AF139" s="88"/>
      <c r="AG139" s="89"/>
      <c r="AH139" s="454"/>
      <c r="AI139" s="240"/>
      <c r="AJ139" s="240"/>
      <c r="AK139" s="240"/>
      <c r="AL139" s="240"/>
      <c r="AM139" s="240"/>
      <c r="AN139" s="240"/>
      <c r="AO139" s="240"/>
      <c r="AP139" s="240"/>
      <c r="AQ139" s="240"/>
      <c r="AR139" s="240"/>
      <c r="AS139" s="240"/>
      <c r="AT139" s="241"/>
      <c r="AU139" s="455"/>
      <c r="AV139" s="456"/>
      <c r="AW139" s="456"/>
      <c r="AX139" s="458"/>
    </row>
    <row r="140" spans="1:50" ht="24.75" customHeight="1">
      <c r="A140" s="156"/>
      <c r="B140" s="157"/>
      <c r="C140" s="157"/>
      <c r="D140" s="157"/>
      <c r="E140" s="157"/>
      <c r="F140" s="158"/>
      <c r="G140" s="453"/>
      <c r="H140" s="88"/>
      <c r="I140" s="88"/>
      <c r="J140" s="88"/>
      <c r="K140" s="89"/>
      <c r="L140" s="454"/>
      <c r="M140" s="240"/>
      <c r="N140" s="240"/>
      <c r="O140" s="240"/>
      <c r="P140" s="240"/>
      <c r="Q140" s="240"/>
      <c r="R140" s="240"/>
      <c r="S140" s="240"/>
      <c r="T140" s="240"/>
      <c r="U140" s="240"/>
      <c r="V140" s="240"/>
      <c r="W140" s="240"/>
      <c r="X140" s="241"/>
      <c r="Y140" s="455"/>
      <c r="Z140" s="456"/>
      <c r="AA140" s="456"/>
      <c r="AB140" s="457"/>
      <c r="AC140" s="453"/>
      <c r="AD140" s="88"/>
      <c r="AE140" s="88"/>
      <c r="AF140" s="88"/>
      <c r="AG140" s="89"/>
      <c r="AH140" s="454"/>
      <c r="AI140" s="240"/>
      <c r="AJ140" s="240"/>
      <c r="AK140" s="240"/>
      <c r="AL140" s="240"/>
      <c r="AM140" s="240"/>
      <c r="AN140" s="240"/>
      <c r="AO140" s="240"/>
      <c r="AP140" s="240"/>
      <c r="AQ140" s="240"/>
      <c r="AR140" s="240"/>
      <c r="AS140" s="240"/>
      <c r="AT140" s="241"/>
      <c r="AU140" s="455"/>
      <c r="AV140" s="456"/>
      <c r="AW140" s="456"/>
      <c r="AX140" s="458"/>
    </row>
    <row r="141" spans="1:50" ht="24.75" customHeight="1">
      <c r="A141" s="156"/>
      <c r="B141" s="157"/>
      <c r="C141" s="157"/>
      <c r="D141" s="157"/>
      <c r="E141" s="157"/>
      <c r="F141" s="158"/>
      <c r="G141" s="453"/>
      <c r="H141" s="88"/>
      <c r="I141" s="88"/>
      <c r="J141" s="88"/>
      <c r="K141" s="89"/>
      <c r="L141" s="454"/>
      <c r="M141" s="240"/>
      <c r="N141" s="240"/>
      <c r="O141" s="240"/>
      <c r="P141" s="240"/>
      <c r="Q141" s="240"/>
      <c r="R141" s="240"/>
      <c r="S141" s="240"/>
      <c r="T141" s="240"/>
      <c r="U141" s="240"/>
      <c r="V141" s="240"/>
      <c r="W141" s="240"/>
      <c r="X141" s="241"/>
      <c r="Y141" s="455"/>
      <c r="Z141" s="456"/>
      <c r="AA141" s="456"/>
      <c r="AB141" s="456"/>
      <c r="AC141" s="453"/>
      <c r="AD141" s="88"/>
      <c r="AE141" s="88"/>
      <c r="AF141" s="88"/>
      <c r="AG141" s="89"/>
      <c r="AH141" s="454"/>
      <c r="AI141" s="240"/>
      <c r="AJ141" s="240"/>
      <c r="AK141" s="240"/>
      <c r="AL141" s="240"/>
      <c r="AM141" s="240"/>
      <c r="AN141" s="240"/>
      <c r="AO141" s="240"/>
      <c r="AP141" s="240"/>
      <c r="AQ141" s="240"/>
      <c r="AR141" s="240"/>
      <c r="AS141" s="240"/>
      <c r="AT141" s="241"/>
      <c r="AU141" s="455"/>
      <c r="AV141" s="456"/>
      <c r="AW141" s="456"/>
      <c r="AX141" s="458"/>
    </row>
    <row r="142" spans="1:50" ht="24.75" customHeight="1">
      <c r="A142" s="156"/>
      <c r="B142" s="157"/>
      <c r="C142" s="157"/>
      <c r="D142" s="157"/>
      <c r="E142" s="157"/>
      <c r="F142" s="158"/>
      <c r="G142" s="453"/>
      <c r="H142" s="88"/>
      <c r="I142" s="88"/>
      <c r="J142" s="88"/>
      <c r="K142" s="89"/>
      <c r="L142" s="454"/>
      <c r="M142" s="240"/>
      <c r="N142" s="240"/>
      <c r="O142" s="240"/>
      <c r="P142" s="240"/>
      <c r="Q142" s="240"/>
      <c r="R142" s="240"/>
      <c r="S142" s="240"/>
      <c r="T142" s="240"/>
      <c r="U142" s="240"/>
      <c r="V142" s="240"/>
      <c r="W142" s="240"/>
      <c r="X142" s="241"/>
      <c r="Y142" s="455"/>
      <c r="Z142" s="456"/>
      <c r="AA142" s="456"/>
      <c r="AB142" s="456"/>
      <c r="AC142" s="453"/>
      <c r="AD142" s="88"/>
      <c r="AE142" s="88"/>
      <c r="AF142" s="88"/>
      <c r="AG142" s="89"/>
      <c r="AH142" s="454"/>
      <c r="AI142" s="240"/>
      <c r="AJ142" s="240"/>
      <c r="AK142" s="240"/>
      <c r="AL142" s="240"/>
      <c r="AM142" s="240"/>
      <c r="AN142" s="240"/>
      <c r="AO142" s="240"/>
      <c r="AP142" s="240"/>
      <c r="AQ142" s="240"/>
      <c r="AR142" s="240"/>
      <c r="AS142" s="240"/>
      <c r="AT142" s="241"/>
      <c r="AU142" s="455"/>
      <c r="AV142" s="456"/>
      <c r="AW142" s="456"/>
      <c r="AX142" s="458"/>
    </row>
    <row r="143" spans="1:50" ht="24.75" customHeight="1">
      <c r="A143" s="156"/>
      <c r="B143" s="157"/>
      <c r="C143" s="157"/>
      <c r="D143" s="157"/>
      <c r="E143" s="157"/>
      <c r="F143" s="158"/>
      <c r="G143" s="453"/>
      <c r="H143" s="88"/>
      <c r="I143" s="88"/>
      <c r="J143" s="88"/>
      <c r="K143" s="89"/>
      <c r="L143" s="454"/>
      <c r="M143" s="240"/>
      <c r="N143" s="240"/>
      <c r="O143" s="240"/>
      <c r="P143" s="240"/>
      <c r="Q143" s="240"/>
      <c r="R143" s="240"/>
      <c r="S143" s="240"/>
      <c r="T143" s="240"/>
      <c r="U143" s="240"/>
      <c r="V143" s="240"/>
      <c r="W143" s="240"/>
      <c r="X143" s="241"/>
      <c r="Y143" s="455"/>
      <c r="Z143" s="456"/>
      <c r="AA143" s="456"/>
      <c r="AB143" s="456"/>
      <c r="AC143" s="453"/>
      <c r="AD143" s="88"/>
      <c r="AE143" s="88"/>
      <c r="AF143" s="88"/>
      <c r="AG143" s="89"/>
      <c r="AH143" s="454"/>
      <c r="AI143" s="240"/>
      <c r="AJ143" s="240"/>
      <c r="AK143" s="240"/>
      <c r="AL143" s="240"/>
      <c r="AM143" s="240"/>
      <c r="AN143" s="240"/>
      <c r="AO143" s="240"/>
      <c r="AP143" s="240"/>
      <c r="AQ143" s="240"/>
      <c r="AR143" s="240"/>
      <c r="AS143" s="240"/>
      <c r="AT143" s="241"/>
      <c r="AU143" s="455"/>
      <c r="AV143" s="456"/>
      <c r="AW143" s="456"/>
      <c r="AX143" s="458"/>
    </row>
    <row r="144" spans="1:50" ht="24.75" customHeight="1">
      <c r="A144" s="156"/>
      <c r="B144" s="157"/>
      <c r="C144" s="157"/>
      <c r="D144" s="157"/>
      <c r="E144" s="157"/>
      <c r="F144" s="158"/>
      <c r="G144" s="459"/>
      <c r="H144" s="291"/>
      <c r="I144" s="291"/>
      <c r="J144" s="291"/>
      <c r="K144" s="460"/>
      <c r="L144" s="461"/>
      <c r="M144" s="462"/>
      <c r="N144" s="462"/>
      <c r="O144" s="462"/>
      <c r="P144" s="462"/>
      <c r="Q144" s="462"/>
      <c r="R144" s="462"/>
      <c r="S144" s="462"/>
      <c r="T144" s="462"/>
      <c r="U144" s="462"/>
      <c r="V144" s="462"/>
      <c r="W144" s="462"/>
      <c r="X144" s="463"/>
      <c r="Y144" s="464"/>
      <c r="Z144" s="465"/>
      <c r="AA144" s="465"/>
      <c r="AB144" s="465"/>
      <c r="AC144" s="459"/>
      <c r="AD144" s="291"/>
      <c r="AE144" s="291"/>
      <c r="AF144" s="291"/>
      <c r="AG144" s="460"/>
      <c r="AH144" s="461"/>
      <c r="AI144" s="462"/>
      <c r="AJ144" s="462"/>
      <c r="AK144" s="462"/>
      <c r="AL144" s="462"/>
      <c r="AM144" s="462"/>
      <c r="AN144" s="462"/>
      <c r="AO144" s="462"/>
      <c r="AP144" s="462"/>
      <c r="AQ144" s="462"/>
      <c r="AR144" s="462"/>
      <c r="AS144" s="462"/>
      <c r="AT144" s="463"/>
      <c r="AU144" s="464"/>
      <c r="AV144" s="465"/>
      <c r="AW144" s="465"/>
      <c r="AX144" s="466"/>
    </row>
    <row r="145" spans="1:50" ht="24.75" customHeight="1">
      <c r="A145" s="156"/>
      <c r="B145" s="157"/>
      <c r="C145" s="157"/>
      <c r="D145" s="157"/>
      <c r="E145" s="157"/>
      <c r="F145" s="158"/>
      <c r="G145" s="467" t="s">
        <v>40</v>
      </c>
      <c r="H145" s="24"/>
      <c r="I145" s="24"/>
      <c r="J145" s="24"/>
      <c r="K145" s="24"/>
      <c r="L145" s="468"/>
      <c r="M145" s="126"/>
      <c r="N145" s="126"/>
      <c r="O145" s="126"/>
      <c r="P145" s="126"/>
      <c r="Q145" s="126"/>
      <c r="R145" s="126"/>
      <c r="S145" s="126"/>
      <c r="T145" s="126"/>
      <c r="U145" s="126"/>
      <c r="V145" s="126"/>
      <c r="W145" s="126"/>
      <c r="X145" s="127"/>
      <c r="Y145" s="469">
        <f>SUM(Y137:AB144)</f>
        <v>5</v>
      </c>
      <c r="Z145" s="470"/>
      <c r="AA145" s="470"/>
      <c r="AB145" s="471"/>
      <c r="AC145" s="467" t="s">
        <v>40</v>
      </c>
      <c r="AD145" s="24"/>
      <c r="AE145" s="24"/>
      <c r="AF145" s="24"/>
      <c r="AG145" s="24"/>
      <c r="AH145" s="468"/>
      <c r="AI145" s="126"/>
      <c r="AJ145" s="126"/>
      <c r="AK145" s="126"/>
      <c r="AL145" s="126"/>
      <c r="AM145" s="126"/>
      <c r="AN145" s="126"/>
      <c r="AO145" s="126"/>
      <c r="AP145" s="126"/>
      <c r="AQ145" s="126"/>
      <c r="AR145" s="126"/>
      <c r="AS145" s="126"/>
      <c r="AT145" s="127"/>
      <c r="AU145" s="469">
        <f>SUM(AU137:AX144)</f>
        <v>0</v>
      </c>
      <c r="AV145" s="470"/>
      <c r="AW145" s="470"/>
      <c r="AX145" s="472"/>
    </row>
    <row r="146" spans="1:50" ht="30" customHeight="1">
      <c r="A146" s="156"/>
      <c r="B146" s="157"/>
      <c r="C146" s="157"/>
      <c r="D146" s="157"/>
      <c r="E146" s="157"/>
      <c r="F146" s="158"/>
      <c r="G146" s="473" t="s">
        <v>154</v>
      </c>
      <c r="H146" s="474"/>
      <c r="I146" s="474"/>
      <c r="J146" s="474"/>
      <c r="K146" s="474"/>
      <c r="L146" s="474"/>
      <c r="M146" s="474"/>
      <c r="N146" s="474"/>
      <c r="O146" s="474"/>
      <c r="P146" s="474"/>
      <c r="Q146" s="474"/>
      <c r="R146" s="474"/>
      <c r="S146" s="474"/>
      <c r="T146" s="474"/>
      <c r="U146" s="474"/>
      <c r="V146" s="474"/>
      <c r="W146" s="474"/>
      <c r="X146" s="474"/>
      <c r="Y146" s="474"/>
      <c r="Z146" s="474"/>
      <c r="AA146" s="474"/>
      <c r="AB146" s="475"/>
      <c r="AC146" s="473" t="s">
        <v>155</v>
      </c>
      <c r="AD146" s="474"/>
      <c r="AE146" s="474"/>
      <c r="AF146" s="474"/>
      <c r="AG146" s="474"/>
      <c r="AH146" s="474"/>
      <c r="AI146" s="474"/>
      <c r="AJ146" s="474"/>
      <c r="AK146" s="474"/>
      <c r="AL146" s="474"/>
      <c r="AM146" s="474"/>
      <c r="AN146" s="474"/>
      <c r="AO146" s="474"/>
      <c r="AP146" s="474"/>
      <c r="AQ146" s="474"/>
      <c r="AR146" s="474"/>
      <c r="AS146" s="474"/>
      <c r="AT146" s="474"/>
      <c r="AU146" s="474"/>
      <c r="AV146" s="474"/>
      <c r="AW146" s="474"/>
      <c r="AX146" s="476"/>
    </row>
    <row r="147" spans="1:50" ht="25.5" customHeight="1">
      <c r="A147" s="156"/>
      <c r="B147" s="157"/>
      <c r="C147" s="157"/>
      <c r="D147" s="157"/>
      <c r="E147" s="157"/>
      <c r="F147" s="158"/>
      <c r="G147" s="159" t="s">
        <v>77</v>
      </c>
      <c r="H147" s="160"/>
      <c r="I147" s="160"/>
      <c r="J147" s="160"/>
      <c r="K147" s="160"/>
      <c r="L147" s="168" t="s">
        <v>150</v>
      </c>
      <c r="M147" s="24"/>
      <c r="N147" s="24"/>
      <c r="O147" s="24"/>
      <c r="P147" s="24"/>
      <c r="Q147" s="24"/>
      <c r="R147" s="24"/>
      <c r="S147" s="24"/>
      <c r="T147" s="24"/>
      <c r="U147" s="24"/>
      <c r="V147" s="24"/>
      <c r="W147" s="24"/>
      <c r="X147" s="46"/>
      <c r="Y147" s="441" t="s">
        <v>151</v>
      </c>
      <c r="Z147" s="442"/>
      <c r="AA147" s="442"/>
      <c r="AB147" s="443"/>
      <c r="AC147" s="159" t="s">
        <v>77</v>
      </c>
      <c r="AD147" s="160"/>
      <c r="AE147" s="160"/>
      <c r="AF147" s="160"/>
      <c r="AG147" s="160"/>
      <c r="AH147" s="168" t="s">
        <v>150</v>
      </c>
      <c r="AI147" s="24"/>
      <c r="AJ147" s="24"/>
      <c r="AK147" s="24"/>
      <c r="AL147" s="24"/>
      <c r="AM147" s="24"/>
      <c r="AN147" s="24"/>
      <c r="AO147" s="24"/>
      <c r="AP147" s="24"/>
      <c r="AQ147" s="24"/>
      <c r="AR147" s="24"/>
      <c r="AS147" s="24"/>
      <c r="AT147" s="46"/>
      <c r="AU147" s="441" t="s">
        <v>151</v>
      </c>
      <c r="AV147" s="442"/>
      <c r="AW147" s="442"/>
      <c r="AX147" s="444"/>
    </row>
    <row r="148" spans="1:50" ht="24.75" customHeight="1">
      <c r="A148" s="156"/>
      <c r="B148" s="157"/>
      <c r="C148" s="157"/>
      <c r="D148" s="157"/>
      <c r="E148" s="157"/>
      <c r="F148" s="158"/>
      <c r="G148" s="445" t="s">
        <v>152</v>
      </c>
      <c r="H148" s="300"/>
      <c r="I148" s="300"/>
      <c r="J148" s="300"/>
      <c r="K148" s="319"/>
      <c r="L148" s="446" t="s">
        <v>156</v>
      </c>
      <c r="M148" s="447"/>
      <c r="N148" s="447"/>
      <c r="O148" s="447"/>
      <c r="P148" s="447"/>
      <c r="Q148" s="447"/>
      <c r="R148" s="447"/>
      <c r="S148" s="447"/>
      <c r="T148" s="447"/>
      <c r="U148" s="447"/>
      <c r="V148" s="447"/>
      <c r="W148" s="447"/>
      <c r="X148" s="448"/>
      <c r="Y148" s="449">
        <v>3</v>
      </c>
      <c r="Z148" s="450"/>
      <c r="AA148" s="450"/>
      <c r="AB148" s="451"/>
      <c r="AC148" s="445"/>
      <c r="AD148" s="300"/>
      <c r="AE148" s="300"/>
      <c r="AF148" s="300"/>
      <c r="AG148" s="319"/>
      <c r="AH148" s="446"/>
      <c r="AI148" s="447"/>
      <c r="AJ148" s="447"/>
      <c r="AK148" s="447"/>
      <c r="AL148" s="447"/>
      <c r="AM148" s="447"/>
      <c r="AN148" s="447"/>
      <c r="AO148" s="447"/>
      <c r="AP148" s="447"/>
      <c r="AQ148" s="447"/>
      <c r="AR148" s="447"/>
      <c r="AS148" s="447"/>
      <c r="AT148" s="448"/>
      <c r="AU148" s="449"/>
      <c r="AV148" s="450"/>
      <c r="AW148" s="450"/>
      <c r="AX148" s="452"/>
    </row>
    <row r="149" spans="1:50" ht="24.75" customHeight="1">
      <c r="A149" s="156"/>
      <c r="B149" s="157"/>
      <c r="C149" s="157"/>
      <c r="D149" s="157"/>
      <c r="E149" s="157"/>
      <c r="F149" s="158"/>
      <c r="G149" s="453"/>
      <c r="H149" s="88"/>
      <c r="I149" s="88"/>
      <c r="J149" s="88"/>
      <c r="K149" s="89"/>
      <c r="L149" s="454"/>
      <c r="M149" s="240"/>
      <c r="N149" s="240"/>
      <c r="O149" s="240"/>
      <c r="P149" s="240"/>
      <c r="Q149" s="240"/>
      <c r="R149" s="240"/>
      <c r="S149" s="240"/>
      <c r="T149" s="240"/>
      <c r="U149" s="240"/>
      <c r="V149" s="240"/>
      <c r="W149" s="240"/>
      <c r="X149" s="241"/>
      <c r="Y149" s="455"/>
      <c r="Z149" s="456"/>
      <c r="AA149" s="456"/>
      <c r="AB149" s="457"/>
      <c r="AC149" s="453"/>
      <c r="AD149" s="88"/>
      <c r="AE149" s="88"/>
      <c r="AF149" s="88"/>
      <c r="AG149" s="89"/>
      <c r="AH149" s="454"/>
      <c r="AI149" s="240"/>
      <c r="AJ149" s="240"/>
      <c r="AK149" s="240"/>
      <c r="AL149" s="240"/>
      <c r="AM149" s="240"/>
      <c r="AN149" s="240"/>
      <c r="AO149" s="240"/>
      <c r="AP149" s="240"/>
      <c r="AQ149" s="240"/>
      <c r="AR149" s="240"/>
      <c r="AS149" s="240"/>
      <c r="AT149" s="241"/>
      <c r="AU149" s="455"/>
      <c r="AV149" s="456"/>
      <c r="AW149" s="456"/>
      <c r="AX149" s="458"/>
    </row>
    <row r="150" spans="1:50" ht="24.75" customHeight="1">
      <c r="A150" s="156"/>
      <c r="B150" s="157"/>
      <c r="C150" s="157"/>
      <c r="D150" s="157"/>
      <c r="E150" s="157"/>
      <c r="F150" s="158"/>
      <c r="G150" s="453"/>
      <c r="H150" s="88"/>
      <c r="I150" s="88"/>
      <c r="J150" s="88"/>
      <c r="K150" s="89"/>
      <c r="L150" s="454"/>
      <c r="M150" s="240"/>
      <c r="N150" s="240"/>
      <c r="O150" s="240"/>
      <c r="P150" s="240"/>
      <c r="Q150" s="240"/>
      <c r="R150" s="240"/>
      <c r="S150" s="240"/>
      <c r="T150" s="240"/>
      <c r="U150" s="240"/>
      <c r="V150" s="240"/>
      <c r="W150" s="240"/>
      <c r="X150" s="241"/>
      <c r="Y150" s="455"/>
      <c r="Z150" s="456"/>
      <c r="AA150" s="456"/>
      <c r="AB150" s="457"/>
      <c r="AC150" s="453"/>
      <c r="AD150" s="88"/>
      <c r="AE150" s="88"/>
      <c r="AF150" s="88"/>
      <c r="AG150" s="89"/>
      <c r="AH150" s="454"/>
      <c r="AI150" s="240"/>
      <c r="AJ150" s="240"/>
      <c r="AK150" s="240"/>
      <c r="AL150" s="240"/>
      <c r="AM150" s="240"/>
      <c r="AN150" s="240"/>
      <c r="AO150" s="240"/>
      <c r="AP150" s="240"/>
      <c r="AQ150" s="240"/>
      <c r="AR150" s="240"/>
      <c r="AS150" s="240"/>
      <c r="AT150" s="241"/>
      <c r="AU150" s="455"/>
      <c r="AV150" s="456"/>
      <c r="AW150" s="456"/>
      <c r="AX150" s="458"/>
    </row>
    <row r="151" spans="1:50" ht="24.75" customHeight="1">
      <c r="A151" s="156"/>
      <c r="B151" s="157"/>
      <c r="C151" s="157"/>
      <c r="D151" s="157"/>
      <c r="E151" s="157"/>
      <c r="F151" s="158"/>
      <c r="G151" s="453"/>
      <c r="H151" s="88"/>
      <c r="I151" s="88"/>
      <c r="J151" s="88"/>
      <c r="K151" s="89"/>
      <c r="L151" s="454"/>
      <c r="M151" s="240"/>
      <c r="N151" s="240"/>
      <c r="O151" s="240"/>
      <c r="P151" s="240"/>
      <c r="Q151" s="240"/>
      <c r="R151" s="240"/>
      <c r="S151" s="240"/>
      <c r="T151" s="240"/>
      <c r="U151" s="240"/>
      <c r="V151" s="240"/>
      <c r="W151" s="240"/>
      <c r="X151" s="241"/>
      <c r="Y151" s="455"/>
      <c r="Z151" s="456"/>
      <c r="AA151" s="456"/>
      <c r="AB151" s="457"/>
      <c r="AC151" s="453"/>
      <c r="AD151" s="88"/>
      <c r="AE151" s="88"/>
      <c r="AF151" s="88"/>
      <c r="AG151" s="89"/>
      <c r="AH151" s="454"/>
      <c r="AI151" s="240"/>
      <c r="AJ151" s="240"/>
      <c r="AK151" s="240"/>
      <c r="AL151" s="240"/>
      <c r="AM151" s="240"/>
      <c r="AN151" s="240"/>
      <c r="AO151" s="240"/>
      <c r="AP151" s="240"/>
      <c r="AQ151" s="240"/>
      <c r="AR151" s="240"/>
      <c r="AS151" s="240"/>
      <c r="AT151" s="241"/>
      <c r="AU151" s="455"/>
      <c r="AV151" s="456"/>
      <c r="AW151" s="456"/>
      <c r="AX151" s="458"/>
    </row>
    <row r="152" spans="1:50" ht="24.75" customHeight="1">
      <c r="A152" s="156"/>
      <c r="B152" s="157"/>
      <c r="C152" s="157"/>
      <c r="D152" s="157"/>
      <c r="E152" s="157"/>
      <c r="F152" s="158"/>
      <c r="G152" s="453"/>
      <c r="H152" s="88"/>
      <c r="I152" s="88"/>
      <c r="J152" s="88"/>
      <c r="K152" s="89"/>
      <c r="L152" s="454"/>
      <c r="M152" s="240"/>
      <c r="N152" s="240"/>
      <c r="O152" s="240"/>
      <c r="P152" s="240"/>
      <c r="Q152" s="240"/>
      <c r="R152" s="240"/>
      <c r="S152" s="240"/>
      <c r="T152" s="240"/>
      <c r="U152" s="240"/>
      <c r="V152" s="240"/>
      <c r="W152" s="240"/>
      <c r="X152" s="241"/>
      <c r="Y152" s="455"/>
      <c r="Z152" s="456"/>
      <c r="AA152" s="456"/>
      <c r="AB152" s="456"/>
      <c r="AC152" s="453"/>
      <c r="AD152" s="88"/>
      <c r="AE152" s="88"/>
      <c r="AF152" s="88"/>
      <c r="AG152" s="89"/>
      <c r="AH152" s="454"/>
      <c r="AI152" s="240"/>
      <c r="AJ152" s="240"/>
      <c r="AK152" s="240"/>
      <c r="AL152" s="240"/>
      <c r="AM152" s="240"/>
      <c r="AN152" s="240"/>
      <c r="AO152" s="240"/>
      <c r="AP152" s="240"/>
      <c r="AQ152" s="240"/>
      <c r="AR152" s="240"/>
      <c r="AS152" s="240"/>
      <c r="AT152" s="241"/>
      <c r="AU152" s="455"/>
      <c r="AV152" s="456"/>
      <c r="AW152" s="456"/>
      <c r="AX152" s="458"/>
    </row>
    <row r="153" spans="1:50" ht="24.75" customHeight="1">
      <c r="A153" s="156"/>
      <c r="B153" s="157"/>
      <c r="C153" s="157"/>
      <c r="D153" s="157"/>
      <c r="E153" s="157"/>
      <c r="F153" s="158"/>
      <c r="G153" s="453"/>
      <c r="H153" s="88"/>
      <c r="I153" s="88"/>
      <c r="J153" s="88"/>
      <c r="K153" s="89"/>
      <c r="L153" s="454"/>
      <c r="M153" s="240"/>
      <c r="N153" s="240"/>
      <c r="O153" s="240"/>
      <c r="P153" s="240"/>
      <c r="Q153" s="240"/>
      <c r="R153" s="240"/>
      <c r="S153" s="240"/>
      <c r="T153" s="240"/>
      <c r="U153" s="240"/>
      <c r="V153" s="240"/>
      <c r="W153" s="240"/>
      <c r="X153" s="241"/>
      <c r="Y153" s="455"/>
      <c r="Z153" s="456"/>
      <c r="AA153" s="456"/>
      <c r="AB153" s="456"/>
      <c r="AC153" s="453"/>
      <c r="AD153" s="88"/>
      <c r="AE153" s="88"/>
      <c r="AF153" s="88"/>
      <c r="AG153" s="89"/>
      <c r="AH153" s="454"/>
      <c r="AI153" s="240"/>
      <c r="AJ153" s="240"/>
      <c r="AK153" s="240"/>
      <c r="AL153" s="240"/>
      <c r="AM153" s="240"/>
      <c r="AN153" s="240"/>
      <c r="AO153" s="240"/>
      <c r="AP153" s="240"/>
      <c r="AQ153" s="240"/>
      <c r="AR153" s="240"/>
      <c r="AS153" s="240"/>
      <c r="AT153" s="241"/>
      <c r="AU153" s="455"/>
      <c r="AV153" s="456"/>
      <c r="AW153" s="456"/>
      <c r="AX153" s="458"/>
    </row>
    <row r="154" spans="1:50" ht="24.75" customHeight="1">
      <c r="A154" s="156"/>
      <c r="B154" s="157"/>
      <c r="C154" s="157"/>
      <c r="D154" s="157"/>
      <c r="E154" s="157"/>
      <c r="F154" s="158"/>
      <c r="G154" s="453"/>
      <c r="H154" s="88"/>
      <c r="I154" s="88"/>
      <c r="J154" s="88"/>
      <c r="K154" s="89"/>
      <c r="L154" s="454"/>
      <c r="M154" s="240"/>
      <c r="N154" s="240"/>
      <c r="O154" s="240"/>
      <c r="P154" s="240"/>
      <c r="Q154" s="240"/>
      <c r="R154" s="240"/>
      <c r="S154" s="240"/>
      <c r="T154" s="240"/>
      <c r="U154" s="240"/>
      <c r="V154" s="240"/>
      <c r="W154" s="240"/>
      <c r="X154" s="241"/>
      <c r="Y154" s="455"/>
      <c r="Z154" s="456"/>
      <c r="AA154" s="456"/>
      <c r="AB154" s="456"/>
      <c r="AC154" s="453"/>
      <c r="AD154" s="88"/>
      <c r="AE154" s="88"/>
      <c r="AF154" s="88"/>
      <c r="AG154" s="89"/>
      <c r="AH154" s="454"/>
      <c r="AI154" s="240"/>
      <c r="AJ154" s="240"/>
      <c r="AK154" s="240"/>
      <c r="AL154" s="240"/>
      <c r="AM154" s="240"/>
      <c r="AN154" s="240"/>
      <c r="AO154" s="240"/>
      <c r="AP154" s="240"/>
      <c r="AQ154" s="240"/>
      <c r="AR154" s="240"/>
      <c r="AS154" s="240"/>
      <c r="AT154" s="241"/>
      <c r="AU154" s="455"/>
      <c r="AV154" s="456"/>
      <c r="AW154" s="456"/>
      <c r="AX154" s="458"/>
    </row>
    <row r="155" spans="1:50" ht="24.75" customHeight="1">
      <c r="A155" s="156"/>
      <c r="B155" s="157"/>
      <c r="C155" s="157"/>
      <c r="D155" s="157"/>
      <c r="E155" s="157"/>
      <c r="F155" s="158"/>
      <c r="G155" s="459"/>
      <c r="H155" s="291"/>
      <c r="I155" s="291"/>
      <c r="J155" s="291"/>
      <c r="K155" s="460"/>
      <c r="L155" s="461"/>
      <c r="M155" s="462"/>
      <c r="N155" s="462"/>
      <c r="O155" s="462"/>
      <c r="P155" s="462"/>
      <c r="Q155" s="462"/>
      <c r="R155" s="462"/>
      <c r="S155" s="462"/>
      <c r="T155" s="462"/>
      <c r="U155" s="462"/>
      <c r="V155" s="462"/>
      <c r="W155" s="462"/>
      <c r="X155" s="463"/>
      <c r="Y155" s="464"/>
      <c r="Z155" s="465"/>
      <c r="AA155" s="465"/>
      <c r="AB155" s="465"/>
      <c r="AC155" s="459"/>
      <c r="AD155" s="291"/>
      <c r="AE155" s="291"/>
      <c r="AF155" s="291"/>
      <c r="AG155" s="460"/>
      <c r="AH155" s="461"/>
      <c r="AI155" s="462"/>
      <c r="AJ155" s="462"/>
      <c r="AK155" s="462"/>
      <c r="AL155" s="462"/>
      <c r="AM155" s="462"/>
      <c r="AN155" s="462"/>
      <c r="AO155" s="462"/>
      <c r="AP155" s="462"/>
      <c r="AQ155" s="462"/>
      <c r="AR155" s="462"/>
      <c r="AS155" s="462"/>
      <c r="AT155" s="463"/>
      <c r="AU155" s="464"/>
      <c r="AV155" s="465"/>
      <c r="AW155" s="465"/>
      <c r="AX155" s="466"/>
    </row>
    <row r="156" spans="1:50" ht="24.75" customHeight="1">
      <c r="A156" s="156"/>
      <c r="B156" s="157"/>
      <c r="C156" s="157"/>
      <c r="D156" s="157"/>
      <c r="E156" s="157"/>
      <c r="F156" s="158"/>
      <c r="G156" s="467" t="s">
        <v>40</v>
      </c>
      <c r="H156" s="24"/>
      <c r="I156" s="24"/>
      <c r="J156" s="24"/>
      <c r="K156" s="24"/>
      <c r="L156" s="468"/>
      <c r="M156" s="126"/>
      <c r="N156" s="126"/>
      <c r="O156" s="126"/>
      <c r="P156" s="126"/>
      <c r="Q156" s="126"/>
      <c r="R156" s="126"/>
      <c r="S156" s="126"/>
      <c r="T156" s="126"/>
      <c r="U156" s="126"/>
      <c r="V156" s="126"/>
      <c r="W156" s="126"/>
      <c r="X156" s="127"/>
      <c r="Y156" s="469">
        <f>SUM(Y148:AB155)</f>
        <v>3</v>
      </c>
      <c r="Z156" s="470"/>
      <c r="AA156" s="470"/>
      <c r="AB156" s="471"/>
      <c r="AC156" s="467" t="s">
        <v>40</v>
      </c>
      <c r="AD156" s="24"/>
      <c r="AE156" s="24"/>
      <c r="AF156" s="24"/>
      <c r="AG156" s="24"/>
      <c r="AH156" s="468"/>
      <c r="AI156" s="126"/>
      <c r="AJ156" s="126"/>
      <c r="AK156" s="126"/>
      <c r="AL156" s="126"/>
      <c r="AM156" s="126"/>
      <c r="AN156" s="126"/>
      <c r="AO156" s="126"/>
      <c r="AP156" s="126"/>
      <c r="AQ156" s="126"/>
      <c r="AR156" s="126"/>
      <c r="AS156" s="126"/>
      <c r="AT156" s="127"/>
      <c r="AU156" s="469">
        <f>SUM(AU148:AX155)</f>
        <v>0</v>
      </c>
      <c r="AV156" s="470"/>
      <c r="AW156" s="470"/>
      <c r="AX156" s="472"/>
    </row>
    <row r="157" spans="1:50" ht="30" customHeight="1">
      <c r="A157" s="156"/>
      <c r="B157" s="157"/>
      <c r="C157" s="157"/>
      <c r="D157" s="157"/>
      <c r="E157" s="157"/>
      <c r="F157" s="158"/>
      <c r="G157" s="473" t="s">
        <v>157</v>
      </c>
      <c r="H157" s="474"/>
      <c r="I157" s="474"/>
      <c r="J157" s="474"/>
      <c r="K157" s="474"/>
      <c r="L157" s="474"/>
      <c r="M157" s="474"/>
      <c r="N157" s="474"/>
      <c r="O157" s="474"/>
      <c r="P157" s="474"/>
      <c r="Q157" s="474"/>
      <c r="R157" s="474"/>
      <c r="S157" s="474"/>
      <c r="T157" s="474"/>
      <c r="U157" s="474"/>
      <c r="V157" s="474"/>
      <c r="W157" s="474"/>
      <c r="X157" s="474"/>
      <c r="Y157" s="474"/>
      <c r="Z157" s="474"/>
      <c r="AA157" s="474"/>
      <c r="AB157" s="475"/>
      <c r="AC157" s="473" t="s">
        <v>158</v>
      </c>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6"/>
    </row>
    <row r="158" spans="1:50" ht="24.75" customHeight="1">
      <c r="A158" s="156"/>
      <c r="B158" s="157"/>
      <c r="C158" s="157"/>
      <c r="D158" s="157"/>
      <c r="E158" s="157"/>
      <c r="F158" s="158"/>
      <c r="G158" s="159" t="s">
        <v>77</v>
      </c>
      <c r="H158" s="160"/>
      <c r="I158" s="160"/>
      <c r="J158" s="160"/>
      <c r="K158" s="160"/>
      <c r="L158" s="168" t="s">
        <v>150</v>
      </c>
      <c r="M158" s="24"/>
      <c r="N158" s="24"/>
      <c r="O158" s="24"/>
      <c r="P158" s="24"/>
      <c r="Q158" s="24"/>
      <c r="R158" s="24"/>
      <c r="S158" s="24"/>
      <c r="T158" s="24"/>
      <c r="U158" s="24"/>
      <c r="V158" s="24"/>
      <c r="W158" s="24"/>
      <c r="X158" s="46"/>
      <c r="Y158" s="441" t="s">
        <v>151</v>
      </c>
      <c r="Z158" s="442"/>
      <c r="AA158" s="442"/>
      <c r="AB158" s="443"/>
      <c r="AC158" s="159" t="s">
        <v>77</v>
      </c>
      <c r="AD158" s="160"/>
      <c r="AE158" s="160"/>
      <c r="AF158" s="160"/>
      <c r="AG158" s="160"/>
      <c r="AH158" s="168" t="s">
        <v>150</v>
      </c>
      <c r="AI158" s="24"/>
      <c r="AJ158" s="24"/>
      <c r="AK158" s="24"/>
      <c r="AL158" s="24"/>
      <c r="AM158" s="24"/>
      <c r="AN158" s="24"/>
      <c r="AO158" s="24"/>
      <c r="AP158" s="24"/>
      <c r="AQ158" s="24"/>
      <c r="AR158" s="24"/>
      <c r="AS158" s="24"/>
      <c r="AT158" s="46"/>
      <c r="AU158" s="441" t="s">
        <v>151</v>
      </c>
      <c r="AV158" s="442"/>
      <c r="AW158" s="442"/>
      <c r="AX158" s="444"/>
    </row>
    <row r="159" spans="1:50" ht="24.75" customHeight="1">
      <c r="A159" s="156"/>
      <c r="B159" s="157"/>
      <c r="C159" s="157"/>
      <c r="D159" s="157"/>
      <c r="E159" s="157"/>
      <c r="F159" s="158"/>
      <c r="G159" s="445" t="s">
        <v>152</v>
      </c>
      <c r="H159" s="300"/>
      <c r="I159" s="300"/>
      <c r="J159" s="300"/>
      <c r="K159" s="319"/>
      <c r="L159" s="446" t="s">
        <v>159</v>
      </c>
      <c r="M159" s="447"/>
      <c r="N159" s="447"/>
      <c r="O159" s="447"/>
      <c r="P159" s="447"/>
      <c r="Q159" s="447"/>
      <c r="R159" s="447"/>
      <c r="S159" s="447"/>
      <c r="T159" s="447"/>
      <c r="U159" s="447"/>
      <c r="V159" s="447"/>
      <c r="W159" s="447"/>
      <c r="X159" s="448"/>
      <c r="Y159" s="477">
        <v>0.222</v>
      </c>
      <c r="Z159" s="478"/>
      <c r="AA159" s="478"/>
      <c r="AB159" s="479"/>
      <c r="AC159" s="445"/>
      <c r="AD159" s="300"/>
      <c r="AE159" s="300"/>
      <c r="AF159" s="300"/>
      <c r="AG159" s="319"/>
      <c r="AH159" s="446"/>
      <c r="AI159" s="447"/>
      <c r="AJ159" s="447"/>
      <c r="AK159" s="447"/>
      <c r="AL159" s="447"/>
      <c r="AM159" s="447"/>
      <c r="AN159" s="447"/>
      <c r="AO159" s="447"/>
      <c r="AP159" s="447"/>
      <c r="AQ159" s="447"/>
      <c r="AR159" s="447"/>
      <c r="AS159" s="447"/>
      <c r="AT159" s="448"/>
      <c r="AU159" s="449"/>
      <c r="AV159" s="450"/>
      <c r="AW159" s="450"/>
      <c r="AX159" s="452"/>
    </row>
    <row r="160" spans="1:50" ht="24.75" customHeight="1">
      <c r="A160" s="156"/>
      <c r="B160" s="157"/>
      <c r="C160" s="157"/>
      <c r="D160" s="157"/>
      <c r="E160" s="157"/>
      <c r="F160" s="158"/>
      <c r="G160" s="453"/>
      <c r="H160" s="88"/>
      <c r="I160" s="88"/>
      <c r="J160" s="88"/>
      <c r="K160" s="89"/>
      <c r="L160" s="454"/>
      <c r="M160" s="240"/>
      <c r="N160" s="240"/>
      <c r="O160" s="240"/>
      <c r="P160" s="240"/>
      <c r="Q160" s="240"/>
      <c r="R160" s="240"/>
      <c r="S160" s="240"/>
      <c r="T160" s="240"/>
      <c r="U160" s="240"/>
      <c r="V160" s="240"/>
      <c r="W160" s="240"/>
      <c r="X160" s="241"/>
      <c r="Y160" s="455"/>
      <c r="Z160" s="456"/>
      <c r="AA160" s="456"/>
      <c r="AB160" s="457"/>
      <c r="AC160" s="453"/>
      <c r="AD160" s="88"/>
      <c r="AE160" s="88"/>
      <c r="AF160" s="88"/>
      <c r="AG160" s="89"/>
      <c r="AH160" s="454"/>
      <c r="AI160" s="240"/>
      <c r="AJ160" s="240"/>
      <c r="AK160" s="240"/>
      <c r="AL160" s="240"/>
      <c r="AM160" s="240"/>
      <c r="AN160" s="240"/>
      <c r="AO160" s="240"/>
      <c r="AP160" s="240"/>
      <c r="AQ160" s="240"/>
      <c r="AR160" s="240"/>
      <c r="AS160" s="240"/>
      <c r="AT160" s="241"/>
      <c r="AU160" s="455"/>
      <c r="AV160" s="456"/>
      <c r="AW160" s="456"/>
      <c r="AX160" s="458"/>
    </row>
    <row r="161" spans="1:50" ht="24.75" customHeight="1">
      <c r="A161" s="156"/>
      <c r="B161" s="157"/>
      <c r="C161" s="157"/>
      <c r="D161" s="157"/>
      <c r="E161" s="157"/>
      <c r="F161" s="158"/>
      <c r="G161" s="453"/>
      <c r="H161" s="88"/>
      <c r="I161" s="88"/>
      <c r="J161" s="88"/>
      <c r="K161" s="89"/>
      <c r="L161" s="454"/>
      <c r="M161" s="240"/>
      <c r="N161" s="240"/>
      <c r="O161" s="240"/>
      <c r="P161" s="240"/>
      <c r="Q161" s="240"/>
      <c r="R161" s="240"/>
      <c r="S161" s="240"/>
      <c r="T161" s="240"/>
      <c r="U161" s="240"/>
      <c r="V161" s="240"/>
      <c r="W161" s="240"/>
      <c r="X161" s="241"/>
      <c r="Y161" s="455"/>
      <c r="Z161" s="456"/>
      <c r="AA161" s="456"/>
      <c r="AB161" s="457"/>
      <c r="AC161" s="453"/>
      <c r="AD161" s="88"/>
      <c r="AE161" s="88"/>
      <c r="AF161" s="88"/>
      <c r="AG161" s="89"/>
      <c r="AH161" s="454"/>
      <c r="AI161" s="240"/>
      <c r="AJ161" s="240"/>
      <c r="AK161" s="240"/>
      <c r="AL161" s="240"/>
      <c r="AM161" s="240"/>
      <c r="AN161" s="240"/>
      <c r="AO161" s="240"/>
      <c r="AP161" s="240"/>
      <c r="AQ161" s="240"/>
      <c r="AR161" s="240"/>
      <c r="AS161" s="240"/>
      <c r="AT161" s="241"/>
      <c r="AU161" s="455"/>
      <c r="AV161" s="456"/>
      <c r="AW161" s="456"/>
      <c r="AX161" s="458"/>
    </row>
    <row r="162" spans="1:50" ht="24.75" customHeight="1">
      <c r="A162" s="156"/>
      <c r="B162" s="157"/>
      <c r="C162" s="157"/>
      <c r="D162" s="157"/>
      <c r="E162" s="157"/>
      <c r="F162" s="158"/>
      <c r="G162" s="453"/>
      <c r="H162" s="88"/>
      <c r="I162" s="88"/>
      <c r="J162" s="88"/>
      <c r="K162" s="89"/>
      <c r="L162" s="454"/>
      <c r="M162" s="240"/>
      <c r="N162" s="240"/>
      <c r="O162" s="240"/>
      <c r="P162" s="240"/>
      <c r="Q162" s="240"/>
      <c r="R162" s="240"/>
      <c r="S162" s="240"/>
      <c r="T162" s="240"/>
      <c r="U162" s="240"/>
      <c r="V162" s="240"/>
      <c r="W162" s="240"/>
      <c r="X162" s="241"/>
      <c r="Y162" s="455"/>
      <c r="Z162" s="456"/>
      <c r="AA162" s="456"/>
      <c r="AB162" s="457"/>
      <c r="AC162" s="453"/>
      <c r="AD162" s="88"/>
      <c r="AE162" s="88"/>
      <c r="AF162" s="88"/>
      <c r="AG162" s="89"/>
      <c r="AH162" s="454"/>
      <c r="AI162" s="240"/>
      <c r="AJ162" s="240"/>
      <c r="AK162" s="240"/>
      <c r="AL162" s="240"/>
      <c r="AM162" s="240"/>
      <c r="AN162" s="240"/>
      <c r="AO162" s="240"/>
      <c r="AP162" s="240"/>
      <c r="AQ162" s="240"/>
      <c r="AR162" s="240"/>
      <c r="AS162" s="240"/>
      <c r="AT162" s="241"/>
      <c r="AU162" s="455"/>
      <c r="AV162" s="456"/>
      <c r="AW162" s="456"/>
      <c r="AX162" s="458"/>
    </row>
    <row r="163" spans="1:50" ht="24.75" customHeight="1">
      <c r="A163" s="156"/>
      <c r="B163" s="157"/>
      <c r="C163" s="157"/>
      <c r="D163" s="157"/>
      <c r="E163" s="157"/>
      <c r="F163" s="158"/>
      <c r="G163" s="453"/>
      <c r="H163" s="88"/>
      <c r="I163" s="88"/>
      <c r="J163" s="88"/>
      <c r="K163" s="89"/>
      <c r="L163" s="454"/>
      <c r="M163" s="240"/>
      <c r="N163" s="240"/>
      <c r="O163" s="240"/>
      <c r="P163" s="240"/>
      <c r="Q163" s="240"/>
      <c r="R163" s="240"/>
      <c r="S163" s="240"/>
      <c r="T163" s="240"/>
      <c r="U163" s="240"/>
      <c r="V163" s="240"/>
      <c r="W163" s="240"/>
      <c r="X163" s="241"/>
      <c r="Y163" s="455"/>
      <c r="Z163" s="456"/>
      <c r="AA163" s="456"/>
      <c r="AB163" s="456"/>
      <c r="AC163" s="453"/>
      <c r="AD163" s="88"/>
      <c r="AE163" s="88"/>
      <c r="AF163" s="88"/>
      <c r="AG163" s="89"/>
      <c r="AH163" s="454"/>
      <c r="AI163" s="240"/>
      <c r="AJ163" s="240"/>
      <c r="AK163" s="240"/>
      <c r="AL163" s="240"/>
      <c r="AM163" s="240"/>
      <c r="AN163" s="240"/>
      <c r="AO163" s="240"/>
      <c r="AP163" s="240"/>
      <c r="AQ163" s="240"/>
      <c r="AR163" s="240"/>
      <c r="AS163" s="240"/>
      <c r="AT163" s="241"/>
      <c r="AU163" s="455"/>
      <c r="AV163" s="456"/>
      <c r="AW163" s="456"/>
      <c r="AX163" s="458"/>
    </row>
    <row r="164" spans="1:50" ht="24.75" customHeight="1">
      <c r="A164" s="156"/>
      <c r="B164" s="157"/>
      <c r="C164" s="157"/>
      <c r="D164" s="157"/>
      <c r="E164" s="157"/>
      <c r="F164" s="158"/>
      <c r="G164" s="453"/>
      <c r="H164" s="88"/>
      <c r="I164" s="88"/>
      <c r="J164" s="88"/>
      <c r="K164" s="89"/>
      <c r="L164" s="454"/>
      <c r="M164" s="240"/>
      <c r="N164" s="240"/>
      <c r="O164" s="240"/>
      <c r="P164" s="240"/>
      <c r="Q164" s="240"/>
      <c r="R164" s="240"/>
      <c r="S164" s="240"/>
      <c r="T164" s="240"/>
      <c r="U164" s="240"/>
      <c r="V164" s="240"/>
      <c r="W164" s="240"/>
      <c r="X164" s="241"/>
      <c r="Y164" s="455"/>
      <c r="Z164" s="456"/>
      <c r="AA164" s="456"/>
      <c r="AB164" s="456"/>
      <c r="AC164" s="453"/>
      <c r="AD164" s="88"/>
      <c r="AE164" s="88"/>
      <c r="AF164" s="88"/>
      <c r="AG164" s="89"/>
      <c r="AH164" s="454"/>
      <c r="AI164" s="240"/>
      <c r="AJ164" s="240"/>
      <c r="AK164" s="240"/>
      <c r="AL164" s="240"/>
      <c r="AM164" s="240"/>
      <c r="AN164" s="240"/>
      <c r="AO164" s="240"/>
      <c r="AP164" s="240"/>
      <c r="AQ164" s="240"/>
      <c r="AR164" s="240"/>
      <c r="AS164" s="240"/>
      <c r="AT164" s="241"/>
      <c r="AU164" s="455"/>
      <c r="AV164" s="456"/>
      <c r="AW164" s="456"/>
      <c r="AX164" s="458"/>
    </row>
    <row r="165" spans="1:50" ht="24.75" customHeight="1">
      <c r="A165" s="156"/>
      <c r="B165" s="157"/>
      <c r="C165" s="157"/>
      <c r="D165" s="157"/>
      <c r="E165" s="157"/>
      <c r="F165" s="158"/>
      <c r="G165" s="453"/>
      <c r="H165" s="88"/>
      <c r="I165" s="88"/>
      <c r="J165" s="88"/>
      <c r="K165" s="89"/>
      <c r="L165" s="454"/>
      <c r="M165" s="240"/>
      <c r="N165" s="240"/>
      <c r="O165" s="240"/>
      <c r="P165" s="240"/>
      <c r="Q165" s="240"/>
      <c r="R165" s="240"/>
      <c r="S165" s="240"/>
      <c r="T165" s="240"/>
      <c r="U165" s="240"/>
      <c r="V165" s="240"/>
      <c r="W165" s="240"/>
      <c r="X165" s="241"/>
      <c r="Y165" s="455"/>
      <c r="Z165" s="456"/>
      <c r="AA165" s="456"/>
      <c r="AB165" s="456"/>
      <c r="AC165" s="453"/>
      <c r="AD165" s="88"/>
      <c r="AE165" s="88"/>
      <c r="AF165" s="88"/>
      <c r="AG165" s="89"/>
      <c r="AH165" s="454"/>
      <c r="AI165" s="240"/>
      <c r="AJ165" s="240"/>
      <c r="AK165" s="240"/>
      <c r="AL165" s="240"/>
      <c r="AM165" s="240"/>
      <c r="AN165" s="240"/>
      <c r="AO165" s="240"/>
      <c r="AP165" s="240"/>
      <c r="AQ165" s="240"/>
      <c r="AR165" s="240"/>
      <c r="AS165" s="240"/>
      <c r="AT165" s="241"/>
      <c r="AU165" s="455"/>
      <c r="AV165" s="456"/>
      <c r="AW165" s="456"/>
      <c r="AX165" s="458"/>
    </row>
    <row r="166" spans="1:50" ht="24.75" customHeight="1">
      <c r="A166" s="156"/>
      <c r="B166" s="157"/>
      <c r="C166" s="157"/>
      <c r="D166" s="157"/>
      <c r="E166" s="157"/>
      <c r="F166" s="158"/>
      <c r="G166" s="459"/>
      <c r="H166" s="291"/>
      <c r="I166" s="291"/>
      <c r="J166" s="291"/>
      <c r="K166" s="460"/>
      <c r="L166" s="461"/>
      <c r="M166" s="462"/>
      <c r="N166" s="462"/>
      <c r="O166" s="462"/>
      <c r="P166" s="462"/>
      <c r="Q166" s="462"/>
      <c r="R166" s="462"/>
      <c r="S166" s="462"/>
      <c r="T166" s="462"/>
      <c r="U166" s="462"/>
      <c r="V166" s="462"/>
      <c r="W166" s="462"/>
      <c r="X166" s="463"/>
      <c r="Y166" s="464"/>
      <c r="Z166" s="465"/>
      <c r="AA166" s="465"/>
      <c r="AB166" s="465"/>
      <c r="AC166" s="459"/>
      <c r="AD166" s="291"/>
      <c r="AE166" s="291"/>
      <c r="AF166" s="291"/>
      <c r="AG166" s="460"/>
      <c r="AH166" s="461"/>
      <c r="AI166" s="462"/>
      <c r="AJ166" s="462"/>
      <c r="AK166" s="462"/>
      <c r="AL166" s="462"/>
      <c r="AM166" s="462"/>
      <c r="AN166" s="462"/>
      <c r="AO166" s="462"/>
      <c r="AP166" s="462"/>
      <c r="AQ166" s="462"/>
      <c r="AR166" s="462"/>
      <c r="AS166" s="462"/>
      <c r="AT166" s="463"/>
      <c r="AU166" s="464"/>
      <c r="AV166" s="465"/>
      <c r="AW166" s="465"/>
      <c r="AX166" s="466"/>
    </row>
    <row r="167" spans="1:50" ht="24.75" customHeight="1">
      <c r="A167" s="156"/>
      <c r="B167" s="157"/>
      <c r="C167" s="157"/>
      <c r="D167" s="157"/>
      <c r="E167" s="157"/>
      <c r="F167" s="158"/>
      <c r="G167" s="467" t="s">
        <v>40</v>
      </c>
      <c r="H167" s="24"/>
      <c r="I167" s="24"/>
      <c r="J167" s="24"/>
      <c r="K167" s="24"/>
      <c r="L167" s="468"/>
      <c r="M167" s="126"/>
      <c r="N167" s="126"/>
      <c r="O167" s="126"/>
      <c r="P167" s="126"/>
      <c r="Q167" s="126"/>
      <c r="R167" s="126"/>
      <c r="S167" s="126"/>
      <c r="T167" s="126"/>
      <c r="U167" s="126"/>
      <c r="V167" s="126"/>
      <c r="W167" s="126"/>
      <c r="X167" s="127"/>
      <c r="Y167" s="480">
        <f>SUM(Y159:AB166)</f>
        <v>0.222</v>
      </c>
      <c r="Z167" s="481"/>
      <c r="AA167" s="481"/>
      <c r="AB167" s="482"/>
      <c r="AC167" s="467" t="s">
        <v>40</v>
      </c>
      <c r="AD167" s="24"/>
      <c r="AE167" s="24"/>
      <c r="AF167" s="24"/>
      <c r="AG167" s="24"/>
      <c r="AH167" s="468"/>
      <c r="AI167" s="126"/>
      <c r="AJ167" s="126"/>
      <c r="AK167" s="126"/>
      <c r="AL167" s="126"/>
      <c r="AM167" s="126"/>
      <c r="AN167" s="126"/>
      <c r="AO167" s="126"/>
      <c r="AP167" s="126"/>
      <c r="AQ167" s="126"/>
      <c r="AR167" s="126"/>
      <c r="AS167" s="126"/>
      <c r="AT167" s="127"/>
      <c r="AU167" s="469">
        <f>SUM(AU159:AX166)</f>
        <v>0</v>
      </c>
      <c r="AV167" s="470"/>
      <c r="AW167" s="470"/>
      <c r="AX167" s="472"/>
    </row>
    <row r="168" spans="1:50" ht="30" customHeight="1">
      <c r="A168" s="156"/>
      <c r="B168" s="157"/>
      <c r="C168" s="157"/>
      <c r="D168" s="157"/>
      <c r="E168" s="157"/>
      <c r="F168" s="158"/>
      <c r="G168" s="473" t="s">
        <v>160</v>
      </c>
      <c r="H168" s="474"/>
      <c r="I168" s="474"/>
      <c r="J168" s="474"/>
      <c r="K168" s="474"/>
      <c r="L168" s="474"/>
      <c r="M168" s="474"/>
      <c r="N168" s="474"/>
      <c r="O168" s="474"/>
      <c r="P168" s="474"/>
      <c r="Q168" s="474"/>
      <c r="R168" s="474"/>
      <c r="S168" s="474"/>
      <c r="T168" s="474"/>
      <c r="U168" s="474"/>
      <c r="V168" s="474"/>
      <c r="W168" s="474"/>
      <c r="X168" s="474"/>
      <c r="Y168" s="474"/>
      <c r="Z168" s="474"/>
      <c r="AA168" s="474"/>
      <c r="AB168" s="475"/>
      <c r="AC168" s="473" t="s">
        <v>161</v>
      </c>
      <c r="AD168" s="474"/>
      <c r="AE168" s="474"/>
      <c r="AF168" s="474"/>
      <c r="AG168" s="474"/>
      <c r="AH168" s="474"/>
      <c r="AI168" s="474"/>
      <c r="AJ168" s="474"/>
      <c r="AK168" s="474"/>
      <c r="AL168" s="474"/>
      <c r="AM168" s="474"/>
      <c r="AN168" s="474"/>
      <c r="AO168" s="474"/>
      <c r="AP168" s="474"/>
      <c r="AQ168" s="474"/>
      <c r="AR168" s="474"/>
      <c r="AS168" s="474"/>
      <c r="AT168" s="474"/>
      <c r="AU168" s="474"/>
      <c r="AV168" s="474"/>
      <c r="AW168" s="474"/>
      <c r="AX168" s="476"/>
    </row>
    <row r="169" spans="1:50" ht="24.75" customHeight="1">
      <c r="A169" s="156"/>
      <c r="B169" s="157"/>
      <c r="C169" s="157"/>
      <c r="D169" s="157"/>
      <c r="E169" s="157"/>
      <c r="F169" s="158"/>
      <c r="G169" s="159" t="s">
        <v>77</v>
      </c>
      <c r="H169" s="160"/>
      <c r="I169" s="160"/>
      <c r="J169" s="160"/>
      <c r="K169" s="160"/>
      <c r="L169" s="168" t="s">
        <v>150</v>
      </c>
      <c r="M169" s="24"/>
      <c r="N169" s="24"/>
      <c r="O169" s="24"/>
      <c r="P169" s="24"/>
      <c r="Q169" s="24"/>
      <c r="R169" s="24"/>
      <c r="S169" s="24"/>
      <c r="T169" s="24"/>
      <c r="U169" s="24"/>
      <c r="V169" s="24"/>
      <c r="W169" s="24"/>
      <c r="X169" s="46"/>
      <c r="Y169" s="441" t="s">
        <v>151</v>
      </c>
      <c r="Z169" s="442"/>
      <c r="AA169" s="442"/>
      <c r="AB169" s="443"/>
      <c r="AC169" s="159" t="s">
        <v>77</v>
      </c>
      <c r="AD169" s="160"/>
      <c r="AE169" s="160"/>
      <c r="AF169" s="160"/>
      <c r="AG169" s="160"/>
      <c r="AH169" s="168" t="s">
        <v>150</v>
      </c>
      <c r="AI169" s="24"/>
      <c r="AJ169" s="24"/>
      <c r="AK169" s="24"/>
      <c r="AL169" s="24"/>
      <c r="AM169" s="24"/>
      <c r="AN169" s="24"/>
      <c r="AO169" s="24"/>
      <c r="AP169" s="24"/>
      <c r="AQ169" s="24"/>
      <c r="AR169" s="24"/>
      <c r="AS169" s="24"/>
      <c r="AT169" s="46"/>
      <c r="AU169" s="441" t="s">
        <v>151</v>
      </c>
      <c r="AV169" s="442"/>
      <c r="AW169" s="442"/>
      <c r="AX169" s="444"/>
    </row>
    <row r="170" spans="1:50" ht="24.75" customHeight="1">
      <c r="A170" s="156"/>
      <c r="B170" s="157"/>
      <c r="C170" s="157"/>
      <c r="D170" s="157"/>
      <c r="E170" s="157"/>
      <c r="F170" s="158"/>
      <c r="G170" s="445" t="s">
        <v>152</v>
      </c>
      <c r="H170" s="300"/>
      <c r="I170" s="300"/>
      <c r="J170" s="300"/>
      <c r="K170" s="319"/>
      <c r="L170" s="446" t="s">
        <v>159</v>
      </c>
      <c r="M170" s="447"/>
      <c r="N170" s="447"/>
      <c r="O170" s="447"/>
      <c r="P170" s="447"/>
      <c r="Q170" s="447"/>
      <c r="R170" s="447"/>
      <c r="S170" s="447"/>
      <c r="T170" s="447"/>
      <c r="U170" s="447"/>
      <c r="V170" s="447"/>
      <c r="W170" s="447"/>
      <c r="X170" s="448"/>
      <c r="Y170" s="477">
        <v>0.222</v>
      </c>
      <c r="Z170" s="478"/>
      <c r="AA170" s="478"/>
      <c r="AB170" s="479"/>
      <c r="AC170" s="445"/>
      <c r="AD170" s="300"/>
      <c r="AE170" s="300"/>
      <c r="AF170" s="300"/>
      <c r="AG170" s="319"/>
      <c r="AH170" s="446"/>
      <c r="AI170" s="447"/>
      <c r="AJ170" s="447"/>
      <c r="AK170" s="447"/>
      <c r="AL170" s="447"/>
      <c r="AM170" s="447"/>
      <c r="AN170" s="447"/>
      <c r="AO170" s="447"/>
      <c r="AP170" s="447"/>
      <c r="AQ170" s="447"/>
      <c r="AR170" s="447"/>
      <c r="AS170" s="447"/>
      <c r="AT170" s="448"/>
      <c r="AU170" s="449"/>
      <c r="AV170" s="450"/>
      <c r="AW170" s="450"/>
      <c r="AX170" s="452"/>
    </row>
    <row r="171" spans="1:50" ht="24.75" customHeight="1">
      <c r="A171" s="156"/>
      <c r="B171" s="157"/>
      <c r="C171" s="157"/>
      <c r="D171" s="157"/>
      <c r="E171" s="157"/>
      <c r="F171" s="158"/>
      <c r="G171" s="453"/>
      <c r="H171" s="88"/>
      <c r="I171" s="88"/>
      <c r="J171" s="88"/>
      <c r="K171" s="89"/>
      <c r="L171" s="454"/>
      <c r="M171" s="240"/>
      <c r="N171" s="240"/>
      <c r="O171" s="240"/>
      <c r="P171" s="240"/>
      <c r="Q171" s="240"/>
      <c r="R171" s="240"/>
      <c r="S171" s="240"/>
      <c r="T171" s="240"/>
      <c r="U171" s="240"/>
      <c r="V171" s="240"/>
      <c r="W171" s="240"/>
      <c r="X171" s="241"/>
      <c r="Y171" s="455"/>
      <c r="Z171" s="456"/>
      <c r="AA171" s="456"/>
      <c r="AB171" s="457"/>
      <c r="AC171" s="453"/>
      <c r="AD171" s="88"/>
      <c r="AE171" s="88"/>
      <c r="AF171" s="88"/>
      <c r="AG171" s="89"/>
      <c r="AH171" s="454"/>
      <c r="AI171" s="240"/>
      <c r="AJ171" s="240"/>
      <c r="AK171" s="240"/>
      <c r="AL171" s="240"/>
      <c r="AM171" s="240"/>
      <c r="AN171" s="240"/>
      <c r="AO171" s="240"/>
      <c r="AP171" s="240"/>
      <c r="AQ171" s="240"/>
      <c r="AR171" s="240"/>
      <c r="AS171" s="240"/>
      <c r="AT171" s="241"/>
      <c r="AU171" s="455"/>
      <c r="AV171" s="456"/>
      <c r="AW171" s="456"/>
      <c r="AX171" s="458"/>
    </row>
    <row r="172" spans="1:50" ht="24.75" customHeight="1">
      <c r="A172" s="156"/>
      <c r="B172" s="157"/>
      <c r="C172" s="157"/>
      <c r="D172" s="157"/>
      <c r="E172" s="157"/>
      <c r="F172" s="158"/>
      <c r="G172" s="453"/>
      <c r="H172" s="88"/>
      <c r="I172" s="88"/>
      <c r="J172" s="88"/>
      <c r="K172" s="89"/>
      <c r="L172" s="454"/>
      <c r="M172" s="240"/>
      <c r="N172" s="240"/>
      <c r="O172" s="240"/>
      <c r="P172" s="240"/>
      <c r="Q172" s="240"/>
      <c r="R172" s="240"/>
      <c r="S172" s="240"/>
      <c r="T172" s="240"/>
      <c r="U172" s="240"/>
      <c r="V172" s="240"/>
      <c r="W172" s="240"/>
      <c r="X172" s="241"/>
      <c r="Y172" s="455"/>
      <c r="Z172" s="456"/>
      <c r="AA172" s="456"/>
      <c r="AB172" s="457"/>
      <c r="AC172" s="453"/>
      <c r="AD172" s="88"/>
      <c r="AE172" s="88"/>
      <c r="AF172" s="88"/>
      <c r="AG172" s="89"/>
      <c r="AH172" s="454"/>
      <c r="AI172" s="240"/>
      <c r="AJ172" s="240"/>
      <c r="AK172" s="240"/>
      <c r="AL172" s="240"/>
      <c r="AM172" s="240"/>
      <c r="AN172" s="240"/>
      <c r="AO172" s="240"/>
      <c r="AP172" s="240"/>
      <c r="AQ172" s="240"/>
      <c r="AR172" s="240"/>
      <c r="AS172" s="240"/>
      <c r="AT172" s="241"/>
      <c r="AU172" s="455"/>
      <c r="AV172" s="456"/>
      <c r="AW172" s="456"/>
      <c r="AX172" s="458"/>
    </row>
    <row r="173" spans="1:50" ht="24.75" customHeight="1">
      <c r="A173" s="156"/>
      <c r="B173" s="157"/>
      <c r="C173" s="157"/>
      <c r="D173" s="157"/>
      <c r="E173" s="157"/>
      <c r="F173" s="158"/>
      <c r="G173" s="453"/>
      <c r="H173" s="88"/>
      <c r="I173" s="88"/>
      <c r="J173" s="88"/>
      <c r="K173" s="89"/>
      <c r="L173" s="454"/>
      <c r="M173" s="240"/>
      <c r="N173" s="240"/>
      <c r="O173" s="240"/>
      <c r="P173" s="240"/>
      <c r="Q173" s="240"/>
      <c r="R173" s="240"/>
      <c r="S173" s="240"/>
      <c r="T173" s="240"/>
      <c r="U173" s="240"/>
      <c r="V173" s="240"/>
      <c r="W173" s="240"/>
      <c r="X173" s="241"/>
      <c r="Y173" s="455"/>
      <c r="Z173" s="456"/>
      <c r="AA173" s="456"/>
      <c r="AB173" s="457"/>
      <c r="AC173" s="453"/>
      <c r="AD173" s="88"/>
      <c r="AE173" s="88"/>
      <c r="AF173" s="88"/>
      <c r="AG173" s="89"/>
      <c r="AH173" s="454"/>
      <c r="AI173" s="240"/>
      <c r="AJ173" s="240"/>
      <c r="AK173" s="240"/>
      <c r="AL173" s="240"/>
      <c r="AM173" s="240"/>
      <c r="AN173" s="240"/>
      <c r="AO173" s="240"/>
      <c r="AP173" s="240"/>
      <c r="AQ173" s="240"/>
      <c r="AR173" s="240"/>
      <c r="AS173" s="240"/>
      <c r="AT173" s="241"/>
      <c r="AU173" s="455"/>
      <c r="AV173" s="456"/>
      <c r="AW173" s="456"/>
      <c r="AX173" s="458"/>
    </row>
    <row r="174" spans="1:50" ht="24.75" customHeight="1">
      <c r="A174" s="156"/>
      <c r="B174" s="157"/>
      <c r="C174" s="157"/>
      <c r="D174" s="157"/>
      <c r="E174" s="157"/>
      <c r="F174" s="158"/>
      <c r="G174" s="453"/>
      <c r="H174" s="88"/>
      <c r="I174" s="88"/>
      <c r="J174" s="88"/>
      <c r="K174" s="89"/>
      <c r="L174" s="454"/>
      <c r="M174" s="240"/>
      <c r="N174" s="240"/>
      <c r="O174" s="240"/>
      <c r="P174" s="240"/>
      <c r="Q174" s="240"/>
      <c r="R174" s="240"/>
      <c r="S174" s="240"/>
      <c r="T174" s="240"/>
      <c r="U174" s="240"/>
      <c r="V174" s="240"/>
      <c r="W174" s="240"/>
      <c r="X174" s="241"/>
      <c r="Y174" s="455"/>
      <c r="Z174" s="456"/>
      <c r="AA174" s="456"/>
      <c r="AB174" s="456"/>
      <c r="AC174" s="453"/>
      <c r="AD174" s="88"/>
      <c r="AE174" s="88"/>
      <c r="AF174" s="88"/>
      <c r="AG174" s="89"/>
      <c r="AH174" s="454"/>
      <c r="AI174" s="240"/>
      <c r="AJ174" s="240"/>
      <c r="AK174" s="240"/>
      <c r="AL174" s="240"/>
      <c r="AM174" s="240"/>
      <c r="AN174" s="240"/>
      <c r="AO174" s="240"/>
      <c r="AP174" s="240"/>
      <c r="AQ174" s="240"/>
      <c r="AR174" s="240"/>
      <c r="AS174" s="240"/>
      <c r="AT174" s="241"/>
      <c r="AU174" s="455"/>
      <c r="AV174" s="456"/>
      <c r="AW174" s="456"/>
      <c r="AX174" s="458"/>
    </row>
    <row r="175" spans="1:50" ht="24.75" customHeight="1">
      <c r="A175" s="156"/>
      <c r="B175" s="157"/>
      <c r="C175" s="157"/>
      <c r="D175" s="157"/>
      <c r="E175" s="157"/>
      <c r="F175" s="158"/>
      <c r="G175" s="453"/>
      <c r="H175" s="88"/>
      <c r="I175" s="88"/>
      <c r="J175" s="88"/>
      <c r="K175" s="89"/>
      <c r="L175" s="454"/>
      <c r="M175" s="240"/>
      <c r="N175" s="240"/>
      <c r="O175" s="240"/>
      <c r="P175" s="240"/>
      <c r="Q175" s="240"/>
      <c r="R175" s="240"/>
      <c r="S175" s="240"/>
      <c r="T175" s="240"/>
      <c r="U175" s="240"/>
      <c r="V175" s="240"/>
      <c r="W175" s="240"/>
      <c r="X175" s="241"/>
      <c r="Y175" s="455"/>
      <c r="Z175" s="456"/>
      <c r="AA175" s="456"/>
      <c r="AB175" s="456"/>
      <c r="AC175" s="453"/>
      <c r="AD175" s="88"/>
      <c r="AE175" s="88"/>
      <c r="AF175" s="88"/>
      <c r="AG175" s="89"/>
      <c r="AH175" s="454"/>
      <c r="AI175" s="240"/>
      <c r="AJ175" s="240"/>
      <c r="AK175" s="240"/>
      <c r="AL175" s="240"/>
      <c r="AM175" s="240"/>
      <c r="AN175" s="240"/>
      <c r="AO175" s="240"/>
      <c r="AP175" s="240"/>
      <c r="AQ175" s="240"/>
      <c r="AR175" s="240"/>
      <c r="AS175" s="240"/>
      <c r="AT175" s="241"/>
      <c r="AU175" s="455"/>
      <c r="AV175" s="456"/>
      <c r="AW175" s="456"/>
      <c r="AX175" s="458"/>
    </row>
    <row r="176" spans="1:50" ht="24.75" customHeight="1">
      <c r="A176" s="156"/>
      <c r="B176" s="157"/>
      <c r="C176" s="157"/>
      <c r="D176" s="157"/>
      <c r="E176" s="157"/>
      <c r="F176" s="158"/>
      <c r="G176" s="453"/>
      <c r="H176" s="88"/>
      <c r="I176" s="88"/>
      <c r="J176" s="88"/>
      <c r="K176" s="89"/>
      <c r="L176" s="454"/>
      <c r="M176" s="240"/>
      <c r="N176" s="240"/>
      <c r="O176" s="240"/>
      <c r="P176" s="240"/>
      <c r="Q176" s="240"/>
      <c r="R176" s="240"/>
      <c r="S176" s="240"/>
      <c r="T176" s="240"/>
      <c r="U176" s="240"/>
      <c r="V176" s="240"/>
      <c r="W176" s="240"/>
      <c r="X176" s="241"/>
      <c r="Y176" s="455"/>
      <c r="Z176" s="456"/>
      <c r="AA176" s="456"/>
      <c r="AB176" s="456"/>
      <c r="AC176" s="453"/>
      <c r="AD176" s="88"/>
      <c r="AE176" s="88"/>
      <c r="AF176" s="88"/>
      <c r="AG176" s="89"/>
      <c r="AH176" s="454"/>
      <c r="AI176" s="240"/>
      <c r="AJ176" s="240"/>
      <c r="AK176" s="240"/>
      <c r="AL176" s="240"/>
      <c r="AM176" s="240"/>
      <c r="AN176" s="240"/>
      <c r="AO176" s="240"/>
      <c r="AP176" s="240"/>
      <c r="AQ176" s="240"/>
      <c r="AR176" s="240"/>
      <c r="AS176" s="240"/>
      <c r="AT176" s="241"/>
      <c r="AU176" s="455"/>
      <c r="AV176" s="456"/>
      <c r="AW176" s="456"/>
      <c r="AX176" s="458"/>
    </row>
    <row r="177" spans="1:50" ht="24.75" customHeight="1">
      <c r="A177" s="156"/>
      <c r="B177" s="157"/>
      <c r="C177" s="157"/>
      <c r="D177" s="157"/>
      <c r="E177" s="157"/>
      <c r="F177" s="158"/>
      <c r="G177" s="459"/>
      <c r="H177" s="291"/>
      <c r="I177" s="291"/>
      <c r="J177" s="291"/>
      <c r="K177" s="460"/>
      <c r="L177" s="461"/>
      <c r="M177" s="462"/>
      <c r="N177" s="462"/>
      <c r="O177" s="462"/>
      <c r="P177" s="462"/>
      <c r="Q177" s="462"/>
      <c r="R177" s="462"/>
      <c r="S177" s="462"/>
      <c r="T177" s="462"/>
      <c r="U177" s="462"/>
      <c r="V177" s="462"/>
      <c r="W177" s="462"/>
      <c r="X177" s="463"/>
      <c r="Y177" s="464"/>
      <c r="Z177" s="465"/>
      <c r="AA177" s="465"/>
      <c r="AB177" s="465"/>
      <c r="AC177" s="459"/>
      <c r="AD177" s="291"/>
      <c r="AE177" s="291"/>
      <c r="AF177" s="291"/>
      <c r="AG177" s="460"/>
      <c r="AH177" s="461"/>
      <c r="AI177" s="462"/>
      <c r="AJ177" s="462"/>
      <c r="AK177" s="462"/>
      <c r="AL177" s="462"/>
      <c r="AM177" s="462"/>
      <c r="AN177" s="462"/>
      <c r="AO177" s="462"/>
      <c r="AP177" s="462"/>
      <c r="AQ177" s="462"/>
      <c r="AR177" s="462"/>
      <c r="AS177" s="462"/>
      <c r="AT177" s="463"/>
      <c r="AU177" s="464"/>
      <c r="AV177" s="465"/>
      <c r="AW177" s="465"/>
      <c r="AX177" s="466"/>
    </row>
    <row r="178" spans="1:50" ht="24.75" customHeight="1" thickBot="1">
      <c r="A178" s="483"/>
      <c r="B178" s="484"/>
      <c r="C178" s="484"/>
      <c r="D178" s="484"/>
      <c r="E178" s="484"/>
      <c r="F178" s="485"/>
      <c r="G178" s="486" t="s">
        <v>40</v>
      </c>
      <c r="H178" s="246"/>
      <c r="I178" s="246"/>
      <c r="J178" s="246"/>
      <c r="K178" s="246"/>
      <c r="L178" s="487"/>
      <c r="M178" s="488"/>
      <c r="N178" s="488"/>
      <c r="O178" s="488"/>
      <c r="P178" s="488"/>
      <c r="Q178" s="488"/>
      <c r="R178" s="488"/>
      <c r="S178" s="488"/>
      <c r="T178" s="488"/>
      <c r="U178" s="488"/>
      <c r="V178" s="488"/>
      <c r="W178" s="488"/>
      <c r="X178" s="489"/>
      <c r="Y178" s="490">
        <f>SUM(Y170:AB177)</f>
        <v>0.222</v>
      </c>
      <c r="Z178" s="491"/>
      <c r="AA178" s="491"/>
      <c r="AB178" s="492"/>
      <c r="AC178" s="486" t="s">
        <v>40</v>
      </c>
      <c r="AD178" s="246"/>
      <c r="AE178" s="246"/>
      <c r="AF178" s="246"/>
      <c r="AG178" s="246"/>
      <c r="AH178" s="487"/>
      <c r="AI178" s="488"/>
      <c r="AJ178" s="488"/>
      <c r="AK178" s="488"/>
      <c r="AL178" s="488"/>
      <c r="AM178" s="488"/>
      <c r="AN178" s="488"/>
      <c r="AO178" s="488"/>
      <c r="AP178" s="488"/>
      <c r="AQ178" s="488"/>
      <c r="AR178" s="488"/>
      <c r="AS178" s="488"/>
      <c r="AT178" s="489"/>
      <c r="AU178" s="493">
        <f>SUM(AU170:AX177)</f>
        <v>0</v>
      </c>
      <c r="AV178" s="494"/>
      <c r="AW178" s="494"/>
      <c r="AX178" s="495"/>
    </row>
    <row r="179" spans="1:50" ht="27.75" customHeight="1">
      <c r="A179" s="496"/>
      <c r="B179" s="496"/>
      <c r="C179" s="496"/>
      <c r="D179" s="496"/>
      <c r="E179" s="496"/>
      <c r="F179" s="496"/>
      <c r="G179" s="254"/>
      <c r="H179" s="254"/>
      <c r="I179" s="254"/>
      <c r="J179" s="254"/>
      <c r="K179" s="254"/>
      <c r="L179" s="497"/>
      <c r="M179" s="254"/>
      <c r="N179" s="254"/>
      <c r="O179" s="254"/>
      <c r="P179" s="254"/>
      <c r="Q179" s="254"/>
      <c r="R179" s="254"/>
      <c r="S179" s="254"/>
      <c r="T179" s="254"/>
      <c r="U179" s="254"/>
      <c r="V179" s="254"/>
      <c r="W179" s="254"/>
      <c r="X179" s="254"/>
      <c r="Y179" s="498"/>
      <c r="Z179" s="498"/>
      <c r="AA179" s="498"/>
      <c r="AB179" s="498"/>
      <c r="AC179" s="254"/>
      <c r="AD179" s="254"/>
      <c r="AE179" s="254"/>
      <c r="AF179" s="254"/>
      <c r="AG179" s="254"/>
      <c r="AH179" s="497"/>
      <c r="AI179" s="254"/>
      <c r="AJ179" s="254"/>
      <c r="AK179" s="254"/>
      <c r="AL179" s="254"/>
      <c r="AM179" s="254"/>
      <c r="AN179" s="254"/>
      <c r="AO179" s="254"/>
      <c r="AP179" s="254"/>
      <c r="AQ179" s="254"/>
      <c r="AR179" s="254"/>
      <c r="AS179" s="254"/>
      <c r="AT179" s="254"/>
      <c r="AU179" s="499"/>
      <c r="AV179" s="499"/>
      <c r="AW179" s="499"/>
      <c r="AX179" s="499"/>
    </row>
    <row r="180" spans="1:50" ht="28.5" customHeight="1">
      <c r="Y180" s="500"/>
      <c r="Z180" s="500"/>
      <c r="AA180" s="500"/>
      <c r="AB180" s="500"/>
    </row>
    <row r="181" spans="1:50" ht="32.25" customHeight="1"/>
    <row r="182" spans="1:50" ht="14.25">
      <c r="B182" s="501" t="s">
        <v>162</v>
      </c>
    </row>
    <row r="183" spans="1:50">
      <c r="B183" s="1" t="s">
        <v>163</v>
      </c>
    </row>
    <row r="184" spans="1:50" ht="34.5" customHeight="1">
      <c r="A184" s="502"/>
      <c r="B184" s="502"/>
      <c r="C184" s="128" t="s">
        <v>164</v>
      </c>
      <c r="D184" s="128"/>
      <c r="E184" s="128"/>
      <c r="F184" s="128"/>
      <c r="G184" s="128"/>
      <c r="H184" s="128"/>
      <c r="I184" s="128"/>
      <c r="J184" s="128"/>
      <c r="K184" s="128"/>
      <c r="L184" s="128"/>
      <c r="M184" s="128" t="s">
        <v>165</v>
      </c>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9" t="s">
        <v>166</v>
      </c>
      <c r="AL184" s="128"/>
      <c r="AM184" s="128"/>
      <c r="AN184" s="128"/>
      <c r="AO184" s="128"/>
      <c r="AP184" s="128"/>
      <c r="AQ184" s="128" t="s">
        <v>167</v>
      </c>
      <c r="AR184" s="128"/>
      <c r="AS184" s="128"/>
      <c r="AT184" s="128"/>
      <c r="AU184" s="64" t="s">
        <v>168</v>
      </c>
      <c r="AV184" s="65"/>
      <c r="AW184" s="65"/>
      <c r="AX184" s="203"/>
    </row>
    <row r="185" spans="1:50" ht="24" customHeight="1">
      <c r="A185" s="502">
        <v>1</v>
      </c>
      <c r="B185" s="502">
        <v>1</v>
      </c>
      <c r="C185" s="503" t="s">
        <v>169</v>
      </c>
      <c r="D185" s="503"/>
      <c r="E185" s="503"/>
      <c r="F185" s="503"/>
      <c r="G185" s="503"/>
      <c r="H185" s="503"/>
      <c r="I185" s="503"/>
      <c r="J185" s="503"/>
      <c r="K185" s="503"/>
      <c r="L185" s="503"/>
      <c r="M185" s="503" t="s">
        <v>153</v>
      </c>
      <c r="N185" s="503"/>
      <c r="O185" s="503"/>
      <c r="P185" s="503"/>
      <c r="Q185" s="503"/>
      <c r="R185" s="503"/>
      <c r="S185" s="503"/>
      <c r="T185" s="503"/>
      <c r="U185" s="503"/>
      <c r="V185" s="503"/>
      <c r="W185" s="503"/>
      <c r="X185" s="503"/>
      <c r="Y185" s="503"/>
      <c r="Z185" s="503"/>
      <c r="AA185" s="503"/>
      <c r="AB185" s="503"/>
      <c r="AC185" s="503"/>
      <c r="AD185" s="503"/>
      <c r="AE185" s="503"/>
      <c r="AF185" s="503"/>
      <c r="AG185" s="503"/>
      <c r="AH185" s="503"/>
      <c r="AI185" s="503"/>
      <c r="AJ185" s="503"/>
      <c r="AK185" s="504">
        <v>5</v>
      </c>
      <c r="AL185" s="503"/>
      <c r="AM185" s="503"/>
      <c r="AN185" s="503"/>
      <c r="AO185" s="503"/>
      <c r="AP185" s="503"/>
      <c r="AQ185" s="503">
        <v>1</v>
      </c>
      <c r="AR185" s="503"/>
      <c r="AS185" s="503"/>
      <c r="AT185" s="503"/>
      <c r="AU185" s="201">
        <v>99.8</v>
      </c>
      <c r="AV185" s="202"/>
      <c r="AW185" s="202"/>
      <c r="AX185" s="203"/>
    </row>
    <row r="186" spans="1:50" ht="24" customHeight="1">
      <c r="A186" s="502">
        <v>2</v>
      </c>
      <c r="B186" s="502">
        <v>1</v>
      </c>
      <c r="C186" s="503" t="s">
        <v>170</v>
      </c>
      <c r="D186" s="503"/>
      <c r="E186" s="503"/>
      <c r="F186" s="503"/>
      <c r="G186" s="503"/>
      <c r="H186" s="503"/>
      <c r="I186" s="503"/>
      <c r="J186" s="503"/>
      <c r="K186" s="503"/>
      <c r="L186" s="503"/>
      <c r="M186" s="503" t="s">
        <v>171</v>
      </c>
      <c r="N186" s="503"/>
      <c r="O186" s="503"/>
      <c r="P186" s="503"/>
      <c r="Q186" s="503"/>
      <c r="R186" s="503"/>
      <c r="S186" s="503"/>
      <c r="T186" s="503"/>
      <c r="U186" s="503"/>
      <c r="V186" s="503"/>
      <c r="W186" s="503"/>
      <c r="X186" s="503"/>
      <c r="Y186" s="503"/>
      <c r="Z186" s="503"/>
      <c r="AA186" s="503"/>
      <c r="AB186" s="503"/>
      <c r="AC186" s="503"/>
      <c r="AD186" s="503"/>
      <c r="AE186" s="503"/>
      <c r="AF186" s="503"/>
      <c r="AG186" s="503"/>
      <c r="AH186" s="503"/>
      <c r="AI186" s="503"/>
      <c r="AJ186" s="503"/>
      <c r="AK186" s="504">
        <v>3</v>
      </c>
      <c r="AL186" s="503"/>
      <c r="AM186" s="503"/>
      <c r="AN186" s="503"/>
      <c r="AO186" s="503"/>
      <c r="AP186" s="503"/>
      <c r="AQ186" s="503">
        <v>1</v>
      </c>
      <c r="AR186" s="503"/>
      <c r="AS186" s="503"/>
      <c r="AT186" s="503"/>
      <c r="AU186" s="201">
        <v>100</v>
      </c>
      <c r="AV186" s="202"/>
      <c r="AW186" s="202"/>
      <c r="AX186" s="203"/>
    </row>
    <row r="187" spans="1:50" ht="24" customHeight="1">
      <c r="A187" s="502">
        <v>3</v>
      </c>
      <c r="B187" s="502">
        <v>1</v>
      </c>
      <c r="C187" s="503" t="s">
        <v>172</v>
      </c>
      <c r="D187" s="503"/>
      <c r="E187" s="503"/>
      <c r="F187" s="503"/>
      <c r="G187" s="503"/>
      <c r="H187" s="503"/>
      <c r="I187" s="503"/>
      <c r="J187" s="503"/>
      <c r="K187" s="503"/>
      <c r="L187" s="503"/>
      <c r="M187" s="503" t="s">
        <v>173</v>
      </c>
      <c r="N187" s="503"/>
      <c r="O187" s="503"/>
      <c r="P187" s="503"/>
      <c r="Q187" s="503"/>
      <c r="R187" s="503"/>
      <c r="S187" s="503"/>
      <c r="T187" s="503"/>
      <c r="U187" s="503"/>
      <c r="V187" s="503"/>
      <c r="W187" s="503"/>
      <c r="X187" s="503"/>
      <c r="Y187" s="503"/>
      <c r="Z187" s="503"/>
      <c r="AA187" s="503"/>
      <c r="AB187" s="503"/>
      <c r="AC187" s="503"/>
      <c r="AD187" s="503"/>
      <c r="AE187" s="503"/>
      <c r="AF187" s="503"/>
      <c r="AG187" s="503"/>
      <c r="AH187" s="503"/>
      <c r="AI187" s="503"/>
      <c r="AJ187" s="503"/>
      <c r="AK187" s="504">
        <v>0.17899999999999999</v>
      </c>
      <c r="AL187" s="503"/>
      <c r="AM187" s="503"/>
      <c r="AN187" s="503"/>
      <c r="AO187" s="503"/>
      <c r="AP187" s="503"/>
      <c r="AQ187" s="503">
        <v>1</v>
      </c>
      <c r="AR187" s="503"/>
      <c r="AS187" s="503"/>
      <c r="AT187" s="503"/>
      <c r="AU187" s="201">
        <v>86.4</v>
      </c>
      <c r="AV187" s="202"/>
      <c r="AW187" s="202"/>
      <c r="AX187" s="203"/>
    </row>
    <row r="188" spans="1:50" ht="24" customHeight="1">
      <c r="A188" s="502">
        <v>4</v>
      </c>
      <c r="B188" s="502">
        <v>1</v>
      </c>
      <c r="C188" s="138" t="s">
        <v>60</v>
      </c>
      <c r="D188" s="138"/>
      <c r="E188" s="138"/>
      <c r="F188" s="138"/>
      <c r="G188" s="138"/>
      <c r="H188" s="138"/>
      <c r="I188" s="138"/>
      <c r="J188" s="138"/>
      <c r="K188" s="138"/>
      <c r="L188" s="138"/>
      <c r="M188" s="138" t="s">
        <v>60</v>
      </c>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505" t="s">
        <v>60</v>
      </c>
      <c r="AL188" s="138"/>
      <c r="AM188" s="138"/>
      <c r="AN188" s="138"/>
      <c r="AO188" s="138"/>
      <c r="AP188" s="138"/>
      <c r="AQ188" s="138" t="s">
        <v>60</v>
      </c>
      <c r="AR188" s="138"/>
      <c r="AS188" s="138"/>
      <c r="AT188" s="138"/>
      <c r="AU188" s="168" t="s">
        <v>60</v>
      </c>
      <c r="AV188" s="24"/>
      <c r="AW188" s="24"/>
      <c r="AX188" s="46"/>
    </row>
    <row r="189" spans="1:50" ht="24" customHeight="1">
      <c r="A189" s="502">
        <v>5</v>
      </c>
      <c r="B189" s="502">
        <v>1</v>
      </c>
      <c r="C189" s="138" t="s">
        <v>60</v>
      </c>
      <c r="D189" s="138"/>
      <c r="E189" s="138"/>
      <c r="F189" s="138"/>
      <c r="G189" s="138"/>
      <c r="H189" s="138"/>
      <c r="I189" s="138"/>
      <c r="J189" s="138"/>
      <c r="K189" s="138"/>
      <c r="L189" s="138"/>
      <c r="M189" s="138" t="s">
        <v>60</v>
      </c>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505" t="s">
        <v>60</v>
      </c>
      <c r="AL189" s="138"/>
      <c r="AM189" s="138"/>
      <c r="AN189" s="138"/>
      <c r="AO189" s="138"/>
      <c r="AP189" s="138"/>
      <c r="AQ189" s="138" t="s">
        <v>60</v>
      </c>
      <c r="AR189" s="138"/>
      <c r="AS189" s="138"/>
      <c r="AT189" s="138"/>
      <c r="AU189" s="168" t="s">
        <v>60</v>
      </c>
      <c r="AV189" s="24"/>
      <c r="AW189" s="24"/>
      <c r="AX189" s="46"/>
    </row>
    <row r="190" spans="1:50" ht="24" customHeight="1">
      <c r="A190" s="502">
        <v>6</v>
      </c>
      <c r="B190" s="502">
        <v>1</v>
      </c>
      <c r="C190" s="138" t="s">
        <v>60</v>
      </c>
      <c r="D190" s="138"/>
      <c r="E190" s="138"/>
      <c r="F190" s="138"/>
      <c r="G190" s="138"/>
      <c r="H190" s="138"/>
      <c r="I190" s="138"/>
      <c r="J190" s="138"/>
      <c r="K190" s="138"/>
      <c r="L190" s="138"/>
      <c r="M190" s="138" t="s">
        <v>60</v>
      </c>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505" t="s">
        <v>60</v>
      </c>
      <c r="AL190" s="138"/>
      <c r="AM190" s="138"/>
      <c r="AN190" s="138"/>
      <c r="AO190" s="138"/>
      <c r="AP190" s="138"/>
      <c r="AQ190" s="138" t="s">
        <v>60</v>
      </c>
      <c r="AR190" s="138"/>
      <c r="AS190" s="138"/>
      <c r="AT190" s="138"/>
      <c r="AU190" s="168" t="s">
        <v>60</v>
      </c>
      <c r="AV190" s="24"/>
      <c r="AW190" s="24"/>
      <c r="AX190" s="46"/>
    </row>
    <row r="191" spans="1:50" ht="24" customHeight="1">
      <c r="A191" s="502">
        <v>7</v>
      </c>
      <c r="B191" s="502">
        <v>1</v>
      </c>
      <c r="C191" s="138" t="s">
        <v>60</v>
      </c>
      <c r="D191" s="138"/>
      <c r="E191" s="138"/>
      <c r="F191" s="138"/>
      <c r="G191" s="138"/>
      <c r="H191" s="138"/>
      <c r="I191" s="138"/>
      <c r="J191" s="138"/>
      <c r="K191" s="138"/>
      <c r="L191" s="138"/>
      <c r="M191" s="138" t="s">
        <v>60</v>
      </c>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505" t="s">
        <v>60</v>
      </c>
      <c r="AL191" s="138"/>
      <c r="AM191" s="138"/>
      <c r="AN191" s="138"/>
      <c r="AO191" s="138"/>
      <c r="AP191" s="138"/>
      <c r="AQ191" s="138" t="s">
        <v>60</v>
      </c>
      <c r="AR191" s="138"/>
      <c r="AS191" s="138"/>
      <c r="AT191" s="138"/>
      <c r="AU191" s="168" t="s">
        <v>60</v>
      </c>
      <c r="AV191" s="24"/>
      <c r="AW191" s="24"/>
      <c r="AX191" s="46"/>
    </row>
    <row r="192" spans="1:50" ht="24" customHeight="1">
      <c r="A192" s="502">
        <v>8</v>
      </c>
      <c r="B192" s="502">
        <v>1</v>
      </c>
      <c r="C192" s="138" t="s">
        <v>60</v>
      </c>
      <c r="D192" s="138"/>
      <c r="E192" s="138"/>
      <c r="F192" s="138"/>
      <c r="G192" s="138"/>
      <c r="H192" s="138"/>
      <c r="I192" s="138"/>
      <c r="J192" s="138"/>
      <c r="K192" s="138"/>
      <c r="L192" s="138"/>
      <c r="M192" s="138" t="s">
        <v>60</v>
      </c>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505" t="s">
        <v>60</v>
      </c>
      <c r="AL192" s="138"/>
      <c r="AM192" s="138"/>
      <c r="AN192" s="138"/>
      <c r="AO192" s="138"/>
      <c r="AP192" s="138"/>
      <c r="AQ192" s="138" t="s">
        <v>60</v>
      </c>
      <c r="AR192" s="138"/>
      <c r="AS192" s="138"/>
      <c r="AT192" s="138"/>
      <c r="AU192" s="168" t="s">
        <v>60</v>
      </c>
      <c r="AV192" s="24"/>
      <c r="AW192" s="24"/>
      <c r="AX192" s="46"/>
    </row>
    <row r="193" spans="1:50" ht="24" customHeight="1">
      <c r="A193" s="502">
        <v>9</v>
      </c>
      <c r="B193" s="502">
        <v>1</v>
      </c>
      <c r="C193" s="138" t="s">
        <v>60</v>
      </c>
      <c r="D193" s="138"/>
      <c r="E193" s="138"/>
      <c r="F193" s="138"/>
      <c r="G193" s="138"/>
      <c r="H193" s="138"/>
      <c r="I193" s="138"/>
      <c r="J193" s="138"/>
      <c r="K193" s="138"/>
      <c r="L193" s="138"/>
      <c r="M193" s="138" t="s">
        <v>60</v>
      </c>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505" t="s">
        <v>60</v>
      </c>
      <c r="AL193" s="138"/>
      <c r="AM193" s="138"/>
      <c r="AN193" s="138"/>
      <c r="AO193" s="138"/>
      <c r="AP193" s="138"/>
      <c r="AQ193" s="138" t="s">
        <v>60</v>
      </c>
      <c r="AR193" s="138"/>
      <c r="AS193" s="138"/>
      <c r="AT193" s="138"/>
      <c r="AU193" s="168" t="s">
        <v>60</v>
      </c>
      <c r="AV193" s="24"/>
      <c r="AW193" s="24"/>
      <c r="AX193" s="46"/>
    </row>
    <row r="194" spans="1:50" ht="24" customHeight="1">
      <c r="A194" s="502">
        <v>10</v>
      </c>
      <c r="B194" s="502">
        <v>1</v>
      </c>
      <c r="C194" s="138" t="s">
        <v>60</v>
      </c>
      <c r="D194" s="138"/>
      <c r="E194" s="138"/>
      <c r="F194" s="138"/>
      <c r="G194" s="138"/>
      <c r="H194" s="138"/>
      <c r="I194" s="138"/>
      <c r="J194" s="138"/>
      <c r="K194" s="138"/>
      <c r="L194" s="138"/>
      <c r="M194" s="138" t="s">
        <v>60</v>
      </c>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505" t="s">
        <v>60</v>
      </c>
      <c r="AL194" s="138"/>
      <c r="AM194" s="138"/>
      <c r="AN194" s="138"/>
      <c r="AO194" s="138"/>
      <c r="AP194" s="138"/>
      <c r="AQ194" s="138" t="s">
        <v>60</v>
      </c>
      <c r="AR194" s="138"/>
      <c r="AS194" s="138"/>
      <c r="AT194" s="138"/>
      <c r="AU194" s="168" t="s">
        <v>60</v>
      </c>
      <c r="AV194" s="24"/>
      <c r="AW194" s="24"/>
      <c r="AX194" s="46"/>
    </row>
    <row r="196" spans="1:50">
      <c r="B196" s="1" t="s">
        <v>174</v>
      </c>
    </row>
    <row r="197" spans="1:50" ht="34.5" customHeight="1">
      <c r="A197" s="502"/>
      <c r="B197" s="502"/>
      <c r="C197" s="128" t="s">
        <v>164</v>
      </c>
      <c r="D197" s="128"/>
      <c r="E197" s="128"/>
      <c r="F197" s="128"/>
      <c r="G197" s="128"/>
      <c r="H197" s="128"/>
      <c r="I197" s="128"/>
      <c r="J197" s="128"/>
      <c r="K197" s="128"/>
      <c r="L197" s="128"/>
      <c r="M197" s="128" t="s">
        <v>165</v>
      </c>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9" t="s">
        <v>166</v>
      </c>
      <c r="AL197" s="128"/>
      <c r="AM197" s="128"/>
      <c r="AN197" s="128"/>
      <c r="AO197" s="128"/>
      <c r="AP197" s="128"/>
      <c r="AQ197" s="128" t="s">
        <v>167</v>
      </c>
      <c r="AR197" s="128"/>
      <c r="AS197" s="128"/>
      <c r="AT197" s="128"/>
      <c r="AU197" s="64" t="s">
        <v>168</v>
      </c>
      <c r="AV197" s="65"/>
      <c r="AW197" s="65"/>
      <c r="AX197" s="203"/>
    </row>
    <row r="198" spans="1:50" ht="24" customHeight="1">
      <c r="A198" s="502">
        <v>1</v>
      </c>
      <c r="B198" s="502">
        <v>1</v>
      </c>
      <c r="C198" s="503" t="s">
        <v>175</v>
      </c>
      <c r="D198" s="503"/>
      <c r="E198" s="503"/>
      <c r="F198" s="503"/>
      <c r="G198" s="503"/>
      <c r="H198" s="503"/>
      <c r="I198" s="503"/>
      <c r="J198" s="503"/>
      <c r="K198" s="503"/>
      <c r="L198" s="503"/>
      <c r="M198" s="503" t="s">
        <v>156</v>
      </c>
      <c r="N198" s="503"/>
      <c r="O198" s="503"/>
      <c r="P198" s="503"/>
      <c r="Q198" s="503"/>
      <c r="R198" s="503"/>
      <c r="S198" s="503"/>
      <c r="T198" s="503"/>
      <c r="U198" s="503"/>
      <c r="V198" s="503"/>
      <c r="W198" s="503"/>
      <c r="X198" s="503"/>
      <c r="Y198" s="503"/>
      <c r="Z198" s="503"/>
      <c r="AA198" s="503"/>
      <c r="AB198" s="503"/>
      <c r="AC198" s="503"/>
      <c r="AD198" s="503"/>
      <c r="AE198" s="503"/>
      <c r="AF198" s="503"/>
      <c r="AG198" s="503"/>
      <c r="AH198" s="503"/>
      <c r="AI198" s="503"/>
      <c r="AJ198" s="503"/>
      <c r="AK198" s="504">
        <v>3</v>
      </c>
      <c r="AL198" s="503"/>
      <c r="AM198" s="503"/>
      <c r="AN198" s="503"/>
      <c r="AO198" s="503"/>
      <c r="AP198" s="503"/>
      <c r="AQ198" s="138" t="s">
        <v>176</v>
      </c>
      <c r="AR198" s="138"/>
      <c r="AS198" s="138"/>
      <c r="AT198" s="138"/>
      <c r="AU198" s="168" t="s">
        <v>60</v>
      </c>
      <c r="AV198" s="24"/>
      <c r="AW198" s="24"/>
      <c r="AX198" s="46"/>
    </row>
    <row r="199" spans="1:50" ht="24" customHeight="1">
      <c r="A199" s="502">
        <v>2</v>
      </c>
      <c r="B199" s="502"/>
      <c r="C199" s="503" t="s">
        <v>177</v>
      </c>
      <c r="D199" s="503"/>
      <c r="E199" s="503"/>
      <c r="F199" s="503"/>
      <c r="G199" s="503"/>
      <c r="H199" s="503"/>
      <c r="I199" s="503"/>
      <c r="J199" s="503"/>
      <c r="K199" s="503"/>
      <c r="L199" s="503"/>
      <c r="M199" s="503" t="s">
        <v>178</v>
      </c>
      <c r="N199" s="503"/>
      <c r="O199" s="503"/>
      <c r="P199" s="503"/>
      <c r="Q199" s="503"/>
      <c r="R199" s="503"/>
      <c r="S199" s="503"/>
      <c r="T199" s="503"/>
      <c r="U199" s="503"/>
      <c r="V199" s="503"/>
      <c r="W199" s="503"/>
      <c r="X199" s="503"/>
      <c r="Y199" s="503"/>
      <c r="Z199" s="503"/>
      <c r="AA199" s="503"/>
      <c r="AB199" s="503"/>
      <c r="AC199" s="503"/>
      <c r="AD199" s="503"/>
      <c r="AE199" s="503"/>
      <c r="AF199" s="503"/>
      <c r="AG199" s="503"/>
      <c r="AH199" s="503"/>
      <c r="AI199" s="503"/>
      <c r="AJ199" s="503"/>
      <c r="AK199" s="504">
        <v>0.76500000000000001</v>
      </c>
      <c r="AL199" s="503"/>
      <c r="AM199" s="503"/>
      <c r="AN199" s="503"/>
      <c r="AO199" s="503"/>
      <c r="AP199" s="503"/>
      <c r="AQ199" s="138" t="s">
        <v>176</v>
      </c>
      <c r="AR199" s="138"/>
      <c r="AS199" s="138"/>
      <c r="AT199" s="138"/>
      <c r="AU199" s="168" t="s">
        <v>60</v>
      </c>
      <c r="AV199" s="24"/>
      <c r="AW199" s="24"/>
      <c r="AX199" s="46"/>
    </row>
    <row r="200" spans="1:50" ht="24" customHeight="1">
      <c r="A200" s="502"/>
      <c r="B200" s="502"/>
      <c r="C200" s="503"/>
      <c r="D200" s="503"/>
      <c r="E200" s="503"/>
      <c r="F200" s="503"/>
      <c r="G200" s="503"/>
      <c r="H200" s="503"/>
      <c r="I200" s="503"/>
      <c r="J200" s="503"/>
      <c r="K200" s="503"/>
      <c r="L200" s="503"/>
      <c r="M200" s="503" t="s">
        <v>179</v>
      </c>
      <c r="N200" s="503"/>
      <c r="O200" s="503"/>
      <c r="P200" s="503"/>
      <c r="Q200" s="503"/>
      <c r="R200" s="503"/>
      <c r="S200" s="503"/>
      <c r="T200" s="503"/>
      <c r="U200" s="503"/>
      <c r="V200" s="503"/>
      <c r="W200" s="503"/>
      <c r="X200" s="503"/>
      <c r="Y200" s="503"/>
      <c r="Z200" s="503"/>
      <c r="AA200" s="503"/>
      <c r="AB200" s="503"/>
      <c r="AC200" s="503"/>
      <c r="AD200" s="503"/>
      <c r="AE200" s="503"/>
      <c r="AF200" s="503"/>
      <c r="AG200" s="503"/>
      <c r="AH200" s="503"/>
      <c r="AI200" s="503"/>
      <c r="AJ200" s="503"/>
      <c r="AK200" s="504">
        <v>0.435</v>
      </c>
      <c r="AL200" s="503"/>
      <c r="AM200" s="503"/>
      <c r="AN200" s="503"/>
      <c r="AO200" s="503"/>
      <c r="AP200" s="503"/>
      <c r="AQ200" s="138" t="s">
        <v>176</v>
      </c>
      <c r="AR200" s="138"/>
      <c r="AS200" s="138"/>
      <c r="AT200" s="138"/>
      <c r="AU200" s="168" t="s">
        <v>60</v>
      </c>
      <c r="AV200" s="24"/>
      <c r="AW200" s="24"/>
      <c r="AX200" s="46"/>
    </row>
    <row r="201" spans="1:50" ht="24" customHeight="1">
      <c r="A201" s="502">
        <v>3</v>
      </c>
      <c r="B201" s="502">
        <v>1</v>
      </c>
      <c r="C201" s="138" t="s">
        <v>60</v>
      </c>
      <c r="D201" s="138"/>
      <c r="E201" s="138"/>
      <c r="F201" s="138"/>
      <c r="G201" s="138"/>
      <c r="H201" s="138"/>
      <c r="I201" s="138"/>
      <c r="J201" s="138"/>
      <c r="K201" s="138"/>
      <c r="L201" s="138"/>
      <c r="M201" s="138" t="s">
        <v>60</v>
      </c>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505" t="s">
        <v>60</v>
      </c>
      <c r="AL201" s="138"/>
      <c r="AM201" s="138"/>
      <c r="AN201" s="138"/>
      <c r="AO201" s="138"/>
      <c r="AP201" s="138"/>
      <c r="AQ201" s="138" t="s">
        <v>60</v>
      </c>
      <c r="AR201" s="138"/>
      <c r="AS201" s="138"/>
      <c r="AT201" s="138"/>
      <c r="AU201" s="168" t="s">
        <v>60</v>
      </c>
      <c r="AV201" s="24"/>
      <c r="AW201" s="24"/>
      <c r="AX201" s="46"/>
    </row>
    <row r="202" spans="1:50" ht="24" customHeight="1">
      <c r="A202" s="502">
        <v>4</v>
      </c>
      <c r="B202" s="502"/>
      <c r="C202" s="138" t="s">
        <v>60</v>
      </c>
      <c r="D202" s="138"/>
      <c r="E202" s="138"/>
      <c r="F202" s="138"/>
      <c r="G202" s="138"/>
      <c r="H202" s="138"/>
      <c r="I202" s="138"/>
      <c r="J202" s="138"/>
      <c r="K202" s="138"/>
      <c r="L202" s="138"/>
      <c r="M202" s="138" t="s">
        <v>60</v>
      </c>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505" t="s">
        <v>60</v>
      </c>
      <c r="AL202" s="138"/>
      <c r="AM202" s="138"/>
      <c r="AN202" s="138"/>
      <c r="AO202" s="138"/>
      <c r="AP202" s="138"/>
      <c r="AQ202" s="138" t="s">
        <v>60</v>
      </c>
      <c r="AR202" s="138"/>
      <c r="AS202" s="138"/>
      <c r="AT202" s="138"/>
      <c r="AU202" s="168" t="s">
        <v>60</v>
      </c>
      <c r="AV202" s="24"/>
      <c r="AW202" s="24"/>
      <c r="AX202" s="46"/>
    </row>
    <row r="203" spans="1:50" ht="24" customHeight="1">
      <c r="A203" s="502">
        <v>5</v>
      </c>
      <c r="B203" s="502"/>
      <c r="C203" s="138" t="s">
        <v>60</v>
      </c>
      <c r="D203" s="138"/>
      <c r="E203" s="138"/>
      <c r="F203" s="138"/>
      <c r="G203" s="138"/>
      <c r="H203" s="138"/>
      <c r="I203" s="138"/>
      <c r="J203" s="138"/>
      <c r="K203" s="138"/>
      <c r="L203" s="138"/>
      <c r="M203" s="138" t="s">
        <v>60</v>
      </c>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505" t="s">
        <v>60</v>
      </c>
      <c r="AL203" s="138"/>
      <c r="AM203" s="138"/>
      <c r="AN203" s="138"/>
      <c r="AO203" s="138"/>
      <c r="AP203" s="138"/>
      <c r="AQ203" s="138" t="s">
        <v>60</v>
      </c>
      <c r="AR203" s="138"/>
      <c r="AS203" s="138"/>
      <c r="AT203" s="138"/>
      <c r="AU203" s="168" t="s">
        <v>60</v>
      </c>
      <c r="AV203" s="24"/>
      <c r="AW203" s="24"/>
      <c r="AX203" s="46"/>
    </row>
    <row r="204" spans="1:50" ht="24" customHeight="1">
      <c r="A204" s="502">
        <v>6</v>
      </c>
      <c r="B204" s="502">
        <v>1</v>
      </c>
      <c r="C204" s="138" t="s">
        <v>60</v>
      </c>
      <c r="D204" s="138"/>
      <c r="E204" s="138"/>
      <c r="F204" s="138"/>
      <c r="G204" s="138"/>
      <c r="H204" s="138"/>
      <c r="I204" s="138"/>
      <c r="J204" s="138"/>
      <c r="K204" s="138"/>
      <c r="L204" s="138"/>
      <c r="M204" s="138" t="s">
        <v>60</v>
      </c>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505" t="s">
        <v>60</v>
      </c>
      <c r="AL204" s="138"/>
      <c r="AM204" s="138"/>
      <c r="AN204" s="138"/>
      <c r="AO204" s="138"/>
      <c r="AP204" s="138"/>
      <c r="AQ204" s="138" t="s">
        <v>60</v>
      </c>
      <c r="AR204" s="138"/>
      <c r="AS204" s="138"/>
      <c r="AT204" s="138"/>
      <c r="AU204" s="168" t="s">
        <v>60</v>
      </c>
      <c r="AV204" s="24"/>
      <c r="AW204" s="24"/>
      <c r="AX204" s="46"/>
    </row>
    <row r="205" spans="1:50" ht="24" customHeight="1">
      <c r="A205" s="502">
        <v>7</v>
      </c>
      <c r="B205" s="502"/>
      <c r="C205" s="138" t="s">
        <v>60</v>
      </c>
      <c r="D205" s="138"/>
      <c r="E205" s="138"/>
      <c r="F205" s="138"/>
      <c r="G205" s="138"/>
      <c r="H205" s="138"/>
      <c r="I205" s="138"/>
      <c r="J205" s="138"/>
      <c r="K205" s="138"/>
      <c r="L205" s="138"/>
      <c r="M205" s="138" t="s">
        <v>60</v>
      </c>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505" t="s">
        <v>60</v>
      </c>
      <c r="AL205" s="138"/>
      <c r="AM205" s="138"/>
      <c r="AN205" s="138"/>
      <c r="AO205" s="138"/>
      <c r="AP205" s="138"/>
      <c r="AQ205" s="138" t="s">
        <v>60</v>
      </c>
      <c r="AR205" s="138"/>
      <c r="AS205" s="138"/>
      <c r="AT205" s="138"/>
      <c r="AU205" s="168" t="s">
        <v>60</v>
      </c>
      <c r="AV205" s="24"/>
      <c r="AW205" s="24"/>
      <c r="AX205" s="46"/>
    </row>
    <row r="206" spans="1:50" ht="24" customHeight="1">
      <c r="A206" s="502">
        <v>8</v>
      </c>
      <c r="B206" s="502"/>
      <c r="C206" s="138" t="s">
        <v>60</v>
      </c>
      <c r="D206" s="138"/>
      <c r="E206" s="138"/>
      <c r="F206" s="138"/>
      <c r="G206" s="138"/>
      <c r="H206" s="138"/>
      <c r="I206" s="138"/>
      <c r="J206" s="138"/>
      <c r="K206" s="138"/>
      <c r="L206" s="138"/>
      <c r="M206" s="138" t="s">
        <v>60</v>
      </c>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505" t="s">
        <v>60</v>
      </c>
      <c r="AL206" s="138"/>
      <c r="AM206" s="138"/>
      <c r="AN206" s="138"/>
      <c r="AO206" s="138"/>
      <c r="AP206" s="138"/>
      <c r="AQ206" s="138" t="s">
        <v>60</v>
      </c>
      <c r="AR206" s="138"/>
      <c r="AS206" s="138"/>
      <c r="AT206" s="138"/>
      <c r="AU206" s="168" t="s">
        <v>60</v>
      </c>
      <c r="AV206" s="24"/>
      <c r="AW206" s="24"/>
      <c r="AX206" s="46"/>
    </row>
    <row r="207" spans="1:50" ht="24" customHeight="1">
      <c r="A207" s="502">
        <v>9</v>
      </c>
      <c r="B207" s="502">
        <v>1</v>
      </c>
      <c r="C207" s="138" t="s">
        <v>60</v>
      </c>
      <c r="D207" s="138"/>
      <c r="E207" s="138"/>
      <c r="F207" s="138"/>
      <c r="G207" s="138"/>
      <c r="H207" s="138"/>
      <c r="I207" s="138"/>
      <c r="J207" s="138"/>
      <c r="K207" s="138"/>
      <c r="L207" s="138"/>
      <c r="M207" s="138" t="s">
        <v>60</v>
      </c>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505" t="s">
        <v>60</v>
      </c>
      <c r="AL207" s="138"/>
      <c r="AM207" s="138"/>
      <c r="AN207" s="138"/>
      <c r="AO207" s="138"/>
      <c r="AP207" s="138"/>
      <c r="AQ207" s="138" t="s">
        <v>60</v>
      </c>
      <c r="AR207" s="138"/>
      <c r="AS207" s="138"/>
      <c r="AT207" s="138"/>
      <c r="AU207" s="168" t="s">
        <v>60</v>
      </c>
      <c r="AV207" s="24"/>
      <c r="AW207" s="24"/>
      <c r="AX207" s="46"/>
    </row>
    <row r="208" spans="1:50" ht="24" customHeight="1">
      <c r="A208" s="502">
        <v>10</v>
      </c>
      <c r="B208" s="502">
        <v>1</v>
      </c>
      <c r="C208" s="138" t="s">
        <v>60</v>
      </c>
      <c r="D208" s="138"/>
      <c r="E208" s="138"/>
      <c r="F208" s="138"/>
      <c r="G208" s="138"/>
      <c r="H208" s="138"/>
      <c r="I208" s="138"/>
      <c r="J208" s="138"/>
      <c r="K208" s="138"/>
      <c r="L208" s="138"/>
      <c r="M208" s="138" t="s">
        <v>60</v>
      </c>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505" t="s">
        <v>60</v>
      </c>
      <c r="AL208" s="138"/>
      <c r="AM208" s="138"/>
      <c r="AN208" s="138"/>
      <c r="AO208" s="138"/>
      <c r="AP208" s="138"/>
      <c r="AQ208" s="138" t="s">
        <v>60</v>
      </c>
      <c r="AR208" s="138"/>
      <c r="AS208" s="138"/>
      <c r="AT208" s="138"/>
      <c r="AU208" s="168" t="s">
        <v>60</v>
      </c>
      <c r="AV208" s="24"/>
      <c r="AW208" s="24"/>
      <c r="AX208" s="46"/>
    </row>
    <row r="209" spans="1:50" ht="14.1" customHeight="1">
      <c r="A209" s="425"/>
      <c r="B209" s="425"/>
      <c r="C209" s="425"/>
      <c r="D209" s="425"/>
      <c r="E209" s="425"/>
      <c r="F209" s="425"/>
      <c r="G209" s="425"/>
      <c r="H209" s="425"/>
      <c r="I209" s="425"/>
      <c r="J209" s="425"/>
      <c r="K209" s="425"/>
      <c r="L209" s="425"/>
      <c r="M209" s="425"/>
      <c r="N209" s="425"/>
      <c r="O209" s="425"/>
      <c r="P209" s="425"/>
      <c r="Q209" s="425"/>
      <c r="R209" s="425"/>
      <c r="S209" s="425"/>
      <c r="T209" s="425"/>
      <c r="U209" s="425"/>
      <c r="V209" s="425"/>
      <c r="W209" s="425"/>
      <c r="X209" s="425"/>
      <c r="Y209" s="425"/>
      <c r="Z209" s="425"/>
      <c r="AA209" s="425"/>
      <c r="AB209" s="425"/>
      <c r="AC209" s="425"/>
      <c r="AD209" s="425"/>
      <c r="AE209" s="425"/>
      <c r="AF209" s="425"/>
      <c r="AG209" s="425"/>
      <c r="AH209" s="425"/>
      <c r="AI209" s="425"/>
      <c r="AJ209" s="425"/>
      <c r="AK209" s="506"/>
      <c r="AL209" s="425"/>
      <c r="AM209" s="425"/>
      <c r="AN209" s="425"/>
      <c r="AO209" s="425"/>
      <c r="AP209" s="425"/>
      <c r="AQ209" s="425"/>
      <c r="AR209" s="425"/>
      <c r="AS209" s="425"/>
      <c r="AT209" s="425"/>
      <c r="AU209" s="425"/>
      <c r="AV209" s="425"/>
      <c r="AW209" s="425"/>
      <c r="AX209" s="425"/>
    </row>
    <row r="210" spans="1:50" ht="14.1" customHeight="1">
      <c r="A210" s="425"/>
      <c r="B210" s="425" t="s">
        <v>180</v>
      </c>
      <c r="C210" s="425"/>
      <c r="D210" s="425"/>
      <c r="E210" s="425"/>
      <c r="F210" s="425"/>
      <c r="G210" s="425"/>
      <c r="H210" s="425"/>
      <c r="I210" s="425"/>
      <c r="J210" s="425"/>
      <c r="K210" s="425"/>
      <c r="L210" s="425"/>
      <c r="M210" s="425"/>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506"/>
      <c r="AL210" s="425"/>
      <c r="AM210" s="425"/>
      <c r="AN210" s="425"/>
      <c r="AO210" s="425"/>
      <c r="AP210" s="425"/>
      <c r="AQ210" s="425"/>
      <c r="AR210" s="425"/>
      <c r="AS210" s="425"/>
      <c r="AT210" s="425"/>
      <c r="AU210" s="425"/>
      <c r="AV210" s="425"/>
      <c r="AW210" s="425"/>
      <c r="AX210" s="425"/>
    </row>
    <row r="211" spans="1:50" ht="34.700000000000003" customHeight="1">
      <c r="A211" s="502"/>
      <c r="B211" s="502"/>
      <c r="C211" s="128" t="s">
        <v>164</v>
      </c>
      <c r="D211" s="128"/>
      <c r="E211" s="128"/>
      <c r="F211" s="128"/>
      <c r="G211" s="128"/>
      <c r="H211" s="128"/>
      <c r="I211" s="128"/>
      <c r="J211" s="128"/>
      <c r="K211" s="128"/>
      <c r="L211" s="128"/>
      <c r="M211" s="128" t="s">
        <v>165</v>
      </c>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9" t="s">
        <v>166</v>
      </c>
      <c r="AL211" s="128"/>
      <c r="AM211" s="128"/>
      <c r="AN211" s="128"/>
      <c r="AO211" s="128"/>
      <c r="AP211" s="128"/>
      <c r="AQ211" s="128" t="s">
        <v>167</v>
      </c>
      <c r="AR211" s="128"/>
      <c r="AS211" s="128"/>
      <c r="AT211" s="128"/>
      <c r="AU211" s="64" t="s">
        <v>168</v>
      </c>
      <c r="AV211" s="65"/>
      <c r="AW211" s="65"/>
      <c r="AX211" s="203"/>
    </row>
    <row r="212" spans="1:50" ht="22.5" customHeight="1">
      <c r="A212" s="502">
        <v>1</v>
      </c>
      <c r="B212" s="502">
        <v>1</v>
      </c>
      <c r="C212" s="503" t="s">
        <v>181</v>
      </c>
      <c r="D212" s="503"/>
      <c r="E212" s="503"/>
      <c r="F212" s="503"/>
      <c r="G212" s="503"/>
      <c r="H212" s="503"/>
      <c r="I212" s="503"/>
      <c r="J212" s="503"/>
      <c r="K212" s="503"/>
      <c r="L212" s="503"/>
      <c r="M212" s="503" t="s">
        <v>159</v>
      </c>
      <c r="N212" s="503"/>
      <c r="O212" s="503"/>
      <c r="P212" s="503"/>
      <c r="Q212" s="503"/>
      <c r="R212" s="503"/>
      <c r="S212" s="503"/>
      <c r="T212" s="503"/>
      <c r="U212" s="503"/>
      <c r="V212" s="503"/>
      <c r="W212" s="503"/>
      <c r="X212" s="503"/>
      <c r="Y212" s="503"/>
      <c r="Z212" s="503"/>
      <c r="AA212" s="503"/>
      <c r="AB212" s="503"/>
      <c r="AC212" s="503"/>
      <c r="AD212" s="503"/>
      <c r="AE212" s="503"/>
      <c r="AF212" s="503"/>
      <c r="AG212" s="503"/>
      <c r="AH212" s="503"/>
      <c r="AI212" s="503"/>
      <c r="AJ212" s="503"/>
      <c r="AK212" s="504">
        <v>0.222</v>
      </c>
      <c r="AL212" s="503"/>
      <c r="AM212" s="503"/>
      <c r="AN212" s="503"/>
      <c r="AO212" s="503"/>
      <c r="AP212" s="503"/>
      <c r="AQ212" s="138" t="s">
        <v>176</v>
      </c>
      <c r="AR212" s="138"/>
      <c r="AS212" s="138"/>
      <c r="AT212" s="138"/>
      <c r="AU212" s="168" t="s">
        <v>60</v>
      </c>
      <c r="AV212" s="24"/>
      <c r="AW212" s="24"/>
      <c r="AX212" s="46"/>
    </row>
    <row r="213" spans="1:50" ht="22.5" customHeight="1">
      <c r="A213" s="502">
        <v>2</v>
      </c>
      <c r="B213" s="502">
        <v>1</v>
      </c>
      <c r="C213" s="503" t="s">
        <v>182</v>
      </c>
      <c r="D213" s="503"/>
      <c r="E213" s="503"/>
      <c r="F213" s="503"/>
      <c r="G213" s="503"/>
      <c r="H213" s="503"/>
      <c r="I213" s="503"/>
      <c r="J213" s="503"/>
      <c r="K213" s="503"/>
      <c r="L213" s="503"/>
      <c r="M213" s="503" t="s">
        <v>183</v>
      </c>
      <c r="N213" s="503"/>
      <c r="O213" s="503"/>
      <c r="P213" s="503"/>
      <c r="Q213" s="503"/>
      <c r="R213" s="503"/>
      <c r="S213" s="503"/>
      <c r="T213" s="503"/>
      <c r="U213" s="503"/>
      <c r="V213" s="503"/>
      <c r="W213" s="503"/>
      <c r="X213" s="503"/>
      <c r="Y213" s="503"/>
      <c r="Z213" s="503"/>
      <c r="AA213" s="503"/>
      <c r="AB213" s="503"/>
      <c r="AC213" s="503"/>
      <c r="AD213" s="503"/>
      <c r="AE213" s="503"/>
      <c r="AF213" s="503"/>
      <c r="AG213" s="503"/>
      <c r="AH213" s="503"/>
      <c r="AI213" s="503"/>
      <c r="AJ213" s="503"/>
      <c r="AK213" s="504">
        <v>7.3999999999999996E-2</v>
      </c>
      <c r="AL213" s="503"/>
      <c r="AM213" s="503"/>
      <c r="AN213" s="503"/>
      <c r="AO213" s="503"/>
      <c r="AP213" s="503"/>
      <c r="AQ213" s="138" t="s">
        <v>176</v>
      </c>
      <c r="AR213" s="138"/>
      <c r="AS213" s="138"/>
      <c r="AT213" s="138"/>
      <c r="AU213" s="168" t="s">
        <v>60</v>
      </c>
      <c r="AV213" s="24"/>
      <c r="AW213" s="24"/>
      <c r="AX213" s="46"/>
    </row>
    <row r="214" spans="1:50" ht="22.5" customHeight="1">
      <c r="A214" s="502">
        <v>3</v>
      </c>
      <c r="B214" s="502">
        <v>1</v>
      </c>
      <c r="C214" s="503" t="s">
        <v>184</v>
      </c>
      <c r="D214" s="503"/>
      <c r="E214" s="503"/>
      <c r="F214" s="503"/>
      <c r="G214" s="503"/>
      <c r="H214" s="503"/>
      <c r="I214" s="503"/>
      <c r="J214" s="503"/>
      <c r="K214" s="503"/>
      <c r="L214" s="503"/>
      <c r="M214" s="503" t="s">
        <v>185</v>
      </c>
      <c r="N214" s="503"/>
      <c r="O214" s="503"/>
      <c r="P214" s="503"/>
      <c r="Q214" s="503"/>
      <c r="R214" s="503"/>
      <c r="S214" s="503"/>
      <c r="T214" s="503"/>
      <c r="U214" s="503"/>
      <c r="V214" s="503"/>
      <c r="W214" s="503"/>
      <c r="X214" s="503"/>
      <c r="Y214" s="503"/>
      <c r="Z214" s="503"/>
      <c r="AA214" s="503"/>
      <c r="AB214" s="503"/>
      <c r="AC214" s="503"/>
      <c r="AD214" s="503"/>
      <c r="AE214" s="503"/>
      <c r="AF214" s="503"/>
      <c r="AG214" s="503"/>
      <c r="AH214" s="503"/>
      <c r="AI214" s="503"/>
      <c r="AJ214" s="503"/>
      <c r="AK214" s="504">
        <v>3.9E-2</v>
      </c>
      <c r="AL214" s="503"/>
      <c r="AM214" s="503"/>
      <c r="AN214" s="503"/>
      <c r="AO214" s="503"/>
      <c r="AP214" s="503"/>
      <c r="AQ214" s="138" t="s">
        <v>176</v>
      </c>
      <c r="AR214" s="138"/>
      <c r="AS214" s="138"/>
      <c r="AT214" s="138"/>
      <c r="AU214" s="168" t="s">
        <v>60</v>
      </c>
      <c r="AV214" s="24"/>
      <c r="AW214" s="24"/>
      <c r="AX214" s="46"/>
    </row>
    <row r="215" spans="1:50" ht="22.5" customHeight="1">
      <c r="A215" s="502">
        <v>4</v>
      </c>
      <c r="B215" s="502"/>
      <c r="C215" s="138" t="s">
        <v>60</v>
      </c>
      <c r="D215" s="138"/>
      <c r="E215" s="138"/>
      <c r="F215" s="138"/>
      <c r="G215" s="138"/>
      <c r="H215" s="138"/>
      <c r="I215" s="138"/>
      <c r="J215" s="138"/>
      <c r="K215" s="138"/>
      <c r="L215" s="138"/>
      <c r="M215" s="138" t="s">
        <v>60</v>
      </c>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505" t="s">
        <v>60</v>
      </c>
      <c r="AL215" s="138"/>
      <c r="AM215" s="138"/>
      <c r="AN215" s="138"/>
      <c r="AO215" s="138"/>
      <c r="AP215" s="138"/>
      <c r="AQ215" s="138" t="s">
        <v>60</v>
      </c>
      <c r="AR215" s="138"/>
      <c r="AS215" s="138"/>
      <c r="AT215" s="138"/>
      <c r="AU215" s="168" t="s">
        <v>60</v>
      </c>
      <c r="AV215" s="24"/>
      <c r="AW215" s="24"/>
      <c r="AX215" s="46"/>
    </row>
    <row r="216" spans="1:50" ht="22.5" customHeight="1">
      <c r="A216" s="502">
        <v>5</v>
      </c>
      <c r="B216" s="502"/>
      <c r="C216" s="138" t="s">
        <v>60</v>
      </c>
      <c r="D216" s="138"/>
      <c r="E216" s="138"/>
      <c r="F216" s="138"/>
      <c r="G216" s="138"/>
      <c r="H216" s="138"/>
      <c r="I216" s="138"/>
      <c r="J216" s="138"/>
      <c r="K216" s="138"/>
      <c r="L216" s="138"/>
      <c r="M216" s="138" t="s">
        <v>60</v>
      </c>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505" t="s">
        <v>60</v>
      </c>
      <c r="AL216" s="138"/>
      <c r="AM216" s="138"/>
      <c r="AN216" s="138"/>
      <c r="AO216" s="138"/>
      <c r="AP216" s="138"/>
      <c r="AQ216" s="138" t="s">
        <v>60</v>
      </c>
      <c r="AR216" s="138"/>
      <c r="AS216" s="138"/>
      <c r="AT216" s="138"/>
      <c r="AU216" s="168" t="s">
        <v>60</v>
      </c>
      <c r="AV216" s="24"/>
      <c r="AW216" s="24"/>
      <c r="AX216" s="46"/>
    </row>
    <row r="217" spans="1:50" ht="22.5" customHeight="1">
      <c r="A217" s="502">
        <v>6</v>
      </c>
      <c r="B217" s="502"/>
      <c r="C217" s="138" t="s">
        <v>60</v>
      </c>
      <c r="D217" s="138"/>
      <c r="E217" s="138"/>
      <c r="F217" s="138"/>
      <c r="G217" s="138"/>
      <c r="H217" s="138"/>
      <c r="I217" s="138"/>
      <c r="J217" s="138"/>
      <c r="K217" s="138"/>
      <c r="L217" s="138"/>
      <c r="M217" s="138" t="s">
        <v>60</v>
      </c>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505" t="s">
        <v>60</v>
      </c>
      <c r="AL217" s="138"/>
      <c r="AM217" s="138"/>
      <c r="AN217" s="138"/>
      <c r="AO217" s="138"/>
      <c r="AP217" s="138"/>
      <c r="AQ217" s="138" t="s">
        <v>60</v>
      </c>
      <c r="AR217" s="138"/>
      <c r="AS217" s="138"/>
      <c r="AT217" s="138"/>
      <c r="AU217" s="168" t="s">
        <v>60</v>
      </c>
      <c r="AV217" s="24"/>
      <c r="AW217" s="24"/>
      <c r="AX217" s="46"/>
    </row>
    <row r="218" spans="1:50" ht="22.5" customHeight="1">
      <c r="A218" s="502">
        <v>7</v>
      </c>
      <c r="B218" s="502"/>
      <c r="C218" s="138" t="s">
        <v>60</v>
      </c>
      <c r="D218" s="138"/>
      <c r="E218" s="138"/>
      <c r="F218" s="138"/>
      <c r="G218" s="138"/>
      <c r="H218" s="138"/>
      <c r="I218" s="138"/>
      <c r="J218" s="138"/>
      <c r="K218" s="138"/>
      <c r="L218" s="138"/>
      <c r="M218" s="138" t="s">
        <v>60</v>
      </c>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505" t="s">
        <v>60</v>
      </c>
      <c r="AL218" s="138"/>
      <c r="AM218" s="138"/>
      <c r="AN218" s="138"/>
      <c r="AO218" s="138"/>
      <c r="AP218" s="138"/>
      <c r="AQ218" s="138" t="s">
        <v>60</v>
      </c>
      <c r="AR218" s="138"/>
      <c r="AS218" s="138"/>
      <c r="AT218" s="138"/>
      <c r="AU218" s="168" t="s">
        <v>60</v>
      </c>
      <c r="AV218" s="24"/>
      <c r="AW218" s="24"/>
      <c r="AX218" s="46"/>
    </row>
    <row r="219" spans="1:50" ht="22.5" customHeight="1">
      <c r="A219" s="502">
        <v>8</v>
      </c>
      <c r="B219" s="502"/>
      <c r="C219" s="138" t="s">
        <v>60</v>
      </c>
      <c r="D219" s="138"/>
      <c r="E219" s="138"/>
      <c r="F219" s="138"/>
      <c r="G219" s="138"/>
      <c r="H219" s="138"/>
      <c r="I219" s="138"/>
      <c r="J219" s="138"/>
      <c r="K219" s="138"/>
      <c r="L219" s="138"/>
      <c r="M219" s="138" t="s">
        <v>60</v>
      </c>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505" t="s">
        <v>60</v>
      </c>
      <c r="AL219" s="138"/>
      <c r="AM219" s="138"/>
      <c r="AN219" s="138"/>
      <c r="AO219" s="138"/>
      <c r="AP219" s="138"/>
      <c r="AQ219" s="138" t="s">
        <v>60</v>
      </c>
      <c r="AR219" s="138"/>
      <c r="AS219" s="138"/>
      <c r="AT219" s="138"/>
      <c r="AU219" s="168" t="s">
        <v>60</v>
      </c>
      <c r="AV219" s="24"/>
      <c r="AW219" s="24"/>
      <c r="AX219" s="46"/>
    </row>
    <row r="220" spans="1:50" ht="22.5" customHeight="1">
      <c r="A220" s="502">
        <v>9</v>
      </c>
      <c r="B220" s="502"/>
      <c r="C220" s="138" t="s">
        <v>60</v>
      </c>
      <c r="D220" s="138"/>
      <c r="E220" s="138"/>
      <c r="F220" s="138"/>
      <c r="G220" s="138"/>
      <c r="H220" s="138"/>
      <c r="I220" s="138"/>
      <c r="J220" s="138"/>
      <c r="K220" s="138"/>
      <c r="L220" s="138"/>
      <c r="M220" s="138" t="s">
        <v>60</v>
      </c>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505" t="s">
        <v>60</v>
      </c>
      <c r="AL220" s="138"/>
      <c r="AM220" s="138"/>
      <c r="AN220" s="138"/>
      <c r="AO220" s="138"/>
      <c r="AP220" s="138"/>
      <c r="AQ220" s="138" t="s">
        <v>60</v>
      </c>
      <c r="AR220" s="138"/>
      <c r="AS220" s="138"/>
      <c r="AT220" s="138"/>
      <c r="AU220" s="168" t="s">
        <v>60</v>
      </c>
      <c r="AV220" s="24"/>
      <c r="AW220" s="24"/>
      <c r="AX220" s="46"/>
    </row>
    <row r="221" spans="1:50" ht="22.5" customHeight="1">
      <c r="A221" s="502">
        <v>10</v>
      </c>
      <c r="B221" s="502"/>
      <c r="C221" s="138" t="s">
        <v>60</v>
      </c>
      <c r="D221" s="138"/>
      <c r="E221" s="138"/>
      <c r="F221" s="138"/>
      <c r="G221" s="138"/>
      <c r="H221" s="138"/>
      <c r="I221" s="138"/>
      <c r="J221" s="138"/>
      <c r="K221" s="138"/>
      <c r="L221" s="138"/>
      <c r="M221" s="138" t="s">
        <v>60</v>
      </c>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505" t="s">
        <v>60</v>
      </c>
      <c r="AL221" s="138"/>
      <c r="AM221" s="138"/>
      <c r="AN221" s="138"/>
      <c r="AO221" s="138"/>
      <c r="AP221" s="138"/>
      <c r="AQ221" s="138" t="s">
        <v>60</v>
      </c>
      <c r="AR221" s="138"/>
      <c r="AS221" s="138"/>
      <c r="AT221" s="138"/>
      <c r="AU221" s="168" t="s">
        <v>60</v>
      </c>
      <c r="AV221" s="24"/>
      <c r="AW221" s="24"/>
      <c r="AX221" s="46"/>
    </row>
    <row r="239" ht="18.75" customHeight="1"/>
    <row r="240" ht="19.5" customHeight="1"/>
    <row r="241" spans="1:50" ht="18.75" customHeight="1"/>
    <row r="242" spans="1:50">
      <c r="A242" s="425"/>
      <c r="B242" s="425" t="s">
        <v>186</v>
      </c>
      <c r="C242" s="425"/>
      <c r="D242" s="425"/>
      <c r="E242" s="425"/>
      <c r="F242" s="425"/>
      <c r="G242" s="425"/>
      <c r="H242" s="425"/>
      <c r="I242" s="425"/>
      <c r="J242" s="425"/>
      <c r="K242" s="425"/>
      <c r="L242" s="425"/>
      <c r="M242" s="425"/>
      <c r="N242" s="425"/>
      <c r="O242" s="425"/>
      <c r="P242" s="425"/>
      <c r="Q242" s="425"/>
      <c r="R242" s="425"/>
      <c r="S242" s="425"/>
      <c r="T242" s="425"/>
      <c r="U242" s="425"/>
      <c r="V242" s="425"/>
      <c r="W242" s="425"/>
      <c r="X242" s="425"/>
      <c r="Y242" s="425"/>
      <c r="Z242" s="425"/>
      <c r="AA242" s="425"/>
      <c r="AB242" s="425"/>
      <c r="AC242" s="425"/>
      <c r="AD242" s="425"/>
      <c r="AE242" s="425"/>
      <c r="AF242" s="425"/>
      <c r="AG242" s="425"/>
      <c r="AH242" s="425"/>
      <c r="AI242" s="425"/>
      <c r="AJ242" s="425"/>
      <c r="AK242" s="506"/>
      <c r="AL242" s="425"/>
      <c r="AM242" s="425"/>
      <c r="AN242" s="425"/>
      <c r="AO242" s="425"/>
      <c r="AP242" s="425"/>
      <c r="AQ242" s="425"/>
      <c r="AR242" s="425"/>
      <c r="AS242" s="425"/>
      <c r="AT242" s="425"/>
      <c r="AU242" s="425"/>
      <c r="AV242" s="425"/>
      <c r="AW242" s="425"/>
      <c r="AX242" s="425"/>
    </row>
    <row r="243" spans="1:50" ht="34.5" customHeight="1">
      <c r="A243" s="502"/>
      <c r="B243" s="502"/>
      <c r="C243" s="128" t="s">
        <v>164</v>
      </c>
      <c r="D243" s="128"/>
      <c r="E243" s="128"/>
      <c r="F243" s="128"/>
      <c r="G243" s="128"/>
      <c r="H243" s="128"/>
      <c r="I243" s="128"/>
      <c r="J243" s="128"/>
      <c r="K243" s="128"/>
      <c r="L243" s="128"/>
      <c r="M243" s="128" t="s">
        <v>165</v>
      </c>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9" t="s">
        <v>166</v>
      </c>
      <c r="AL243" s="128"/>
      <c r="AM243" s="128"/>
      <c r="AN243" s="128"/>
      <c r="AO243" s="128"/>
      <c r="AP243" s="128"/>
      <c r="AQ243" s="128" t="s">
        <v>167</v>
      </c>
      <c r="AR243" s="128"/>
      <c r="AS243" s="128"/>
      <c r="AT243" s="128"/>
      <c r="AU243" s="64" t="s">
        <v>168</v>
      </c>
      <c r="AV243" s="65"/>
      <c r="AW243" s="65"/>
      <c r="AX243" s="203"/>
    </row>
    <row r="244" spans="1:50" ht="22.5" customHeight="1">
      <c r="A244" s="502">
        <v>1</v>
      </c>
      <c r="B244" s="502">
        <v>1</v>
      </c>
      <c r="C244" s="503" t="s">
        <v>187</v>
      </c>
      <c r="D244" s="503"/>
      <c r="E244" s="503"/>
      <c r="F244" s="503"/>
      <c r="G244" s="503"/>
      <c r="H244" s="503"/>
      <c r="I244" s="503"/>
      <c r="J244" s="503"/>
      <c r="K244" s="503"/>
      <c r="L244" s="503"/>
      <c r="M244" s="503" t="s">
        <v>159</v>
      </c>
      <c r="N244" s="503"/>
      <c r="O244" s="503"/>
      <c r="P244" s="503"/>
      <c r="Q244" s="503"/>
      <c r="R244" s="503"/>
      <c r="S244" s="503"/>
      <c r="T244" s="503"/>
      <c r="U244" s="503"/>
      <c r="V244" s="503"/>
      <c r="W244" s="503"/>
      <c r="X244" s="503"/>
      <c r="Y244" s="503"/>
      <c r="Z244" s="503"/>
      <c r="AA244" s="503"/>
      <c r="AB244" s="503"/>
      <c r="AC244" s="503"/>
      <c r="AD244" s="503"/>
      <c r="AE244" s="503"/>
      <c r="AF244" s="503"/>
      <c r="AG244" s="503"/>
      <c r="AH244" s="503"/>
      <c r="AI244" s="503"/>
      <c r="AJ244" s="503"/>
      <c r="AK244" s="504">
        <v>0.222</v>
      </c>
      <c r="AL244" s="503"/>
      <c r="AM244" s="503"/>
      <c r="AN244" s="503"/>
      <c r="AO244" s="503"/>
      <c r="AP244" s="503"/>
      <c r="AQ244" s="138" t="s">
        <v>176</v>
      </c>
      <c r="AR244" s="138"/>
      <c r="AS244" s="138"/>
      <c r="AT244" s="138"/>
      <c r="AU244" s="168" t="s">
        <v>60</v>
      </c>
      <c r="AV244" s="24"/>
      <c r="AW244" s="24"/>
      <c r="AX244" s="46"/>
    </row>
    <row r="245" spans="1:50" ht="22.5" customHeight="1">
      <c r="A245" s="502">
        <v>2</v>
      </c>
      <c r="B245" s="502">
        <v>1</v>
      </c>
      <c r="C245" s="503" t="s">
        <v>188</v>
      </c>
      <c r="D245" s="503"/>
      <c r="E245" s="503"/>
      <c r="F245" s="503"/>
      <c r="G245" s="503"/>
      <c r="H245" s="503"/>
      <c r="I245" s="503"/>
      <c r="J245" s="503"/>
      <c r="K245" s="503"/>
      <c r="L245" s="503"/>
      <c r="M245" s="503" t="s">
        <v>183</v>
      </c>
      <c r="N245" s="503"/>
      <c r="O245" s="503"/>
      <c r="P245" s="503"/>
      <c r="Q245" s="503"/>
      <c r="R245" s="503"/>
      <c r="S245" s="503"/>
      <c r="T245" s="503"/>
      <c r="U245" s="503"/>
      <c r="V245" s="503"/>
      <c r="W245" s="503"/>
      <c r="X245" s="503"/>
      <c r="Y245" s="503"/>
      <c r="Z245" s="503"/>
      <c r="AA245" s="503"/>
      <c r="AB245" s="503"/>
      <c r="AC245" s="503"/>
      <c r="AD245" s="503"/>
      <c r="AE245" s="503"/>
      <c r="AF245" s="503"/>
      <c r="AG245" s="503"/>
      <c r="AH245" s="503"/>
      <c r="AI245" s="503"/>
      <c r="AJ245" s="503"/>
      <c r="AK245" s="504">
        <v>7.3999999999999996E-2</v>
      </c>
      <c r="AL245" s="503"/>
      <c r="AM245" s="503"/>
      <c r="AN245" s="503"/>
      <c r="AO245" s="503"/>
      <c r="AP245" s="503"/>
      <c r="AQ245" s="138" t="s">
        <v>176</v>
      </c>
      <c r="AR245" s="138"/>
      <c r="AS245" s="138"/>
      <c r="AT245" s="138"/>
      <c r="AU245" s="168" t="s">
        <v>60</v>
      </c>
      <c r="AV245" s="24"/>
      <c r="AW245" s="24"/>
      <c r="AX245" s="46"/>
    </row>
    <row r="246" spans="1:50" ht="22.5" customHeight="1">
      <c r="A246" s="502">
        <v>3</v>
      </c>
      <c r="B246" s="502">
        <v>1</v>
      </c>
      <c r="C246" s="503" t="s">
        <v>189</v>
      </c>
      <c r="D246" s="503"/>
      <c r="E246" s="503"/>
      <c r="F246" s="503"/>
      <c r="G246" s="503"/>
      <c r="H246" s="503"/>
      <c r="I246" s="503"/>
      <c r="J246" s="503"/>
      <c r="K246" s="503"/>
      <c r="L246" s="503"/>
      <c r="M246" s="503" t="s">
        <v>185</v>
      </c>
      <c r="N246" s="503"/>
      <c r="O246" s="503"/>
      <c r="P246" s="503"/>
      <c r="Q246" s="503"/>
      <c r="R246" s="503"/>
      <c r="S246" s="503"/>
      <c r="T246" s="503"/>
      <c r="U246" s="503"/>
      <c r="V246" s="503"/>
      <c r="W246" s="503"/>
      <c r="X246" s="503"/>
      <c r="Y246" s="503"/>
      <c r="Z246" s="503"/>
      <c r="AA246" s="503"/>
      <c r="AB246" s="503"/>
      <c r="AC246" s="503"/>
      <c r="AD246" s="503"/>
      <c r="AE246" s="503"/>
      <c r="AF246" s="503"/>
      <c r="AG246" s="503"/>
      <c r="AH246" s="503"/>
      <c r="AI246" s="503"/>
      <c r="AJ246" s="503"/>
      <c r="AK246" s="504">
        <v>3.9E-2</v>
      </c>
      <c r="AL246" s="503"/>
      <c r="AM246" s="503"/>
      <c r="AN246" s="503"/>
      <c r="AO246" s="503"/>
      <c r="AP246" s="503"/>
      <c r="AQ246" s="138" t="s">
        <v>176</v>
      </c>
      <c r="AR246" s="138"/>
      <c r="AS246" s="138"/>
      <c r="AT246" s="138"/>
      <c r="AU246" s="168" t="s">
        <v>60</v>
      </c>
      <c r="AV246" s="24"/>
      <c r="AW246" s="24"/>
      <c r="AX246" s="46"/>
    </row>
    <row r="247" spans="1:50" ht="22.5" customHeight="1">
      <c r="A247" s="502">
        <v>4</v>
      </c>
      <c r="B247" s="502"/>
      <c r="C247" s="138" t="s">
        <v>60</v>
      </c>
      <c r="D247" s="138"/>
      <c r="E247" s="138"/>
      <c r="F247" s="138"/>
      <c r="G247" s="138"/>
      <c r="H247" s="138"/>
      <c r="I247" s="138"/>
      <c r="J247" s="138"/>
      <c r="K247" s="138"/>
      <c r="L247" s="138"/>
      <c r="M247" s="138" t="s">
        <v>60</v>
      </c>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505" t="s">
        <v>60</v>
      </c>
      <c r="AL247" s="138"/>
      <c r="AM247" s="138"/>
      <c r="AN247" s="138"/>
      <c r="AO247" s="138"/>
      <c r="AP247" s="138"/>
      <c r="AQ247" s="138" t="s">
        <v>60</v>
      </c>
      <c r="AR247" s="138"/>
      <c r="AS247" s="138"/>
      <c r="AT247" s="138"/>
      <c r="AU247" s="168" t="s">
        <v>60</v>
      </c>
      <c r="AV247" s="24"/>
      <c r="AW247" s="24"/>
      <c r="AX247" s="46"/>
    </row>
    <row r="248" spans="1:50" ht="22.5" customHeight="1">
      <c r="A248" s="502">
        <v>5</v>
      </c>
      <c r="B248" s="502"/>
      <c r="C248" s="138" t="s">
        <v>60</v>
      </c>
      <c r="D248" s="138"/>
      <c r="E248" s="138"/>
      <c r="F248" s="138"/>
      <c r="G248" s="138"/>
      <c r="H248" s="138"/>
      <c r="I248" s="138"/>
      <c r="J248" s="138"/>
      <c r="K248" s="138"/>
      <c r="L248" s="138"/>
      <c r="M248" s="138" t="s">
        <v>60</v>
      </c>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505" t="s">
        <v>60</v>
      </c>
      <c r="AL248" s="138"/>
      <c r="AM248" s="138"/>
      <c r="AN248" s="138"/>
      <c r="AO248" s="138"/>
      <c r="AP248" s="138"/>
      <c r="AQ248" s="138" t="s">
        <v>60</v>
      </c>
      <c r="AR248" s="138"/>
      <c r="AS248" s="138"/>
      <c r="AT248" s="138"/>
      <c r="AU248" s="168" t="s">
        <v>60</v>
      </c>
      <c r="AV248" s="24"/>
      <c r="AW248" s="24"/>
      <c r="AX248" s="46"/>
    </row>
    <row r="249" spans="1:50" ht="22.5" customHeight="1">
      <c r="A249" s="502">
        <v>6</v>
      </c>
      <c r="B249" s="502"/>
      <c r="C249" s="138" t="s">
        <v>60</v>
      </c>
      <c r="D249" s="138"/>
      <c r="E249" s="138"/>
      <c r="F249" s="138"/>
      <c r="G249" s="138"/>
      <c r="H249" s="138"/>
      <c r="I249" s="138"/>
      <c r="J249" s="138"/>
      <c r="K249" s="138"/>
      <c r="L249" s="138"/>
      <c r="M249" s="138" t="s">
        <v>60</v>
      </c>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505" t="s">
        <v>60</v>
      </c>
      <c r="AL249" s="138"/>
      <c r="AM249" s="138"/>
      <c r="AN249" s="138"/>
      <c r="AO249" s="138"/>
      <c r="AP249" s="138"/>
      <c r="AQ249" s="138" t="s">
        <v>60</v>
      </c>
      <c r="AR249" s="138"/>
      <c r="AS249" s="138"/>
      <c r="AT249" s="138"/>
      <c r="AU249" s="168" t="s">
        <v>60</v>
      </c>
      <c r="AV249" s="24"/>
      <c r="AW249" s="24"/>
      <c r="AX249" s="46"/>
    </row>
    <row r="250" spans="1:50" ht="22.5" customHeight="1">
      <c r="A250" s="502">
        <v>7</v>
      </c>
      <c r="B250" s="502"/>
      <c r="C250" s="138" t="s">
        <v>60</v>
      </c>
      <c r="D250" s="138"/>
      <c r="E250" s="138"/>
      <c r="F250" s="138"/>
      <c r="G250" s="138"/>
      <c r="H250" s="138"/>
      <c r="I250" s="138"/>
      <c r="J250" s="138"/>
      <c r="K250" s="138"/>
      <c r="L250" s="138"/>
      <c r="M250" s="138" t="s">
        <v>60</v>
      </c>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505" t="s">
        <v>60</v>
      </c>
      <c r="AL250" s="138"/>
      <c r="AM250" s="138"/>
      <c r="AN250" s="138"/>
      <c r="AO250" s="138"/>
      <c r="AP250" s="138"/>
      <c r="AQ250" s="138" t="s">
        <v>60</v>
      </c>
      <c r="AR250" s="138"/>
      <c r="AS250" s="138"/>
      <c r="AT250" s="138"/>
      <c r="AU250" s="168" t="s">
        <v>60</v>
      </c>
      <c r="AV250" s="24"/>
      <c r="AW250" s="24"/>
      <c r="AX250" s="46"/>
    </row>
    <row r="251" spans="1:50" ht="22.5" customHeight="1">
      <c r="A251" s="502">
        <v>8</v>
      </c>
      <c r="B251" s="502"/>
      <c r="C251" s="138" t="s">
        <v>60</v>
      </c>
      <c r="D251" s="138"/>
      <c r="E251" s="138"/>
      <c r="F251" s="138"/>
      <c r="G251" s="138"/>
      <c r="H251" s="138"/>
      <c r="I251" s="138"/>
      <c r="J251" s="138"/>
      <c r="K251" s="138"/>
      <c r="L251" s="138"/>
      <c r="M251" s="138" t="s">
        <v>60</v>
      </c>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505" t="s">
        <v>60</v>
      </c>
      <c r="AL251" s="138"/>
      <c r="AM251" s="138"/>
      <c r="AN251" s="138"/>
      <c r="AO251" s="138"/>
      <c r="AP251" s="138"/>
      <c r="AQ251" s="138" t="s">
        <v>60</v>
      </c>
      <c r="AR251" s="138"/>
      <c r="AS251" s="138"/>
      <c r="AT251" s="138"/>
      <c r="AU251" s="168" t="s">
        <v>60</v>
      </c>
      <c r="AV251" s="24"/>
      <c r="AW251" s="24"/>
      <c r="AX251" s="46"/>
    </row>
    <row r="252" spans="1:50" ht="22.5" customHeight="1">
      <c r="A252" s="502">
        <v>9</v>
      </c>
      <c r="B252" s="502"/>
      <c r="C252" s="138" t="s">
        <v>60</v>
      </c>
      <c r="D252" s="138"/>
      <c r="E252" s="138"/>
      <c r="F252" s="138"/>
      <c r="G252" s="138"/>
      <c r="H252" s="138"/>
      <c r="I252" s="138"/>
      <c r="J252" s="138"/>
      <c r="K252" s="138"/>
      <c r="L252" s="138"/>
      <c r="M252" s="138" t="s">
        <v>60</v>
      </c>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505" t="s">
        <v>60</v>
      </c>
      <c r="AL252" s="138"/>
      <c r="AM252" s="138"/>
      <c r="AN252" s="138"/>
      <c r="AO252" s="138"/>
      <c r="AP252" s="138"/>
      <c r="AQ252" s="138" t="s">
        <v>60</v>
      </c>
      <c r="AR252" s="138"/>
      <c r="AS252" s="138"/>
      <c r="AT252" s="138"/>
      <c r="AU252" s="168" t="s">
        <v>60</v>
      </c>
      <c r="AV252" s="24"/>
      <c r="AW252" s="24"/>
      <c r="AX252" s="46"/>
    </row>
    <row r="253" spans="1:50" ht="22.5" customHeight="1">
      <c r="A253" s="502">
        <v>10</v>
      </c>
      <c r="B253" s="502"/>
      <c r="C253" s="138" t="s">
        <v>60</v>
      </c>
      <c r="D253" s="138"/>
      <c r="E253" s="138"/>
      <c r="F253" s="138"/>
      <c r="G253" s="138"/>
      <c r="H253" s="138"/>
      <c r="I253" s="138"/>
      <c r="J253" s="138"/>
      <c r="K253" s="138"/>
      <c r="L253" s="138"/>
      <c r="M253" s="138" t="s">
        <v>60</v>
      </c>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505" t="s">
        <v>60</v>
      </c>
      <c r="AL253" s="138"/>
      <c r="AM253" s="138"/>
      <c r="AN253" s="138"/>
      <c r="AO253" s="138"/>
      <c r="AP253" s="138"/>
      <c r="AQ253" s="138" t="s">
        <v>60</v>
      </c>
      <c r="AR253" s="138"/>
      <c r="AS253" s="138"/>
      <c r="AT253" s="138"/>
      <c r="AU253" s="168" t="s">
        <v>60</v>
      </c>
      <c r="AV253" s="24"/>
      <c r="AW253" s="24"/>
      <c r="AX253" s="46"/>
    </row>
  </sheetData>
  <mergeCells count="832">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8:AB168"/>
    <mergeCell ref="AC168:AX168"/>
    <mergeCell ref="G169:K169"/>
    <mergeCell ref="L169:X169"/>
    <mergeCell ref="Y169:AB169"/>
    <mergeCell ref="AC169:AG169"/>
    <mergeCell ref="AH169:AT169"/>
    <mergeCell ref="AU169:AX169"/>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AU138:AX138"/>
    <mergeCell ref="G139:K139"/>
    <mergeCell ref="L139:X139"/>
    <mergeCell ref="Y139:AB139"/>
    <mergeCell ref="AC139:AG139"/>
    <mergeCell ref="AH139:AT139"/>
    <mergeCell ref="AU139:AX139"/>
    <mergeCell ref="L137:X137"/>
    <mergeCell ref="Y137:AB137"/>
    <mergeCell ref="AC137:AG137"/>
    <mergeCell ref="AH137:AT137"/>
    <mergeCell ref="AU137:AX137"/>
    <mergeCell ref="G138:K138"/>
    <mergeCell ref="L138:X138"/>
    <mergeCell ref="Y138:AB138"/>
    <mergeCell ref="AC138:AG138"/>
    <mergeCell ref="AH138:AT138"/>
    <mergeCell ref="A135:F178"/>
    <mergeCell ref="G135:AB135"/>
    <mergeCell ref="AC135:AX135"/>
    <mergeCell ref="G136:K136"/>
    <mergeCell ref="L136:X136"/>
    <mergeCell ref="Y136:AB136"/>
    <mergeCell ref="AC136:AG136"/>
    <mergeCell ref="AH136:AT136"/>
    <mergeCell ref="AU136:AX136"/>
    <mergeCell ref="G137:K137"/>
    <mergeCell ref="Y101:AH102"/>
    <mergeCell ref="AM101:AV102"/>
    <mergeCell ref="X109:AI109"/>
    <mergeCell ref="AK109:AT110"/>
    <mergeCell ref="X110:AI110"/>
    <mergeCell ref="H130:I130"/>
    <mergeCell ref="J130:AJ131"/>
    <mergeCell ref="X93:AI93"/>
    <mergeCell ref="Y94:AH95"/>
    <mergeCell ref="AP98:AQ98"/>
    <mergeCell ref="X99:AI99"/>
    <mergeCell ref="AL99:AW99"/>
    <mergeCell ref="X100:AI100"/>
    <mergeCell ref="AL100:AW100"/>
    <mergeCell ref="AI74:AP74"/>
    <mergeCell ref="AQ74:AX74"/>
    <mergeCell ref="A76:F133"/>
    <mergeCell ref="X86:AI86"/>
    <mergeCell ref="X87:AI87"/>
    <mergeCell ref="H88:Q89"/>
    <mergeCell ref="Y88:AH89"/>
    <mergeCell ref="H90:Q91"/>
    <mergeCell ref="AB91:AC91"/>
    <mergeCell ref="X92:AI92"/>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3"/>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2014-06-25T05:02:38Z</dcterms:created>
  <dcterms:modified xsi:type="dcterms:W3CDTF">2014-06-25T05:02:39Z</dcterms:modified>
</cp:coreProperties>
</file>