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4" sheetId="1" r:id="rId1"/>
  </sheets>
  <definedNames>
    <definedName name="_xlnm.Print_Area" localSheetId="0">'254'!$A$1:$AX$291</definedName>
  </definedNames>
  <calcPr calcId="125725"/>
</workbook>
</file>

<file path=xl/calcChain.xml><?xml version="1.0" encoding="utf-8"?>
<calcChain xmlns="http://schemas.openxmlformats.org/spreadsheetml/2006/main">
  <c r="AK289" i="1"/>
  <c r="Y194"/>
  <c r="Y183"/>
  <c r="Y172"/>
  <c r="AU161"/>
  <c r="Y161"/>
  <c r="AU148"/>
  <c r="Y148"/>
  <c r="Y137"/>
  <c r="AU129"/>
  <c r="AU137" s="1"/>
  <c r="Y126"/>
  <c r="AU118"/>
  <c r="AU126" s="1"/>
  <c r="AU115"/>
  <c r="Y115"/>
  <c r="L37"/>
  <c r="AT28"/>
  <c r="AO28"/>
  <c r="AJ28"/>
  <c r="AE28"/>
  <c r="AO23"/>
  <c r="AK17"/>
  <c r="AD17"/>
  <c r="AD19" s="1"/>
  <c r="W17"/>
  <c r="W19" s="1"/>
  <c r="P17"/>
  <c r="P19" s="1"/>
</calcChain>
</file>

<file path=xl/sharedStrings.xml><?xml version="1.0" encoding="utf-8"?>
<sst xmlns="http://schemas.openxmlformats.org/spreadsheetml/2006/main" count="514" uniqueCount="253">
  <si>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</si>
  <si>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</si>
  <si>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</si>
  <si>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</si>
  <si>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空港周辺環境対策事業</t>
    <phoneticPr fontId="2"/>
  </si>
  <si>
    <t>担当部局庁</t>
    <phoneticPr fontId="2"/>
  </si>
  <si>
    <t>航空局航空ネットワーク部</t>
    <rPh sb="3" eb="5">
      <t>コウクウ</t>
    </rPh>
    <rPh sb="11" eb="12">
      <t>ブ</t>
    </rPh>
    <phoneticPr fontId="2"/>
  </si>
  <si>
    <t>作成責任者</t>
    <rPh sb="0" eb="2">
      <t>サクセイ</t>
    </rPh>
    <rPh sb="2" eb="5">
      <t>セキニンシャ</t>
    </rPh>
    <phoneticPr fontId="2"/>
  </si>
  <si>
    <t>事業開始・
終了(予定）年度</t>
    <rPh sb="6" eb="8">
      <t>シュウリョウ</t>
    </rPh>
    <rPh sb="9" eb="11">
      <t>ヨテイ</t>
    </rPh>
    <phoneticPr fontId="2"/>
  </si>
  <si>
    <t>昭和42年度～終了（予定）なし</t>
    <rPh sb="7" eb="9">
      <t>シュウリョウ</t>
    </rPh>
    <rPh sb="10" eb="12">
      <t>ヨテイ</t>
    </rPh>
    <phoneticPr fontId="2"/>
  </si>
  <si>
    <t>担当課室</t>
    <rPh sb="0" eb="2">
      <t>タントウ</t>
    </rPh>
    <rPh sb="2" eb="3">
      <t>カ</t>
    </rPh>
    <rPh sb="3" eb="4">
      <t>シツ</t>
    </rPh>
    <phoneticPr fontId="2"/>
  </si>
  <si>
    <t>環境・地域振興課</t>
    <phoneticPr fontId="2"/>
  </si>
  <si>
    <t>課長　滝川 伸輔</t>
    <rPh sb="3" eb="5">
      <t>タキガワ</t>
    </rPh>
    <rPh sb="6" eb="7">
      <t>ノ</t>
    </rPh>
    <rPh sb="7" eb="8">
      <t>スケ</t>
    </rPh>
    <phoneticPr fontId="2"/>
  </si>
  <si>
    <t>会計区分</t>
    <rPh sb="0" eb="2">
      <t>カイケイ</t>
    </rPh>
    <rPh sb="2" eb="4">
      <t>クブン</t>
    </rPh>
    <phoneticPr fontId="2"/>
  </si>
  <si>
    <t>社会資本整備事業特別会計空港整備勘定（平成25年度まで）／自動車安全特別会計空港整備勘定（平成26年度から）</t>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</si>
  <si>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</si>
  <si>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コウクウ</t>
    </rPh>
    <rPh sb="35" eb="37">
      <t>コウツウ</t>
    </rPh>
    <rPh sb="44" eb="46">
      <t>キョウカ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</si>
  <si>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</si>
  <si>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公共用飛行場周辺における航空機騒音による障害の防止等に関する法律(以下「騒防法」と表記。)第５条、第６条、第８条の２、第９条、第９条の２、第２８条</t>
    <rPh sb="33" eb="35">
      <t>イカ</t>
    </rPh>
    <rPh sb="36" eb="37">
      <t>ソウ</t>
    </rPh>
    <rPh sb="37" eb="38">
      <t>ボウ</t>
    </rPh>
    <rPh sb="38" eb="39">
      <t>ホウ</t>
    </rPh>
    <rPh sb="41" eb="43">
      <t>ヒョウキ</t>
    </rPh>
    <phoneticPr fontId="2"/>
  </si>
  <si>
    <t>関係する計画、通知等</t>
    <phoneticPr fontId="2"/>
  </si>
  <si>
    <t>・独立行政法人改革等に関する基本的な方針
（平成２５年１２月２４日閣議決定）</t>
    <rPh sb="7" eb="9">
      <t>カイカク</t>
    </rPh>
    <rPh sb="9" eb="10">
      <t>ナド</t>
    </rPh>
    <rPh sb="11" eb="12">
      <t>カン</t>
    </rPh>
    <rPh sb="14" eb="17">
      <t>キホンテキ</t>
    </rPh>
    <rPh sb="18" eb="20">
      <t>ホウシン</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</si>
  <si>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</si>
  <si>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機騒音については、環境基本法に基づき「航空機騒音に係る環境基準」が定められており、当該基準の達成が航空機騒音対策の目的である。基準を達成していない空港については、関係住民の生活に障害が生じていることから、防音工事等を推進することにより、住民の生活環境を改善することが必要である。騒音対策は、騒防法による特定飛行場の設置者の責務として定められた措置であり、空港周辺環境対策事業が十分に実施されることにより、空港の円滑な運営が担保される。</t>
    <rPh sb="104" eb="106">
      <t>ボウオン</t>
    </rPh>
    <rPh sb="106" eb="108">
      <t>コウジ</t>
    </rPh>
    <rPh sb="108" eb="109">
      <t>ナド</t>
    </rPh>
    <rPh sb="110" eb="112">
      <t>スイシン</t>
    </rPh>
    <rPh sb="179" eb="181">
      <t>クウコウ</t>
    </rPh>
    <rPh sb="181" eb="183">
      <t>シュウヘン</t>
    </rPh>
    <rPh sb="183" eb="185">
      <t>カンキョウ</t>
    </rPh>
    <rPh sb="185" eb="187">
      <t>タイサク</t>
    </rPh>
    <rPh sb="187" eb="189">
      <t>ジギョウ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</si>
  <si>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</si>
  <si>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・住宅防音工事補助：第1種区域に所在する住宅において、航空機騒音による障害を軽減するための防音工事に対し助成を行う。
　(補助率：防音工事　概ね９９％　空調機器更新　５０～６０％　等）
・教育施設等防音工事補助（学校・病院等）：教育、診療活動等に必要な静穏性を確保するため、学校・病院等の防音工事に対し助成を行う。 （補助率：防音工事　原則１００％　空調機器更新　７５％・３７.５％　等）
・移転補償事業：第2種区域に所在する建物等の所有者が、区域外に移転又は除去する場合の損失の補償又は土地の所有者からの申し出に対して土地の買い入れを行う。
・緩衝緑地帯等整備事業：第3種区域において、緑地帯その他の緩衝地帯を整備し、騒音を軽減する。</t>
    <rPh sb="209" eb="211">
      <t>ショザイ</t>
    </rPh>
    <rPh sb="213" eb="215">
      <t>タテモノ</t>
    </rPh>
    <rPh sb="215" eb="216">
      <t>ナド</t>
    </rPh>
    <rPh sb="217" eb="220">
      <t>ショユウシャ</t>
    </rPh>
    <rPh sb="222" eb="224">
      <t>クイキ</t>
    </rPh>
    <rPh sb="224" eb="225">
      <t>ガイ</t>
    </rPh>
    <rPh sb="226" eb="228">
      <t>イテン</t>
    </rPh>
    <rPh sb="228" eb="229">
      <t>マタ</t>
    </rPh>
    <rPh sb="230" eb="232">
      <t>ジョキョ</t>
    </rPh>
    <rPh sb="234" eb="236">
      <t>バアイ</t>
    </rPh>
    <rPh sb="242" eb="243">
      <t>マタ</t>
    </rPh>
    <rPh sb="247" eb="249">
      <t>ショユウ</t>
    </rPh>
    <rPh sb="249" eb="250">
      <t>シャ</t>
    </rPh>
    <rPh sb="253" eb="254">
      <t>モウ</t>
    </rPh>
    <rPh sb="255" eb="256">
      <t>デ</t>
    </rPh>
    <rPh sb="257" eb="258">
      <t>タイ</t>
    </rPh>
    <rPh sb="260" eb="262">
      <t>トチ</t>
    </rPh>
    <rPh sb="268" eb="26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</si>
  <si>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</si>
  <si>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</si>
  <si>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</si>
  <si>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</si>
  <si>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</si>
  <si>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</si>
  <si>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</si>
  <si>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</si>
  <si>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</si>
  <si>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</si>
  <si>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</si>
  <si>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</si>
  <si>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</si>
  <si>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</si>
  <si>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</si>
  <si>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</si>
  <si>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</si>
  <si>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</si>
  <si>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</si>
  <si>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</si>
  <si>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</si>
  <si>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</si>
  <si>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r>
      <t xml:space="preserve">航空機騒音に係る環境基準を達成していない国管理空港周辺地域の全対象家屋のうち、住宅防音工事を施工した家屋数の割合
</t>
    </r>
    <r>
      <rPr>
        <sz val="8"/>
        <rFont val="ＭＳ Ｐゴシック"/>
        <family val="3"/>
        <charset val="128"/>
      </rPr>
      <t>※1.平成24年度に新潟空港等の区域縮小や大阪国際空港に係る事業が新関西国際空港（株）に承継されたことにより、対象家屋数等を見直した結果、平成23年度に比して成果実績が減じた。　　　　　　　　　　　　　　　　　　　　　　　　　　　　　　　　　　　　　　　　　　　　　　　　　　　　　　　　　　　　　　　　　　　　　　　　　　　　　　　　　　　　　　　　　　　　　　　　　　　　※2.平成25年度に函館空港等の区域縮小が行われたことから、対象家屋数等が変更となったので、目標値を再設定した。　　　　　　　　　　　　　　　　　　　　　　　　　　　　　　　　　※3.区域縮小等を行う度に目標値を見直しているため、平成23，24年度の達成度欄への記載が困難である。</t>
    </r>
    <rPh sb="60" eb="62">
      <t>ヘイセイ</t>
    </rPh>
    <rPh sb="64" eb="65">
      <t>ネン</t>
    </rPh>
    <rPh sb="65" eb="66">
      <t>ド</t>
    </rPh>
    <rPh sb="67" eb="69">
      <t>ニイガタ</t>
    </rPh>
    <rPh sb="69" eb="71">
      <t>クウコウ</t>
    </rPh>
    <rPh sb="71" eb="72">
      <t>ナド</t>
    </rPh>
    <rPh sb="73" eb="75">
      <t>クイキ</t>
    </rPh>
    <rPh sb="75" eb="77">
      <t>シュクショウ</t>
    </rPh>
    <rPh sb="78" eb="80">
      <t>オオサカ</t>
    </rPh>
    <rPh sb="80" eb="82">
      <t>コクサイ</t>
    </rPh>
    <rPh sb="82" eb="84">
      <t>クウコウ</t>
    </rPh>
    <rPh sb="85" eb="86">
      <t>カカ</t>
    </rPh>
    <rPh sb="87" eb="89">
      <t>ジギョウ</t>
    </rPh>
    <rPh sb="90" eb="91">
      <t>シン</t>
    </rPh>
    <rPh sb="91" eb="93">
      <t>カンサイ</t>
    </rPh>
    <rPh sb="93" eb="95">
      <t>コクサイ</t>
    </rPh>
    <rPh sb="95" eb="97">
      <t>クウコウ</t>
    </rPh>
    <rPh sb="97" eb="100">
      <t>カブ</t>
    </rPh>
    <rPh sb="101" eb="103">
      <t>ショウケイ</t>
    </rPh>
    <rPh sb="112" eb="114">
      <t>タイショウ</t>
    </rPh>
    <rPh sb="114" eb="116">
      <t>カオク</t>
    </rPh>
    <rPh sb="116" eb="117">
      <t>スウ</t>
    </rPh>
    <rPh sb="117" eb="118">
      <t>ナド</t>
    </rPh>
    <rPh sb="119" eb="121">
      <t>ミナオ</t>
    </rPh>
    <rPh sb="123" eb="125">
      <t>ケッカ</t>
    </rPh>
    <rPh sb="126" eb="128">
      <t>ヘイセイ</t>
    </rPh>
    <rPh sb="130" eb="132">
      <t>ネンド</t>
    </rPh>
    <rPh sb="133" eb="134">
      <t>ヒ</t>
    </rPh>
    <rPh sb="136" eb="138">
      <t>セイカ</t>
    </rPh>
    <rPh sb="138" eb="140">
      <t>ジッセキ</t>
    </rPh>
    <rPh sb="141" eb="142">
      <t>ゲン</t>
    </rPh>
    <rPh sb="248" eb="250">
      <t>ヘイセイ</t>
    </rPh>
    <rPh sb="252" eb="254">
      <t>ネンド</t>
    </rPh>
    <rPh sb="255" eb="257">
      <t>ハコダテ</t>
    </rPh>
    <rPh sb="257" eb="259">
      <t>クウコウ</t>
    </rPh>
    <rPh sb="259" eb="260">
      <t>ナド</t>
    </rPh>
    <rPh sb="261" eb="263">
      <t>クイキ</t>
    </rPh>
    <rPh sb="263" eb="265">
      <t>シュクショウ</t>
    </rPh>
    <rPh sb="266" eb="267">
      <t>オコナ</t>
    </rPh>
    <rPh sb="275" eb="277">
      <t>タイショウ</t>
    </rPh>
    <rPh sb="277" eb="279">
      <t>カオク</t>
    </rPh>
    <rPh sb="279" eb="280">
      <t>スウ</t>
    </rPh>
    <rPh sb="280" eb="281">
      <t>ナド</t>
    </rPh>
    <rPh sb="282" eb="284">
      <t>ヘンコウ</t>
    </rPh>
    <rPh sb="291" eb="294">
      <t>モクヒョウチ</t>
    </rPh>
    <rPh sb="295" eb="298">
      <t>サイセッテイ</t>
    </rPh>
    <rPh sb="337" eb="339">
      <t>クイキ</t>
    </rPh>
    <rPh sb="339" eb="341">
      <t>シュクショウ</t>
    </rPh>
    <rPh sb="341" eb="342">
      <t>ナド</t>
    </rPh>
    <rPh sb="343" eb="344">
      <t>オコナ</t>
    </rPh>
    <rPh sb="345" eb="346">
      <t>タビ</t>
    </rPh>
    <rPh sb="347" eb="350">
      <t>モクヒョウチ</t>
    </rPh>
    <rPh sb="351" eb="353">
      <t>ミナオ</t>
    </rPh>
    <rPh sb="360" eb="362">
      <t>ヘイセイ</t>
    </rPh>
    <rPh sb="367" eb="369">
      <t>ネンド</t>
    </rPh>
    <rPh sb="370" eb="373">
      <t>タッセイド</t>
    </rPh>
    <rPh sb="373" eb="374">
      <t>ラン</t>
    </rPh>
    <rPh sb="376" eb="378">
      <t>キサイ</t>
    </rPh>
    <rPh sb="379" eb="381">
      <t>コンナン</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</si>
  <si>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</si>
  <si>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</si>
  <si>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</si>
  <si>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</si>
  <si>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</si>
  <si>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</si>
  <si>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</si>
  <si>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航空機騒音に係る環境基準を達成していない国管理空港周辺の航空機騒音による障害を軽減するため、住宅防音工事を促進することにより環境基準の屋内達成率の向上を図り、将来的には全対象家屋の屋内環境基準の達成を目指す。</t>
    <rPh sb="84" eb="87">
      <t>ゼンタイショウ</t>
    </rPh>
    <rPh sb="87" eb="89">
      <t>カオク</t>
    </rPh>
    <rPh sb="90" eb="92">
      <t>オクナイ</t>
    </rPh>
    <rPh sb="92" eb="94">
      <t>カンキョウ</t>
    </rPh>
    <rPh sb="94" eb="96">
      <t>キジュン</t>
    </rPh>
    <rPh sb="97" eb="99">
      <t>タッセイ</t>
    </rPh>
    <rPh sb="100" eb="102">
      <t>メザ</t>
    </rPh>
    <phoneticPr fontId="2"/>
  </si>
  <si>
    <t>活動実績</t>
    <rPh sb="0" eb="2">
      <t>カツドウ</t>
    </rPh>
    <rPh sb="2" eb="4">
      <t>ジッセキ</t>
    </rPh>
    <phoneticPr fontId="2"/>
  </si>
  <si>
    <t>世帯</t>
    <rPh sb="0" eb="2">
      <t>セタイ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</si>
  <si>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</si>
  <si>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</si>
  <si>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</si>
  <si>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</si>
  <si>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</si>
  <si>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当該年度に実施した住宅防音工事費（国費）　　　　　　　　　　　　　　　　　　　　　　　　　　　　　　　　　　　　　　　　　　　　　　　　　　　　　　　　　　　　　　　　　　　　　　　　　　　　　　　　　　　　　÷　　　　　　　　　　　　　　　　　　　　　　　　　　　　　　　　　　　　　　　　　　　　　　　　　　　　　　　　　　　　　　　　　　　　　　　　　　　　　　　　　　　　　　　　　　　　　　　　　　　　　　　当該年度に住宅防音工事を実施した世帯数　　　　　　　　　　　　　　</t>
    <rPh sb="0" eb="2">
      <t>トウガイ</t>
    </rPh>
    <rPh sb="2" eb="4">
      <t>ネンド</t>
    </rPh>
    <rPh sb="5" eb="7">
      <t>ジッシ</t>
    </rPh>
    <rPh sb="9" eb="11">
      <t>ジュウタク</t>
    </rPh>
    <rPh sb="11" eb="13">
      <t>ボウオン</t>
    </rPh>
    <rPh sb="13" eb="15">
      <t>コウジ</t>
    </rPh>
    <rPh sb="15" eb="16">
      <t>ヒ</t>
    </rPh>
    <rPh sb="17" eb="19">
      <t>コクヒ</t>
    </rPh>
    <rPh sb="209" eb="211">
      <t>トウガイ</t>
    </rPh>
    <rPh sb="211" eb="213">
      <t>ネンド</t>
    </rPh>
    <rPh sb="214" eb="216">
      <t>ジュウタク</t>
    </rPh>
    <rPh sb="216" eb="218">
      <t>ボウオン</t>
    </rPh>
    <rPh sb="218" eb="220">
      <t>コウジ</t>
    </rPh>
    <rPh sb="221" eb="223">
      <t>ジッシ</t>
    </rPh>
    <rPh sb="225" eb="228">
      <t>セタイスウ</t>
    </rPh>
    <phoneticPr fontId="2"/>
  </si>
  <si>
    <t>千円</t>
    <rPh sb="0" eb="2">
      <t>センエン</t>
    </rPh>
    <phoneticPr fontId="2"/>
  </si>
  <si>
    <t>計算式</t>
    <rPh sb="0" eb="2">
      <t>ケイサン</t>
    </rPh>
    <rPh sb="2" eb="3">
      <t>シキ</t>
    </rPh>
    <phoneticPr fontId="2"/>
  </si>
  <si>
    <t>千円/世帯</t>
    <rPh sb="0" eb="2">
      <t>センエン</t>
    </rPh>
    <rPh sb="3" eb="5">
      <t>セタイ</t>
    </rPh>
    <phoneticPr fontId="2"/>
  </si>
  <si>
    <t>35,873/16</t>
    <phoneticPr fontId="2"/>
  </si>
  <si>
    <t>22,565/12</t>
    <phoneticPr fontId="2"/>
  </si>
  <si>
    <t>3,937/2</t>
    <phoneticPr fontId="2"/>
  </si>
  <si>
    <t>71,028/26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</si>
  <si>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</si>
  <si>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</si>
  <si>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</si>
  <si>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</si>
  <si>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教育施設等騒音防止対策事業費補助</t>
    <rPh sb="0" eb="2">
      <t>キョウイク</t>
    </rPh>
    <rPh sb="2" eb="4">
      <t>シセツ</t>
    </rPh>
    <rPh sb="4" eb="5">
      <t>ナド</t>
    </rPh>
    <rPh sb="5" eb="7">
      <t>ソウオン</t>
    </rPh>
    <rPh sb="7" eb="9">
      <t>ボウシ</t>
    </rPh>
    <rPh sb="9" eb="11">
      <t>タイサク</t>
    </rPh>
    <rPh sb="11" eb="13">
      <t>ジギョウ</t>
    </rPh>
    <rPh sb="13" eb="14">
      <t>ヒ</t>
    </rPh>
    <rPh sb="14" eb="16">
      <t>ホジョ</t>
    </rPh>
    <phoneticPr fontId="2"/>
  </si>
  <si>
    <t>空港周辺環境整備事業費</t>
    <rPh sb="0" eb="2">
      <t>クウコウ</t>
    </rPh>
    <rPh sb="2" eb="4">
      <t>シュウヘン</t>
    </rPh>
    <rPh sb="4" eb="6">
      <t>カンキョウ</t>
    </rPh>
    <rPh sb="6" eb="8">
      <t>セイビ</t>
    </rPh>
    <rPh sb="8" eb="11">
      <t>ジギョウヒ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</si>
  <si>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</si>
  <si>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</si>
  <si>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</si>
  <si>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</si>
  <si>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</si>
  <si>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</si>
  <si>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</si>
  <si>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騒防法による特定飛行場の航空機騒音対策については、設置者の責務として確実に実施することにより、周辺地域との共生と空港の円滑な運営を図るものであり、今後も継続的な事業実施が必要である。</t>
    <rPh sb="13" eb="16">
      <t>コウクウキ</t>
    </rPh>
    <rPh sb="16" eb="18">
      <t>ソウオン</t>
    </rPh>
    <rPh sb="18" eb="20">
      <t>タイサク</t>
    </rPh>
    <rPh sb="26" eb="28">
      <t>セッチ</t>
    </rPh>
    <rPh sb="30" eb="32">
      <t>セキム</t>
    </rPh>
    <rPh sb="35" eb="37">
      <t>カクジツ</t>
    </rPh>
    <rPh sb="38" eb="40">
      <t>ジッシ</t>
    </rPh>
    <rPh sb="48" eb="50">
      <t>シュウヘン</t>
    </rPh>
    <rPh sb="50" eb="52">
      <t>チイキ</t>
    </rPh>
    <rPh sb="54" eb="56">
      <t>キョウセイ</t>
    </rPh>
    <rPh sb="57" eb="59">
      <t>クウコウ</t>
    </rPh>
    <rPh sb="60" eb="62">
      <t>エンカツ</t>
    </rPh>
    <rPh sb="63" eb="65">
      <t>ウンエイ</t>
    </rPh>
    <rPh sb="66" eb="67">
      <t>ハカ</t>
    </rPh>
    <rPh sb="74" eb="76">
      <t>コンゴ</t>
    </rPh>
    <rPh sb="77" eb="80">
      <t>ケイゾクテキ</t>
    </rPh>
    <rPh sb="81" eb="83">
      <t>ジギョウ</t>
    </rPh>
    <rPh sb="83" eb="85">
      <t>ジッシ</t>
    </rPh>
    <rPh sb="86" eb="88">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</si>
  <si>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</si>
  <si>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</si>
  <si>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</si>
  <si>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</si>
  <si>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　事業執行にあたっては、補助金適正化法や予算決算及び会計令等に基づき、補助金交付や事業発注を行い、透明性・公平性・競争性の確保に努めるとともに、完了報告及び検査を実施し執行の確認を行っている。執行状況については、前年度に比し改善が図られたものの、</t>
    </r>
    <r>
      <rPr>
        <sz val="11"/>
        <rFont val="ＭＳ Ｐゴシック"/>
        <family val="3"/>
        <charset val="128"/>
      </rPr>
      <t>関係住民からの申請によるところがあり、当初予算に対して不用を生じる結果となった。</t>
    </r>
    <rPh sb="1" eb="3">
      <t>ジギョウ</t>
    </rPh>
    <rPh sb="3" eb="5">
      <t>シッコウ</t>
    </rPh>
    <rPh sb="12" eb="15">
      <t>ホジョキン</t>
    </rPh>
    <rPh sb="15" eb="18">
      <t>テキセイカ</t>
    </rPh>
    <rPh sb="18" eb="19">
      <t>ホウ</t>
    </rPh>
    <rPh sb="20" eb="22">
      <t>ヨサン</t>
    </rPh>
    <rPh sb="22" eb="24">
      <t>ケッサン</t>
    </rPh>
    <rPh sb="24" eb="25">
      <t>オヨ</t>
    </rPh>
    <rPh sb="26" eb="28">
      <t>カイケイ</t>
    </rPh>
    <rPh sb="28" eb="29">
      <t>レイ</t>
    </rPh>
    <rPh sb="29" eb="30">
      <t>ナド</t>
    </rPh>
    <rPh sb="31" eb="32">
      <t>モト</t>
    </rPh>
    <rPh sb="35" eb="38">
      <t>ホジョキン</t>
    </rPh>
    <rPh sb="38" eb="40">
      <t>コウフ</t>
    </rPh>
    <rPh sb="41" eb="43">
      <t>ジギョウ</t>
    </rPh>
    <rPh sb="43" eb="45">
      <t>ハッチュウ</t>
    </rPh>
    <rPh sb="46" eb="47">
      <t>オコナ</t>
    </rPh>
    <rPh sb="49" eb="51">
      <t>トウメイ</t>
    </rPh>
    <rPh sb="51" eb="52">
      <t>セイ</t>
    </rPh>
    <rPh sb="53" eb="56">
      <t>コウヘイセイ</t>
    </rPh>
    <rPh sb="61" eb="63">
      <t>カクホ</t>
    </rPh>
    <rPh sb="64" eb="65">
      <t>ツト</t>
    </rPh>
    <rPh sb="72" eb="74">
      <t>カンリョウ</t>
    </rPh>
    <rPh sb="74" eb="76">
      <t>ホウコク</t>
    </rPh>
    <rPh sb="76" eb="77">
      <t>オヨ</t>
    </rPh>
    <rPh sb="78" eb="80">
      <t>ケンサ</t>
    </rPh>
    <rPh sb="81" eb="83">
      <t>ジッシ</t>
    </rPh>
    <rPh sb="84" eb="86">
      <t>シッコウ</t>
    </rPh>
    <rPh sb="87" eb="89">
      <t>カクニン</t>
    </rPh>
    <rPh sb="90" eb="91">
      <t>オコナ</t>
    </rPh>
    <rPh sb="96" eb="98">
      <t>シッコウ</t>
    </rPh>
    <rPh sb="98" eb="100">
      <t>ジョウキョウ</t>
    </rPh>
    <rPh sb="106" eb="109">
      <t>ゼンネンド</t>
    </rPh>
    <rPh sb="110" eb="111">
      <t>ヒ</t>
    </rPh>
    <rPh sb="112" eb="114">
      <t>カイゼン</t>
    </rPh>
    <rPh sb="115" eb="116">
      <t>ハカ</t>
    </rPh>
    <rPh sb="123" eb="125">
      <t>カンケイ</t>
    </rPh>
    <rPh sb="125" eb="127">
      <t>ジュウミン</t>
    </rPh>
    <rPh sb="130" eb="132">
      <t>シンセイ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</si>
  <si>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</si>
  <si>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</si>
  <si>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</si>
  <si>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</si>
  <si>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</si>
  <si>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</si>
  <si>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</si>
  <si>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</si>
  <si>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　航空機騒音による環境基準の達成が困難な空港において引き続き居住を希望する住宅に対して、防音工事を行う事により環境基準が達成された場合と同等の屋内環境の保持を目的として実施されており、空港の円滑な運用に寄与している。活動実績については、</t>
    </r>
    <r>
      <rPr>
        <sz val="11"/>
        <rFont val="ＭＳ Ｐゴシック"/>
        <family val="3"/>
        <charset val="128"/>
      </rPr>
      <t>関係住民からの申請によるところがあり、見込みの達成に至らなかった。</t>
    </r>
    <rPh sb="1" eb="4">
      <t>コウクウキ</t>
    </rPh>
    <rPh sb="4" eb="6">
      <t>ソウオン</t>
    </rPh>
    <rPh sb="9" eb="11">
      <t>カンキョウ</t>
    </rPh>
    <rPh sb="11" eb="13">
      <t>キジュン</t>
    </rPh>
    <rPh sb="14" eb="16">
      <t>タッセイ</t>
    </rPh>
    <rPh sb="17" eb="19">
      <t>コンナン</t>
    </rPh>
    <rPh sb="20" eb="22">
      <t>クウコウ</t>
    </rPh>
    <rPh sb="26" eb="27">
      <t>ヒ</t>
    </rPh>
    <rPh sb="28" eb="29">
      <t>ツヅ</t>
    </rPh>
    <rPh sb="30" eb="32">
      <t>キョジュウ</t>
    </rPh>
    <rPh sb="33" eb="35">
      <t>キボウ</t>
    </rPh>
    <rPh sb="37" eb="39">
      <t>ジュウタク</t>
    </rPh>
    <rPh sb="40" eb="41">
      <t>タイ</t>
    </rPh>
    <rPh sb="44" eb="46">
      <t>ボウオン</t>
    </rPh>
    <rPh sb="46" eb="48">
      <t>コウジ</t>
    </rPh>
    <rPh sb="49" eb="50">
      <t>オコナ</t>
    </rPh>
    <rPh sb="51" eb="52">
      <t>コト</t>
    </rPh>
    <rPh sb="55" eb="57">
      <t>カンキョウ</t>
    </rPh>
    <rPh sb="57" eb="59">
      <t>キジュン</t>
    </rPh>
    <rPh sb="60" eb="62">
      <t>タッセイ</t>
    </rPh>
    <rPh sb="65" eb="67">
      <t>バアイ</t>
    </rPh>
    <rPh sb="68" eb="70">
      <t>ドウトウ</t>
    </rPh>
    <rPh sb="71" eb="73">
      <t>オクナイ</t>
    </rPh>
    <rPh sb="73" eb="75">
      <t>カンキョウ</t>
    </rPh>
    <rPh sb="76" eb="78">
      <t>ホジ</t>
    </rPh>
    <rPh sb="79" eb="81">
      <t>モクテキ</t>
    </rPh>
    <rPh sb="84" eb="86">
      <t>ジッシ</t>
    </rPh>
    <rPh sb="92" eb="94">
      <t>クウコウ</t>
    </rPh>
    <rPh sb="95" eb="97">
      <t>エンカツ</t>
    </rPh>
    <rPh sb="98" eb="100">
      <t>ウンヨウ</t>
    </rPh>
    <rPh sb="101" eb="103">
      <t>キヨ</t>
    </rPh>
    <rPh sb="108" eb="110">
      <t>カツドウ</t>
    </rPh>
    <rPh sb="110" eb="112">
      <t>ジッセキ</t>
    </rPh>
    <rPh sb="118" eb="120">
      <t>カンケイ</t>
    </rPh>
    <rPh sb="120" eb="122">
      <t>ジュウミン</t>
    </rPh>
    <rPh sb="125" eb="127">
      <t>シンセイ</t>
    </rPh>
    <rPh sb="137" eb="139">
      <t>ミコ</t>
    </rPh>
    <rPh sb="141" eb="143">
      <t>タッセイ</t>
    </rPh>
    <rPh sb="144" eb="145">
      <t>イタ</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</si>
  <si>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</si>
  <si>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</si>
  <si>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</si>
  <si>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</si>
  <si>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防衛省では、防衛施設周辺の生活環境の整備等に関する法律に基づき、防衛施設周辺での航空機の離着陸により生じる障害の防止、軽減を目的として事業を実施している。一方、当局では、騒防法に基づき、特定飛行場での航空機の離着陸により生じる障害の防止、軽減を目的として事業を実施している。</t>
    <rPh sb="1" eb="4">
      <t>ボウエイショウ</t>
    </rPh>
    <rPh sb="7" eb="9">
      <t>ボウエイ</t>
    </rPh>
    <rPh sb="9" eb="11">
      <t>シセツ</t>
    </rPh>
    <rPh sb="11" eb="13">
      <t>シュウヘン</t>
    </rPh>
    <rPh sb="14" eb="16">
      <t>セイカツ</t>
    </rPh>
    <rPh sb="16" eb="18">
      <t>カンキョウ</t>
    </rPh>
    <rPh sb="19" eb="21">
      <t>セイビ</t>
    </rPh>
    <rPh sb="21" eb="22">
      <t>ナド</t>
    </rPh>
    <rPh sb="23" eb="24">
      <t>カン</t>
    </rPh>
    <rPh sb="26" eb="28">
      <t>ホウリツ</t>
    </rPh>
    <rPh sb="29" eb="30">
      <t>モト</t>
    </rPh>
    <rPh sb="33" eb="35">
      <t>ボウエイ</t>
    </rPh>
    <rPh sb="35" eb="37">
      <t>シセツ</t>
    </rPh>
    <rPh sb="37" eb="39">
      <t>シュウヘン</t>
    </rPh>
    <rPh sb="41" eb="44">
      <t>コウクウキ</t>
    </rPh>
    <rPh sb="45" eb="48">
      <t>リチャクリク</t>
    </rPh>
    <rPh sb="51" eb="52">
      <t>ショウ</t>
    </rPh>
    <rPh sb="54" eb="56">
      <t>ショウガイ</t>
    </rPh>
    <rPh sb="57" eb="59">
      <t>ボウシ</t>
    </rPh>
    <rPh sb="60" eb="62">
      <t>ケイゲン</t>
    </rPh>
    <rPh sb="63" eb="65">
      <t>モクテキ</t>
    </rPh>
    <rPh sb="68" eb="70">
      <t>ジギョウ</t>
    </rPh>
    <rPh sb="71" eb="73">
      <t>ジッシ</t>
    </rPh>
    <rPh sb="78" eb="80">
      <t>イッポウ</t>
    </rPh>
    <rPh sb="81" eb="83">
      <t>トウキョク</t>
    </rPh>
    <rPh sb="90" eb="91">
      <t>モト</t>
    </rPh>
    <rPh sb="94" eb="96">
      <t>トクテイ</t>
    </rPh>
    <rPh sb="96" eb="99">
      <t>ヒコウジョウ</t>
    </rPh>
    <rPh sb="101" eb="104">
      <t>コウクウキ</t>
    </rPh>
    <phoneticPr fontId="2"/>
  </si>
  <si>
    <t>類似事業名</t>
    <rPh sb="0" eb="2">
      <t>ルイジ</t>
    </rPh>
    <rPh sb="2" eb="4">
      <t>ジギョウ</t>
    </rPh>
    <rPh sb="4" eb="5">
      <t>メイ</t>
    </rPh>
    <phoneticPr fontId="2"/>
  </si>
  <si>
    <t>所管府省・部局名</t>
    <phoneticPr fontId="2"/>
  </si>
  <si>
    <t>騒音防止事業（一般防音）</t>
    <rPh sb="0" eb="2">
      <t>ソウオン</t>
    </rPh>
    <rPh sb="2" eb="4">
      <t>ボウシ</t>
    </rPh>
    <rPh sb="4" eb="6">
      <t>ジギョウ</t>
    </rPh>
    <rPh sb="7" eb="9">
      <t>イッパン</t>
    </rPh>
    <rPh sb="9" eb="11">
      <t>ボウオン</t>
    </rPh>
    <phoneticPr fontId="2"/>
  </si>
  <si>
    <t>防衛省地方協力局</t>
    <rPh sb="0" eb="3">
      <t>ボウエイショウ</t>
    </rPh>
    <rPh sb="3" eb="5">
      <t>チホウ</t>
    </rPh>
    <rPh sb="5" eb="7">
      <t>キョウリョク</t>
    </rPh>
    <rPh sb="7" eb="8">
      <t>キョク</t>
    </rPh>
    <phoneticPr fontId="2"/>
  </si>
  <si>
    <t>騒音防止事業（住宅防音）</t>
    <rPh sb="0" eb="2">
      <t>ソウオン</t>
    </rPh>
    <rPh sb="2" eb="4">
      <t>ボウシ</t>
    </rPh>
    <rPh sb="4" eb="6">
      <t>ジギョウ</t>
    </rPh>
    <rPh sb="7" eb="9">
      <t>ジュウタク</t>
    </rPh>
    <rPh sb="9" eb="11">
      <t>ボウオン</t>
    </rPh>
    <phoneticPr fontId="2"/>
  </si>
  <si>
    <t>移転措置事業</t>
    <rPh sb="0" eb="2">
      <t>イテン</t>
    </rPh>
    <rPh sb="2" eb="4">
      <t>ソチ</t>
    </rPh>
    <rPh sb="4" eb="6">
      <t>ジギョウ</t>
    </rPh>
    <phoneticPr fontId="2"/>
  </si>
  <si>
    <t>緑地整備事業</t>
    <rPh sb="0" eb="2">
      <t>リョクチ</t>
    </rPh>
    <rPh sb="2" eb="4">
      <t>セイビ</t>
    </rPh>
    <rPh sb="4" eb="6">
      <t>ジギョウ</t>
    </rPh>
    <phoneticPr fontId="2"/>
  </si>
  <si>
    <t>点検・改善結果</t>
    <rPh sb="0" eb="2">
      <t>テンケン</t>
    </rPh>
    <rPh sb="3" eb="5">
      <t>カイゼン</t>
    </rPh>
    <rPh sb="5" eb="7">
      <t>ケッカ</t>
    </rPh>
    <phoneticPr fontId="2"/>
  </si>
  <si>
    <t>点検結果</t>
    <rPh sb="0" eb="2">
      <t>テンケン</t>
    </rPh>
    <rPh sb="2" eb="4">
      <t>ケッカ</t>
    </rPh>
    <phoneticPr fontId="2"/>
  </si>
  <si>
    <r>
      <t>平成25年度の空港周辺環境対策事業は、前年度に比して執行の改善が図られたところであるが、予算の不用</t>
    </r>
    <r>
      <rPr>
        <sz val="11"/>
        <rFont val="ＭＳ Ｐゴシック"/>
        <family val="3"/>
        <charset val="128"/>
      </rPr>
      <t>が生じたことや活動実績が見込みを達成出来なかったことについては、今後の改善に向けた取組が必要である。</t>
    </r>
    <rPh sb="0" eb="2">
      <t>ヘイセイ</t>
    </rPh>
    <rPh sb="4" eb="6">
      <t>ネンド</t>
    </rPh>
    <rPh sb="7" eb="9">
      <t>クウコウ</t>
    </rPh>
    <rPh sb="9" eb="11">
      <t>シュウヘン</t>
    </rPh>
    <rPh sb="11" eb="13">
      <t>カンキョウ</t>
    </rPh>
    <rPh sb="13" eb="15">
      <t>タイサク</t>
    </rPh>
    <rPh sb="15" eb="17">
      <t>ジギョウ</t>
    </rPh>
    <rPh sb="19" eb="22">
      <t>ゼンネンド</t>
    </rPh>
    <rPh sb="23" eb="24">
      <t>ヒ</t>
    </rPh>
    <rPh sb="26" eb="28">
      <t>シッコウ</t>
    </rPh>
    <rPh sb="29" eb="31">
      <t>カイゼン</t>
    </rPh>
    <rPh sb="32" eb="33">
      <t>ハカ</t>
    </rPh>
    <rPh sb="44" eb="46">
      <t>ヨサン</t>
    </rPh>
    <rPh sb="47" eb="49">
      <t>フヨウ</t>
    </rPh>
    <rPh sb="50" eb="51">
      <t>ショウ</t>
    </rPh>
    <rPh sb="56" eb="58">
      <t>カツドウ</t>
    </rPh>
    <rPh sb="58" eb="60">
      <t>ジッセキ</t>
    </rPh>
    <rPh sb="61" eb="63">
      <t>ミコ</t>
    </rPh>
    <rPh sb="65" eb="67">
      <t>タッセイ</t>
    </rPh>
    <rPh sb="67" eb="69">
      <t>デキ</t>
    </rPh>
    <rPh sb="81" eb="83">
      <t>コンゴ</t>
    </rPh>
    <rPh sb="84" eb="86">
      <t>カイゼン</t>
    </rPh>
    <rPh sb="87" eb="88">
      <t>ム</t>
    </rPh>
    <rPh sb="90" eb="92">
      <t>トリクミ</t>
    </rPh>
    <rPh sb="93" eb="95">
      <t>ヒツヨウ</t>
    </rPh>
    <phoneticPr fontId="2"/>
  </si>
  <si>
    <t>改善の
方向性</t>
    <rPh sb="0" eb="2">
      <t>カイゼン</t>
    </rPh>
    <rPh sb="4" eb="7">
      <t>ホウコウセイ</t>
    </rPh>
    <phoneticPr fontId="2"/>
  </si>
  <si>
    <r>
      <t>予算の不用を極力生じさせないために、</t>
    </r>
    <r>
      <rPr>
        <sz val="11"/>
        <rFont val="ＭＳ Ｐゴシック"/>
        <family val="3"/>
        <charset val="128"/>
      </rPr>
      <t>予算要求方法の見直しを検討する。また、活動実績を予定通り達成するために、住宅防音工事未実施者に対して、個別に制度の周知を図ることを検討する。</t>
    </r>
    <rPh sb="0" eb="2">
      <t>ヨサン</t>
    </rPh>
    <rPh sb="3" eb="5">
      <t>フヨウ</t>
    </rPh>
    <rPh sb="6" eb="8">
      <t>キョクリョク</t>
    </rPh>
    <rPh sb="8" eb="9">
      <t>ショウ</t>
    </rPh>
    <rPh sb="18" eb="20">
      <t>ヨサン</t>
    </rPh>
    <rPh sb="20" eb="22">
      <t>ヨウキュウ</t>
    </rPh>
    <rPh sb="22" eb="24">
      <t>ホウホウ</t>
    </rPh>
    <rPh sb="25" eb="27">
      <t>ミナオ</t>
    </rPh>
    <rPh sb="29" eb="31">
      <t>ケントウ</t>
    </rPh>
    <rPh sb="37" eb="39">
      <t>カツドウ</t>
    </rPh>
    <rPh sb="39" eb="41">
      <t>ジッセキ</t>
    </rPh>
    <rPh sb="42" eb="44">
      <t>ヨテイ</t>
    </rPh>
    <rPh sb="44" eb="45">
      <t>ドオ</t>
    </rPh>
    <rPh sb="46" eb="48">
      <t>タッセイ</t>
    </rPh>
    <rPh sb="54" eb="56">
      <t>ジュウタク</t>
    </rPh>
    <rPh sb="56" eb="58">
      <t>ボウオン</t>
    </rPh>
    <rPh sb="58" eb="60">
      <t>コウジ</t>
    </rPh>
    <rPh sb="60" eb="63">
      <t>ミジッシ</t>
    </rPh>
    <rPh sb="63" eb="64">
      <t>シャ</t>
    </rPh>
    <rPh sb="65" eb="66">
      <t>タイ</t>
    </rPh>
    <rPh sb="69" eb="71">
      <t>コベツ</t>
    </rPh>
    <rPh sb="72" eb="74">
      <t>セイド</t>
    </rPh>
    <rPh sb="75" eb="77">
      <t>シュウチ</t>
    </rPh>
    <rPh sb="78" eb="79">
      <t>ハカ</t>
    </rPh>
    <rPh sb="83" eb="85">
      <t>ケントウ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</si>
  <si>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</si>
  <si>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</si>
  <si>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</si>
  <si>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</si>
  <si>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</si>
  <si>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</si>
  <si>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</si>
  <si>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</si>
  <si>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</si>
  <si>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</si>
  <si>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（測量設計）</t>
    <rPh sb="1" eb="3">
      <t>ソクリョウ</t>
    </rPh>
    <rPh sb="3" eb="5">
      <t>セッケイ</t>
    </rPh>
    <phoneticPr fontId="29"/>
  </si>
  <si>
    <t>【一般競争入札】</t>
    <rPh sb="1" eb="3">
      <t>イッパン</t>
    </rPh>
    <rPh sb="3" eb="5">
      <t>キョウソウ</t>
    </rPh>
    <rPh sb="5" eb="7">
      <t>ニュウサツ</t>
    </rPh>
    <phoneticPr fontId="29"/>
  </si>
  <si>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</si>
  <si>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A.（株）桑波田建築設計</t>
    <rPh sb="2" eb="5">
      <t>カブ</t>
    </rPh>
    <rPh sb="5" eb="6">
      <t>クワ</t>
    </rPh>
    <rPh sb="6" eb="7">
      <t>ナミ</t>
    </rPh>
    <rPh sb="7" eb="8">
      <t>タ</t>
    </rPh>
    <rPh sb="8" eb="10">
      <t>ケンチク</t>
    </rPh>
    <rPh sb="10" eb="12">
      <t>セッケイ</t>
    </rPh>
    <phoneticPr fontId="2"/>
  </si>
  <si>
    <t>E.大阪航空局</t>
    <rPh sb="2" eb="4">
      <t>オオサカ</t>
    </rPh>
    <rPh sb="4" eb="7">
      <t>コウクウキョク</t>
    </rPh>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</si>
  <si>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</si>
  <si>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</si>
  <si>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</si>
  <si>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住宅騒音防止工事における標準工事費等調査</t>
  </si>
  <si>
    <t>工事の実施及び工事に係る調査・設計、移転補償等の実施</t>
    <rPh sb="0" eb="2">
      <t>コウジ</t>
    </rPh>
    <rPh sb="3" eb="5">
      <t>ジッシ</t>
    </rPh>
    <rPh sb="5" eb="6">
      <t>オヨ</t>
    </rPh>
    <rPh sb="7" eb="9">
      <t>コウジ</t>
    </rPh>
    <rPh sb="10" eb="11">
      <t>カカ</t>
    </rPh>
    <rPh sb="12" eb="14">
      <t>チョウサ</t>
    </rPh>
    <rPh sb="15" eb="17">
      <t>セッケイ</t>
    </rPh>
    <rPh sb="18" eb="20">
      <t>イテン</t>
    </rPh>
    <rPh sb="20" eb="22">
      <t>ホショウ</t>
    </rPh>
    <rPh sb="22" eb="23">
      <t>ナド</t>
    </rPh>
    <rPh sb="24" eb="26">
      <t>ジッシ</t>
    </rPh>
    <phoneticPr fontId="2"/>
  </si>
  <si>
    <t>B.（財）空港環境整備協会</t>
    <rPh sb="2" eb="5">
      <t>ザイ</t>
    </rPh>
    <rPh sb="5" eb="7">
      <t>クウコウ</t>
    </rPh>
    <rPh sb="7" eb="9">
      <t>カンキョウ</t>
    </rPh>
    <rPh sb="9" eb="11">
      <t>セイビ</t>
    </rPh>
    <rPh sb="11" eb="13">
      <t>キョウカイ</t>
    </rPh>
    <phoneticPr fontId="2"/>
  </si>
  <si>
    <t>F.日東紡音響エンジニアリング（株）</t>
    <phoneticPr fontId="2"/>
  </si>
  <si>
    <t>航空機騒音基礎データ作成作業</t>
  </si>
  <si>
    <t>東京国際空港航空機騒音測定局製造　他</t>
    <rPh sb="17" eb="18">
      <t>ホカ</t>
    </rPh>
    <phoneticPr fontId="2"/>
  </si>
  <si>
    <t>C.（独）空港周辺整備機構</t>
    <rPh sb="3" eb="4">
      <t>ドク</t>
    </rPh>
    <rPh sb="5" eb="7">
      <t>クウコウ</t>
    </rPh>
    <rPh sb="7" eb="9">
      <t>シュウヘン</t>
    </rPh>
    <rPh sb="9" eb="11">
      <t>セイビ</t>
    </rPh>
    <rPh sb="11" eb="13">
      <t>キコウ</t>
    </rPh>
    <phoneticPr fontId="2"/>
  </si>
  <si>
    <t>G.（財）空港環境整備協会</t>
    <rPh sb="2" eb="5">
      <t>ザイ</t>
    </rPh>
    <rPh sb="5" eb="7">
      <t>クウコウ</t>
    </rPh>
    <rPh sb="7" eb="9">
      <t>カンキョウ</t>
    </rPh>
    <rPh sb="9" eb="11">
      <t>セイビ</t>
    </rPh>
    <rPh sb="11" eb="13">
      <t>キョウカイ</t>
    </rPh>
    <phoneticPr fontId="2"/>
  </si>
  <si>
    <t>補助金</t>
    <rPh sb="0" eb="3">
      <t>ホジョキン</t>
    </rPh>
    <phoneticPr fontId="2"/>
  </si>
  <si>
    <t>住宅騒音防止対策事業費補助</t>
  </si>
  <si>
    <t>松山空港航空機騒音・飛行経路・地上運用実態調査　他</t>
    <rPh sb="24" eb="25">
      <t>ホカ</t>
    </rPh>
    <phoneticPr fontId="2"/>
  </si>
  <si>
    <t>D.福岡市</t>
    <rPh sb="2" eb="5">
      <t>フクオカシ</t>
    </rPh>
    <phoneticPr fontId="2"/>
  </si>
  <si>
    <t>H.あおぞら土地家屋調査士法人</t>
    <rPh sb="6" eb="8">
      <t>トチ</t>
    </rPh>
    <rPh sb="8" eb="10">
      <t>カオク</t>
    </rPh>
    <rPh sb="10" eb="13">
      <t>チョウサシ</t>
    </rPh>
    <rPh sb="13" eb="15">
      <t>ホウジン</t>
    </rPh>
    <phoneticPr fontId="2"/>
  </si>
  <si>
    <t>教育施設等騒音防止対策事業費補助</t>
  </si>
  <si>
    <t>松山空港周辺移転補償申請地測量登記業務</t>
    <phoneticPr fontId="2"/>
  </si>
  <si>
    <t>Ｉ.（株）ウエストコンサルタント</t>
    <rPh sb="2" eb="5">
      <t>カブ</t>
    </rPh>
    <phoneticPr fontId="2"/>
  </si>
  <si>
    <t>Ｍ.（独）空港周辺整備機構</t>
    <phoneticPr fontId="2"/>
  </si>
  <si>
    <t>松山空港周辺移転補償建物等調査</t>
  </si>
  <si>
    <t>移転補償事務等委託契約</t>
  </si>
  <si>
    <t>緩衝緑地帯等整備事務委託契約</t>
    <rPh sb="12" eb="14">
      <t>ケイヤク</t>
    </rPh>
    <phoneticPr fontId="2"/>
  </si>
  <si>
    <t>Ｊ.（社）宮崎県公共嘱託登記土地家屋調査士協会</t>
    <phoneticPr fontId="2"/>
  </si>
  <si>
    <t>宮崎空港周辺移転補償申請地測量登記業務</t>
  </si>
  <si>
    <t>Ｋ.個人A</t>
    <rPh sb="2" eb="4">
      <t>コジン</t>
    </rPh>
    <phoneticPr fontId="2"/>
  </si>
  <si>
    <t>移転補償契約</t>
    <rPh sb="0" eb="2">
      <t>イテン</t>
    </rPh>
    <rPh sb="2" eb="4">
      <t>ホショウ</t>
    </rPh>
    <rPh sb="4" eb="6">
      <t>ケイヤク</t>
    </rPh>
    <phoneticPr fontId="2"/>
  </si>
  <si>
    <t>Ｌ.農事組合法人久枝農事組合</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</si>
  <si>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</si>
  <si>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</si>
  <si>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</si>
  <si>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</si>
  <si>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</si>
  <si>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</si>
  <si>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</si>
  <si>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(株)桑波田建築設計</t>
    <rPh sb="0" eb="3">
      <t>カブ</t>
    </rPh>
    <rPh sb="3" eb="4">
      <t>クワ</t>
    </rPh>
    <rPh sb="4" eb="5">
      <t>ナミ</t>
    </rPh>
    <rPh sb="5" eb="6">
      <t>タ</t>
    </rPh>
    <rPh sb="6" eb="8">
      <t>ケンチク</t>
    </rPh>
    <rPh sb="8" eb="10">
      <t>セッケイ</t>
    </rPh>
    <phoneticPr fontId="2"/>
  </si>
  <si>
    <t>B.</t>
    <phoneticPr fontId="2"/>
  </si>
  <si>
    <t>支　出　先</t>
    <phoneticPr fontId="2"/>
  </si>
  <si>
    <t>業　務　概　要</t>
    <phoneticPr fontId="2"/>
  </si>
  <si>
    <t>支　出　額
（百万円）</t>
    <phoneticPr fontId="2"/>
  </si>
  <si>
    <t>（財）空港環境整備協会</t>
  </si>
  <si>
    <t>Ｃ.</t>
    <phoneticPr fontId="2"/>
  </si>
  <si>
    <t>（独）空港周辺整備機構</t>
  </si>
  <si>
    <t>住宅騒音防止対策事業費補助</t>
    <phoneticPr fontId="2"/>
  </si>
  <si>
    <t>-</t>
    <phoneticPr fontId="2"/>
  </si>
  <si>
    <t>Ｄ.</t>
    <phoneticPr fontId="2"/>
  </si>
  <si>
    <t>福岡市</t>
    <rPh sb="0" eb="3">
      <t>フクオカシ</t>
    </rPh>
    <phoneticPr fontId="2"/>
  </si>
  <si>
    <t>教育施設等騒音防止対策事業費補助</t>
    <phoneticPr fontId="2"/>
  </si>
  <si>
    <t>春日市</t>
    <rPh sb="0" eb="3">
      <t>カスガシ</t>
    </rPh>
    <phoneticPr fontId="2"/>
  </si>
  <si>
    <t>東京都大田区</t>
    <rPh sb="0" eb="3">
      <t>トウキョウト</t>
    </rPh>
    <rPh sb="3" eb="6">
      <t>オオタク</t>
    </rPh>
    <phoneticPr fontId="2"/>
  </si>
  <si>
    <t>宮崎市</t>
    <rPh sb="0" eb="3">
      <t>ミヤザキシ</t>
    </rPh>
    <phoneticPr fontId="2"/>
  </si>
  <si>
    <t>新潟市</t>
    <rPh sb="0" eb="3">
      <t>ニイガタシ</t>
    </rPh>
    <phoneticPr fontId="2"/>
  </si>
  <si>
    <t>那覇市</t>
    <rPh sb="0" eb="3">
      <t>ナハシ</t>
    </rPh>
    <phoneticPr fontId="2"/>
  </si>
  <si>
    <t>松山市</t>
    <rPh sb="0" eb="3">
      <t>マツヤマシ</t>
    </rPh>
    <phoneticPr fontId="2"/>
  </si>
  <si>
    <t>南国市</t>
    <rPh sb="0" eb="2">
      <t>ナンゴク</t>
    </rPh>
    <rPh sb="2" eb="3">
      <t>シ</t>
    </rPh>
    <phoneticPr fontId="2"/>
  </si>
  <si>
    <t>霧島市</t>
    <rPh sb="0" eb="3">
      <t>キリシマシ</t>
    </rPh>
    <phoneticPr fontId="2"/>
  </si>
  <si>
    <t>Ｅ.</t>
    <phoneticPr fontId="2"/>
  </si>
  <si>
    <t>大阪航空局</t>
    <rPh sb="0" eb="2">
      <t>オオサカ</t>
    </rPh>
    <rPh sb="2" eb="5">
      <t>コウクウキョク</t>
    </rPh>
    <phoneticPr fontId="2"/>
  </si>
  <si>
    <t>東京航空局</t>
    <rPh sb="0" eb="2">
      <t>トウキョウ</t>
    </rPh>
    <rPh sb="2" eb="5">
      <t>コウクウキョク</t>
    </rPh>
    <phoneticPr fontId="2"/>
  </si>
  <si>
    <t>工事の実施及び工事に係る調査・設計</t>
    <rPh sb="0" eb="2">
      <t>コウジ</t>
    </rPh>
    <rPh sb="3" eb="5">
      <t>ジッシ</t>
    </rPh>
    <rPh sb="5" eb="6">
      <t>オヨ</t>
    </rPh>
    <rPh sb="7" eb="9">
      <t>コウジ</t>
    </rPh>
    <rPh sb="10" eb="11">
      <t>カカ</t>
    </rPh>
    <rPh sb="12" eb="14">
      <t>チョウサ</t>
    </rPh>
    <rPh sb="15" eb="17">
      <t>セッケイ</t>
    </rPh>
    <phoneticPr fontId="2"/>
  </si>
  <si>
    <t>Ｆ.</t>
    <phoneticPr fontId="2"/>
  </si>
  <si>
    <t>日東紡音響エンジニアリング（株）</t>
    <rPh sb="0" eb="3">
      <t>ニットウボウ</t>
    </rPh>
    <rPh sb="3" eb="5">
      <t>オンキョウ</t>
    </rPh>
    <rPh sb="14" eb="15">
      <t>カブ</t>
    </rPh>
    <phoneticPr fontId="3"/>
  </si>
  <si>
    <t>東京国際空港航空機騒音測定局製造</t>
    <phoneticPr fontId="2"/>
  </si>
  <si>
    <t>グリーンブルー（株）</t>
  </si>
  <si>
    <t>高知空港大気環境調査</t>
  </si>
  <si>
    <t>明治コンサルタント（株）</t>
  </si>
  <si>
    <t>松山空港場外用地地下埋設物状況調査業務</t>
  </si>
  <si>
    <t>協和道路（株）</t>
  </si>
  <si>
    <t>松山空港周辺移転補償跡地フェンス等設置工事</t>
    <phoneticPr fontId="2"/>
  </si>
  <si>
    <t>日本電気（株）</t>
    <rPh sb="0" eb="2">
      <t>ニホン</t>
    </rPh>
    <rPh sb="2" eb="4">
      <t>デンキ</t>
    </rPh>
    <rPh sb="4" eb="7">
      <t>カブ</t>
    </rPh>
    <phoneticPr fontId="3"/>
  </si>
  <si>
    <t>飛行コース公開システム通信回線網変更調整作業</t>
    <phoneticPr fontId="2"/>
  </si>
  <si>
    <t>日東紡音響エンジニアリング（株）</t>
  </si>
  <si>
    <t>宮崎空港他１ヵ所航空機騒音測定局更新作業</t>
  </si>
  <si>
    <t>福岡空港航空機騒音実態調査</t>
  </si>
  <si>
    <t>航空機騒音測定局通信回線網変更調整作業</t>
    <phoneticPr fontId="2"/>
  </si>
  <si>
    <t>（株）岩永工営</t>
  </si>
  <si>
    <t>宮崎空港周辺移転補償跡地フェンス等設置工事</t>
    <phoneticPr fontId="2"/>
  </si>
  <si>
    <t>Ｇ.</t>
    <phoneticPr fontId="2"/>
  </si>
  <si>
    <t>（財）空港環境整備協会</t>
    <phoneticPr fontId="2"/>
  </si>
  <si>
    <t>松山空港航空機騒音・飛行経路・地上運用実態調査</t>
  </si>
  <si>
    <t>（社）高知県公共嘱託登記土地家屋調査士協会</t>
  </si>
  <si>
    <t>高知空港周辺移転補償申請地測量登記業務</t>
    <phoneticPr fontId="2"/>
  </si>
  <si>
    <t>（財）空港環境整備協会</t>
    <rPh sb="0" eb="3">
      <t>ザイ</t>
    </rPh>
    <rPh sb="3" eb="5">
      <t>クウコウ</t>
    </rPh>
    <rPh sb="5" eb="7">
      <t>カンキョウ</t>
    </rPh>
    <rPh sb="7" eb="9">
      <t>セイビ</t>
    </rPh>
    <rPh sb="9" eb="11">
      <t>キョウカイ</t>
    </rPh>
    <phoneticPr fontId="3"/>
  </si>
  <si>
    <t>東京国際空港周辺航空機騒音実態調査</t>
    <phoneticPr fontId="2"/>
  </si>
  <si>
    <t>Ｈ.</t>
    <phoneticPr fontId="2"/>
  </si>
  <si>
    <t>あおぞら土地家屋調査士法人</t>
  </si>
  <si>
    <t>松山空港周辺移転補償申請地測量登記業務</t>
    <phoneticPr fontId="2"/>
  </si>
  <si>
    <t>支出先上位１０者リスト</t>
    <phoneticPr fontId="2"/>
  </si>
  <si>
    <t>Ｉ.</t>
    <phoneticPr fontId="2"/>
  </si>
  <si>
    <t>（株）ウエストコンサルタント</t>
  </si>
  <si>
    <t>松山空港周辺移転補償建物等調査</t>
    <phoneticPr fontId="2"/>
  </si>
  <si>
    <t>応用地質（株）</t>
  </si>
  <si>
    <t>宮崎空港移転補償跡地土地履歴等調査業務</t>
  </si>
  <si>
    <t>（株）ケンホームズ</t>
  </si>
  <si>
    <t>松山空港周辺不動産鑑定評価</t>
    <phoneticPr fontId="2"/>
  </si>
  <si>
    <t>松山空港移転補償跡地フェンス等設置工事</t>
    <phoneticPr fontId="2"/>
  </si>
  <si>
    <t>（株）東建ジオテック</t>
  </si>
  <si>
    <t>松山空港移転補償跡地土地履歴等調査業務</t>
  </si>
  <si>
    <t>いであ（株）</t>
  </si>
  <si>
    <t>高知空港移転補償跡地土地履歴等調査業務</t>
  </si>
  <si>
    <t>（株）宮田鑑定会計事務所</t>
  </si>
  <si>
    <t>大和不動産鑑定（株）</t>
  </si>
  <si>
    <t>高知空港周辺不動産鑑定評価</t>
    <phoneticPr fontId="2"/>
  </si>
  <si>
    <t>大阪エンジニアリング（株）</t>
  </si>
  <si>
    <t>Ｊ.</t>
    <phoneticPr fontId="2"/>
  </si>
  <si>
    <t>（社）宮崎県公共嘱託登記土地家屋調査士協会</t>
    <phoneticPr fontId="2"/>
  </si>
  <si>
    <t>宮崎空港周辺移転補償申請地測量登記業務</t>
    <phoneticPr fontId="2"/>
  </si>
  <si>
    <t>Ｋ.</t>
    <phoneticPr fontId="2"/>
  </si>
  <si>
    <t>個人A</t>
    <rPh sb="0" eb="2">
      <t>コジン</t>
    </rPh>
    <phoneticPr fontId="2"/>
  </si>
  <si>
    <t>随意契約</t>
    <rPh sb="0" eb="2">
      <t>ズイイ</t>
    </rPh>
    <rPh sb="2" eb="4">
      <t>ケイヤク</t>
    </rPh>
    <phoneticPr fontId="2"/>
  </si>
  <si>
    <t>個人B</t>
    <rPh sb="0" eb="2">
      <t>コジン</t>
    </rPh>
    <phoneticPr fontId="2"/>
  </si>
  <si>
    <t>個人C</t>
    <rPh sb="0" eb="2">
      <t>コジン</t>
    </rPh>
    <phoneticPr fontId="2"/>
  </si>
  <si>
    <t>個人D</t>
    <rPh sb="0" eb="2">
      <t>コジン</t>
    </rPh>
    <phoneticPr fontId="2"/>
  </si>
  <si>
    <t>個人E</t>
    <rPh sb="0" eb="2">
      <t>コジン</t>
    </rPh>
    <phoneticPr fontId="2"/>
  </si>
  <si>
    <t>個人F</t>
    <rPh sb="0" eb="2">
      <t>コジン</t>
    </rPh>
    <phoneticPr fontId="2"/>
  </si>
  <si>
    <t>個人G</t>
    <rPh sb="0" eb="2">
      <t>コジン</t>
    </rPh>
    <phoneticPr fontId="2"/>
  </si>
  <si>
    <t>個人H</t>
    <rPh sb="0" eb="2">
      <t>コジン</t>
    </rPh>
    <phoneticPr fontId="2"/>
  </si>
  <si>
    <t>個人I</t>
    <rPh sb="0" eb="2">
      <t>コジン</t>
    </rPh>
    <phoneticPr fontId="2"/>
  </si>
  <si>
    <t>個人J</t>
    <rPh sb="0" eb="2">
      <t>コジン</t>
    </rPh>
    <phoneticPr fontId="2"/>
  </si>
  <si>
    <t>Ｌ.</t>
    <phoneticPr fontId="2"/>
  </si>
  <si>
    <t>農事組合法人久枝農事組合</t>
    <phoneticPr fontId="2"/>
  </si>
  <si>
    <t>Ｍ.</t>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</si>
</sst>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 "/>
    <numFmt numFmtId="181" formatCode="#,##0.0_ "/>
    <numFmt numFmtId="182" formatCode="0_ "/>
  </numFmts>
  <fonts count="3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0"/>
      <name val="ＭＳ Ｐゴシック"/>
      <family val="3"/>
      <charset val="128"/>
      <scheme val="minor"/>
    </font>
    <font>
      <sz val="10"/>
      <color theme="1"/>
      <name val="ＭＳ Ｐゴシック"/>
      <family val="3"/>
      <charset val="128"/>
    </font>
    <font>
      <sz val="9"/>
      <name val="ＭＳ Ｐゴシック"/>
      <family val="3"/>
      <charset val="128"/>
    </font>
    <font>
      <sz val="11"/>
      <color theme="1"/>
      <name val="ＭＳ Ｐゴシック"/>
      <family val="3"/>
      <charset val="128"/>
    </font>
    <font>
      <sz val="9"/>
      <name val="ＭＳ 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sz val="8"/>
      <color theme="1"/>
      <name val="ＭＳ Ｐゴシック"/>
      <family val="3"/>
      <charset val="128"/>
    </font>
    <font>
      <b/>
      <sz val="12"/>
      <name val="ＭＳ Ｐゴシック"/>
      <family val="3"/>
      <charset val="128"/>
    </font>
    <font>
      <sz val="10.5"/>
      <name val="ＭＳ Ｐゴシック"/>
      <family val="3"/>
      <charset val="128"/>
    </font>
    <font>
      <sz val="10.5"/>
      <color theme="1"/>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6"/>
      <name val="ＭＳ Ｐゴシック"/>
      <family val="2"/>
      <charset val="128"/>
      <scheme val="minor"/>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31" fillId="0" borderId="0" applyFont="0" applyFill="0" applyBorder="0" applyAlignment="0" applyProtection="0">
      <alignment vertical="center"/>
    </xf>
    <xf numFmtId="0" fontId="32" fillId="0" borderId="0">
      <alignment vertical="center"/>
    </xf>
    <xf numFmtId="0" fontId="32" fillId="0" borderId="0">
      <alignment vertical="center"/>
    </xf>
  </cellStyleXfs>
  <cellXfs count="59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2" fillId="0" borderId="15"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4" fillId="0" borderId="14" xfId="3" applyFont="1" applyFill="1" applyBorder="1" applyAlignment="1" applyProtection="1">
      <alignment vertical="center" wrapText="1"/>
    </xf>
    <xf numFmtId="0" fontId="14" fillId="0" borderId="12" xfId="0" applyFont="1" applyBorder="1" applyAlignment="1">
      <alignment vertical="center" wrapText="1"/>
    </xf>
    <xf numFmtId="0" fontId="14" fillId="0" borderId="16" xfId="0" applyFont="1" applyBorder="1" applyAlignment="1">
      <alignment vertical="center" wrapTex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6" fillId="0" borderId="14" xfId="2" applyFont="1" applyFill="1" applyBorder="1" applyAlignment="1" applyProtection="1">
      <alignment horizontal="left" vertical="center" wrapText="1" shrinkToFit="1"/>
    </xf>
    <xf numFmtId="0" fontId="16" fillId="0" borderId="12" xfId="2" applyFont="1" applyFill="1" applyBorder="1" applyAlignment="1" applyProtection="1">
      <alignment horizontal="left" vertical="center" wrapText="1" shrinkToFit="1"/>
    </xf>
    <xf numFmtId="0" fontId="16" fillId="0" borderId="12" xfId="0" applyFont="1" applyBorder="1" applyAlignment="1">
      <alignment horizontal="left" vertical="center" wrapText="1"/>
    </xf>
    <xf numFmtId="0" fontId="16"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1" fillId="0" borderId="15" xfId="3" applyFont="1" applyFill="1" applyBorder="1" applyAlignment="1">
      <alignment horizontal="center" vertical="center" wrapText="1" shrinkToFit="1"/>
    </xf>
    <xf numFmtId="0" fontId="17" fillId="0" borderId="12"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8" fillId="0" borderId="14" xfId="3" applyFont="1" applyFill="1" applyBorder="1" applyAlignment="1" applyProtection="1">
      <alignment vertical="center" wrapText="1"/>
    </xf>
    <xf numFmtId="0" fontId="18" fillId="0" borderId="12" xfId="3" applyFont="1" applyFill="1" applyBorder="1" applyAlignment="1" applyProtection="1">
      <alignment vertical="center" wrapText="1"/>
    </xf>
    <xf numFmtId="0" fontId="18" fillId="0" borderId="17" xfId="3" applyFont="1" applyFill="1" applyBorder="1" applyAlignment="1" applyProtection="1">
      <alignment vertical="center" wrapText="1"/>
    </xf>
    <xf numFmtId="0" fontId="18" fillId="0" borderId="14" xfId="3" applyFont="1" applyFill="1" applyBorder="1" applyAlignment="1" applyProtection="1">
      <alignment horizontal="left" vertical="center" wrapText="1"/>
    </xf>
    <xf numFmtId="0" fontId="18" fillId="0" borderId="12" xfId="3" applyFont="1" applyFill="1" applyBorder="1" applyAlignment="1" applyProtection="1">
      <alignment horizontal="left" vertical="center" wrapText="1"/>
    </xf>
    <xf numFmtId="0" fontId="18" fillId="0" borderId="17" xfId="3" applyFont="1" applyFill="1" applyBorder="1" applyAlignment="1" applyProtection="1">
      <alignment horizontal="lef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12" fillId="2" borderId="25"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38" fontId="1" fillId="0" borderId="28" xfId="1" applyFont="1" applyFill="1" applyBorder="1" applyAlignment="1">
      <alignment horizontal="center" vertical="center"/>
    </xf>
    <xf numFmtId="38" fontId="18" fillId="0" borderId="28" xfId="1" applyFont="1" applyFill="1" applyBorder="1" applyAlignment="1">
      <alignment horizontal="center"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2" fillId="2" borderId="32" xfId="2" applyFont="1" applyFill="1" applyBorder="1" applyAlignment="1" applyProtection="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38" fontId="0" fillId="0" borderId="35" xfId="1" applyFont="1" applyFill="1" applyBorder="1" applyAlignment="1">
      <alignment horizontal="center" vertical="center"/>
    </xf>
    <xf numFmtId="38" fontId="1" fillId="0" borderId="35" xfId="1" applyFon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44"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3" xfId="2" applyFont="1" applyFill="1" applyBorder="1" applyAlignment="1" applyProtection="1">
      <alignment horizontal="center" vertical="center" wrapText="1"/>
    </xf>
    <xf numFmtId="38" fontId="1" fillId="0" borderId="46" xfId="1" applyFont="1" applyFill="1" applyBorder="1" applyAlignment="1">
      <alignment horizontal="center" vertical="center"/>
    </xf>
    <xf numFmtId="38" fontId="18" fillId="0" borderId="46" xfId="1" applyFon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38" fontId="1" fillId="0" borderId="49" xfId="1" applyFont="1" applyFill="1" applyBorder="1" applyAlignment="1">
      <alignment horizontal="center" vertical="center"/>
    </xf>
    <xf numFmtId="38" fontId="18" fillId="0" borderId="49" xfId="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17" fillId="0" borderId="25"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6" xfId="0" applyFont="1" applyFill="1" applyBorder="1" applyAlignment="1">
      <alignment horizontal="left" vertical="top"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9" xfId="0" applyFont="1" applyBorder="1" applyAlignment="1">
      <alignment horizontal="center" vertical="center"/>
    </xf>
    <xf numFmtId="0" fontId="0" fillId="0" borderId="49" xfId="0" applyFont="1" applyBorder="1" applyAlignment="1">
      <alignment horizontal="center" vertical="center" shrinkToFit="1"/>
    </xf>
    <xf numFmtId="0" fontId="0" fillId="0" borderId="22" xfId="0" applyFont="1" applyBorder="1" applyAlignment="1">
      <alignment horizontal="center" vertical="center"/>
    </xf>
    <xf numFmtId="0" fontId="0" fillId="0" borderId="50" xfId="0" applyFont="1" applyBorder="1" applyAlignment="1">
      <alignment horizontal="center" vertical="center"/>
    </xf>
    <xf numFmtId="0" fontId="13" fillId="2" borderId="60"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1" xfId="0" applyFont="1" applyFill="1" applyBorder="1" applyAlignment="1">
      <alignment horizontal="center" vertical="center"/>
    </xf>
    <xf numFmtId="0" fontId="17" fillId="0" borderId="3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1" xfId="0" applyFont="1" applyFill="1" applyBorder="1" applyAlignment="1">
      <alignment horizontal="left" vertical="top"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179" fontId="0" fillId="0" borderId="49" xfId="0" applyNumberFormat="1" applyFont="1" applyFill="1" applyBorder="1" applyAlignment="1">
      <alignment horizontal="center" vertical="center"/>
    </xf>
    <xf numFmtId="179" fontId="0" fillId="0" borderId="58" xfId="0" applyNumberFormat="1" applyFont="1" applyFill="1" applyBorder="1" applyAlignment="1">
      <alignment horizontal="center" vertical="center"/>
    </xf>
    <xf numFmtId="0" fontId="17" fillId="0" borderId="42" xfId="0" applyFont="1" applyFill="1" applyBorder="1" applyAlignment="1">
      <alignment horizontal="left" vertical="top" wrapText="1"/>
    </xf>
    <xf numFmtId="0" fontId="17" fillId="0" borderId="45" xfId="0" applyFont="1" applyFill="1" applyBorder="1" applyAlignment="1">
      <alignment horizontal="left" vertical="top" wrapText="1"/>
    </xf>
    <xf numFmtId="0" fontId="17" fillId="0" borderId="43" xfId="0" applyFont="1" applyFill="1" applyBorder="1" applyAlignment="1">
      <alignment horizontal="left" vertical="top" wrapText="1"/>
    </xf>
    <xf numFmtId="179" fontId="0" fillId="0" borderId="59" xfId="0" applyNumberFormat="1" applyFont="1" applyFill="1" applyBorder="1" applyAlignment="1">
      <alignment horizontal="center" vertical="center"/>
    </xf>
    <xf numFmtId="179" fontId="0" fillId="0" borderId="62" xfId="0" applyNumberFormat="1" applyFont="1" applyBorder="1" applyAlignment="1">
      <alignment horizontal="center" vertical="center"/>
    </xf>
    <xf numFmtId="179" fontId="0" fillId="0" borderId="63" xfId="0" applyNumberFormat="1"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17"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59" xfId="0" applyFont="1" applyFill="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0" fillId="0" borderId="42" xfId="0" applyFont="1" applyBorder="1" applyAlignment="1">
      <alignment horizontal="left" vertical="center" wrapText="1"/>
    </xf>
    <xf numFmtId="0" fontId="0" fillId="0" borderId="45" xfId="0" applyFont="1" applyBorder="1" applyAlignment="1">
      <alignment horizontal="left" vertical="center" wrapText="1"/>
    </xf>
    <xf numFmtId="0" fontId="0" fillId="0" borderId="43" xfId="0" applyFont="1" applyBorder="1" applyAlignment="1">
      <alignment horizontal="left" vertical="center" wrapText="1"/>
    </xf>
    <xf numFmtId="0" fontId="17"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49" xfId="0" applyNumberFormat="1" applyFont="1" applyBorder="1" applyAlignment="1">
      <alignment horizontal="center" vertical="center"/>
    </xf>
    <xf numFmtId="0" fontId="0" fillId="0" borderId="58" xfId="0" applyNumberFormat="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7" fontId="0" fillId="0" borderId="17" xfId="0" applyNumberFormat="1" applyFont="1"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0"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6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4" xfId="0" applyFont="1" applyFill="1" applyBorder="1" applyAlignment="1">
      <alignment horizontal="center" vertical="center"/>
    </xf>
    <xf numFmtId="0" fontId="22" fillId="2" borderId="23" xfId="0" applyFont="1" applyFill="1" applyBorder="1" applyAlignment="1">
      <alignment horizontal="center" vertical="center" textRotation="255" wrapText="1"/>
    </xf>
    <xf numFmtId="0" fontId="22" fillId="2" borderId="65" xfId="0" applyFont="1" applyFill="1" applyBorder="1" applyAlignment="1">
      <alignment horizontal="center" vertical="center" textRotation="255" wrapText="1"/>
    </xf>
    <xf numFmtId="0" fontId="23" fillId="0" borderId="66" xfId="0" applyFont="1" applyFill="1" applyBorder="1" applyAlignment="1">
      <alignment horizontal="left" vertical="center" shrinkToFit="1"/>
    </xf>
    <xf numFmtId="0" fontId="23" fillId="0" borderId="67" xfId="0" applyFont="1" applyFill="1" applyBorder="1" applyAlignment="1">
      <alignment horizontal="left" vertical="center" shrinkToFit="1"/>
    </xf>
    <xf numFmtId="0" fontId="23" fillId="0" borderId="68" xfId="0" applyFont="1" applyFill="1" applyBorder="1" applyAlignment="1">
      <alignment horizontal="left" vertical="center" shrinkToFit="1"/>
    </xf>
    <xf numFmtId="180" fontId="1" fillId="0" borderId="28" xfId="0" applyNumberFormat="1" applyFont="1" applyFill="1" applyBorder="1" applyAlignment="1">
      <alignment horizontal="center" vertical="center"/>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4" xfId="0" applyFont="1" applyFill="1" applyBorder="1" applyAlignment="1">
      <alignment horizontal="left" vertical="center"/>
    </xf>
    <xf numFmtId="0" fontId="23" fillId="0" borderId="69"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4" xfId="0" applyFont="1" applyFill="1" applyBorder="1" applyAlignment="1">
      <alignment horizontal="left" vertical="center" wrapText="1"/>
    </xf>
    <xf numFmtId="180" fontId="1" fillId="0" borderId="35" xfId="0" applyNumberFormat="1" applyFont="1" applyFill="1" applyBorder="1" applyAlignment="1">
      <alignment horizontal="center" vertical="center"/>
    </xf>
    <xf numFmtId="181" fontId="1" fillId="0" borderId="35"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0" fillId="0" borderId="35" xfId="0" applyNumberFormat="1" applyFill="1" applyBorder="1" applyAlignment="1">
      <alignment horizontal="center" vertical="top"/>
    </xf>
    <xf numFmtId="0" fontId="0" fillId="0" borderId="70" xfId="0" applyFill="1" applyBorder="1" applyAlignment="1">
      <alignment horizontal="left" vertical="center"/>
    </xf>
    <xf numFmtId="0" fontId="1" fillId="0" borderId="69"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1" fontId="1" fillId="0" borderId="74" xfId="0" applyNumberFormat="1" applyFont="1" applyFill="1" applyBorder="1" applyAlignment="1">
      <alignment horizontal="center" vertical="top"/>
    </xf>
    <xf numFmtId="181" fontId="1" fillId="0" borderId="72"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0" fontId="22" fillId="2" borderId="75"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1" fillId="0" borderId="78"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2" fillId="0" borderId="23"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1" fillId="0" borderId="94" xfId="0" applyFont="1" applyBorder="1" applyAlignment="1">
      <alignment horizontal="center" vertical="center"/>
    </xf>
    <xf numFmtId="0" fontId="18" fillId="0" borderId="95" xfId="0" applyFont="1" applyFill="1" applyBorder="1" applyAlignment="1">
      <alignment horizontal="left" vertical="center" wrapText="1"/>
    </xf>
    <xf numFmtId="0" fontId="18" fillId="0" borderId="96" xfId="0" applyFont="1" applyBorder="1" applyAlignment="1">
      <alignment horizontal="left" vertical="center" wrapText="1"/>
    </xf>
    <xf numFmtId="0" fontId="18" fillId="0" borderId="97" xfId="0" applyFont="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8" fillId="0" borderId="70" xfId="0" applyFont="1" applyBorder="1" applyAlignment="1">
      <alignment horizontal="left" vertical="center" wrapText="1"/>
    </xf>
    <xf numFmtId="0" fontId="18" fillId="0" borderId="0" xfId="0" applyFont="1" applyBorder="1" applyAlignment="1">
      <alignment horizontal="left" vertical="center" wrapText="1"/>
    </xf>
    <xf numFmtId="0" fontId="18" fillId="0" borderId="65"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18" fillId="0" borderId="100"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18" fillId="0" borderId="102"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0" fillId="0" borderId="27" xfId="0" applyFont="1" applyFill="1" applyBorder="1" applyAlignment="1">
      <alignment horizontal="left" vertical="center" wrapText="1"/>
    </xf>
    <xf numFmtId="0" fontId="0" fillId="0" borderId="64" xfId="0" applyFont="1" applyBorder="1" applyAlignment="1">
      <alignment horizontal="left" vertical="center" wrapText="1"/>
    </xf>
    <xf numFmtId="0" fontId="1" fillId="0" borderId="98" xfId="0" applyFont="1" applyFill="1" applyBorder="1" applyAlignment="1">
      <alignment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2" xfId="0" applyFont="1" applyBorder="1" applyAlignment="1">
      <alignment vertical="center"/>
    </xf>
    <xf numFmtId="0" fontId="18" fillId="0" borderId="74" xfId="0" applyFont="1" applyBorder="1" applyAlignment="1">
      <alignment horizontal="center" vertical="center"/>
    </xf>
    <xf numFmtId="0" fontId="18" fillId="0" borderId="72" xfId="0" applyFont="1" applyBorder="1" applyAlignment="1">
      <alignment horizontal="center" vertical="center"/>
    </xf>
    <xf numFmtId="0" fontId="0" fillId="0" borderId="44" xfId="0" applyFont="1" applyBorder="1" applyAlignment="1">
      <alignment horizontal="left" vertical="center" wrapText="1"/>
    </xf>
    <xf numFmtId="0" fontId="0" fillId="0" borderId="100" xfId="0" applyFont="1" applyBorder="1" applyAlignment="1">
      <alignment horizontal="left" vertical="center" wrapText="1"/>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8" fillId="0" borderId="34" xfId="0" applyFont="1" applyBorder="1" applyAlignment="1">
      <alignment horizontal="center" vertical="center"/>
    </xf>
    <xf numFmtId="0" fontId="18" fillId="0" borderId="73" xfId="0" applyFont="1" applyBorder="1" applyAlignment="1">
      <alignment horizontal="center" vertical="center"/>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102" xfId="0" applyBorder="1" applyAlignment="1">
      <alignment horizontal="center" vertical="center"/>
    </xf>
    <xf numFmtId="0" fontId="1" fillId="0" borderId="67" xfId="0" applyFont="1" applyBorder="1" applyAlignment="1">
      <alignment horizontal="center" vertical="center"/>
    </xf>
    <xf numFmtId="0" fontId="1" fillId="0" borderId="27"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64" xfId="0" applyFont="1" applyBorder="1" applyAlignment="1">
      <alignment horizontal="left" vertical="center" wrapText="1"/>
    </xf>
    <xf numFmtId="0" fontId="18" fillId="0" borderId="0" xfId="0" applyFont="1" applyFill="1" applyBorder="1" applyAlignment="1">
      <alignment vertical="center" wrapText="1"/>
    </xf>
    <xf numFmtId="0" fontId="18" fillId="0" borderId="0" xfId="0" applyFont="1" applyBorder="1" applyAlignment="1">
      <alignment vertical="center" wrapText="1"/>
    </xf>
    <xf numFmtId="0" fontId="25"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5"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176" fontId="25" fillId="0" borderId="109" xfId="0" applyNumberFormat="1" applyFont="1" applyFill="1" applyBorder="1" applyAlignment="1">
      <alignment horizontal="center" vertical="center"/>
    </xf>
    <xf numFmtId="176" fontId="1" fillId="0" borderId="110" xfId="0" applyNumberFormat="1" applyFont="1" applyFill="1" applyBorder="1" applyAlignment="1">
      <alignment horizontal="center" vertical="center"/>
    </xf>
    <xf numFmtId="0" fontId="26" fillId="0" borderId="111" xfId="0" applyFont="1" applyFill="1" applyBorder="1" applyAlignment="1">
      <alignment vertical="center"/>
    </xf>
    <xf numFmtId="0" fontId="18" fillId="0" borderId="33" xfId="0" applyFont="1" applyBorder="1" applyAlignment="1">
      <alignment vertical="center"/>
    </xf>
    <xf numFmtId="0" fontId="18" fillId="0" borderId="112" xfId="0" applyFont="1" applyBorder="1" applyAlignment="1">
      <alignment vertical="center"/>
    </xf>
    <xf numFmtId="0" fontId="18" fillId="0" borderId="111" xfId="0" applyFont="1" applyBorder="1" applyAlignment="1">
      <alignment vertical="center"/>
    </xf>
    <xf numFmtId="176" fontId="25" fillId="0" borderId="98" xfId="0" applyNumberFormat="1" applyFont="1" applyFill="1" applyBorder="1" applyAlignment="1">
      <alignment horizontal="center" vertical="center"/>
    </xf>
    <xf numFmtId="176" fontId="25" fillId="0" borderId="33" xfId="0" applyNumberFormat="1" applyFont="1" applyFill="1" applyBorder="1" applyAlignment="1">
      <alignment horizontal="center" vertical="center"/>
    </xf>
    <xf numFmtId="176" fontId="25" fillId="0" borderId="112" xfId="0" applyNumberFormat="1" applyFont="1" applyFill="1" applyBorder="1" applyAlignment="1">
      <alignment horizontal="center" vertical="center"/>
    </xf>
    <xf numFmtId="0" fontId="26" fillId="0" borderId="33" xfId="0" applyFont="1" applyFill="1" applyBorder="1" applyAlignment="1">
      <alignment vertical="center"/>
    </xf>
    <xf numFmtId="0" fontId="26" fillId="0" borderId="112" xfId="0" applyFont="1" applyFill="1" applyBorder="1" applyAlignment="1">
      <alignment vertical="center"/>
    </xf>
    <xf numFmtId="176" fontId="25" fillId="0" borderId="113" xfId="0" applyNumberFormat="1" applyFont="1" applyFill="1" applyBorder="1" applyAlignment="1">
      <alignment horizontal="center" vertical="center"/>
    </xf>
    <xf numFmtId="176" fontId="1" fillId="0" borderId="114" xfId="0" applyNumberFormat="1" applyFont="1" applyFill="1" applyBorder="1" applyAlignment="1">
      <alignment horizontal="center" vertical="center"/>
    </xf>
    <xf numFmtId="0" fontId="25" fillId="0" borderId="111" xfId="0" applyFont="1" applyFill="1" applyBorder="1" applyAlignment="1">
      <alignment vertical="center"/>
    </xf>
    <xf numFmtId="0" fontId="0" fillId="0" borderId="33" xfId="0" applyFont="1" applyBorder="1" applyAlignment="1">
      <alignment vertical="center"/>
    </xf>
    <xf numFmtId="0" fontId="0" fillId="0" borderId="112" xfId="0" applyFont="1" applyBorder="1" applyAlignment="1">
      <alignment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100" xfId="0" applyFont="1" applyBorder="1" applyAlignment="1">
      <alignment horizontal="left" vertical="center" wrapText="1"/>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17" xfId="0" applyFont="1" applyFill="1" applyBorder="1" applyAlignment="1">
      <alignment vertical="center" wrapText="1"/>
    </xf>
    <xf numFmtId="0" fontId="0" fillId="0" borderId="75"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ont="1" applyFill="1" applyBorder="1" applyAlignment="1">
      <alignment vertical="center" wrapText="1"/>
    </xf>
    <xf numFmtId="0" fontId="0" fillId="0" borderId="120" xfId="0" applyFont="1" applyFill="1" applyBorder="1" applyAlignment="1">
      <alignment vertical="center" wrapText="1"/>
    </xf>
    <xf numFmtId="0" fontId="0" fillId="0" borderId="123" xfId="0" applyFont="1" applyFill="1" applyBorder="1" applyAlignment="1">
      <alignment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4" xfId="0" applyFont="1" applyFill="1" applyBorder="1" applyAlignment="1">
      <alignment vertical="center"/>
    </xf>
    <xf numFmtId="0" fontId="24" fillId="2" borderId="51"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100" xfId="0" applyFont="1" applyFill="1" applyBorder="1" applyAlignment="1">
      <alignment horizontal="center" vertical="center" wrapText="1"/>
    </xf>
    <xf numFmtId="0" fontId="13" fillId="0" borderId="77" xfId="0" applyFont="1" applyFill="1" applyBorder="1" applyAlignment="1">
      <alignment vertical="center" textRotation="255"/>
    </xf>
    <xf numFmtId="0" fontId="1" fillId="0" borderId="125" xfId="0" applyFont="1" applyFill="1" applyBorder="1" applyAlignment="1">
      <alignment vertical="center"/>
    </xf>
    <xf numFmtId="0" fontId="13" fillId="0" borderId="126" xfId="0" applyFont="1" applyFill="1" applyBorder="1" applyAlignment="1">
      <alignment vertical="center" wrapText="1"/>
    </xf>
    <xf numFmtId="0" fontId="1" fillId="0" borderId="78" xfId="0" applyFont="1" applyFill="1" applyBorder="1" applyAlignment="1">
      <alignment vertical="center" wrapText="1"/>
    </xf>
    <xf numFmtId="0" fontId="1" fillId="0" borderId="124" xfId="0" applyFont="1" applyFill="1" applyBorder="1" applyAlignment="1">
      <alignment vertical="center" wrapText="1"/>
    </xf>
    <xf numFmtId="0" fontId="27" fillId="0" borderId="0" xfId="0" applyFont="1">
      <alignment vertical="center"/>
    </xf>
    <xf numFmtId="0" fontId="1" fillId="0" borderId="78" xfId="0" applyFont="1" applyFill="1" applyBorder="1" applyAlignment="1">
      <alignment vertical="center" textRotation="255"/>
    </xf>
    <xf numFmtId="0" fontId="1" fillId="0" borderId="125" xfId="0" applyFont="1" applyFill="1" applyBorder="1" applyAlignment="1">
      <alignment vertical="center" textRotation="255"/>
    </xf>
    <xf numFmtId="0" fontId="13" fillId="0" borderId="126" xfId="0" applyFont="1" applyFill="1" applyBorder="1" applyAlignment="1">
      <alignment horizontal="left" vertical="center" textRotation="1"/>
    </xf>
    <xf numFmtId="0" fontId="13" fillId="0" borderId="78" xfId="0" applyFont="1" applyFill="1" applyBorder="1" applyAlignment="1">
      <alignment horizontal="left" vertical="center" textRotation="1"/>
    </xf>
    <xf numFmtId="0" fontId="13" fillId="0" borderId="124" xfId="0" applyFont="1" applyFill="1" applyBorder="1" applyAlignment="1">
      <alignment horizontal="left" vertical="center" textRotation="1"/>
    </xf>
    <xf numFmtId="0" fontId="13" fillId="0" borderId="0" xfId="0" applyFo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4" xfId="0" applyFont="1" applyFill="1" applyBorder="1" applyAlignment="1">
      <alignment horizontal="left" vertical="center"/>
    </xf>
    <xf numFmtId="0" fontId="28" fillId="0" borderId="0" xfId="0" applyFont="1" applyAlignment="1">
      <alignment horizontal="center" vertical="center" wrapText="1"/>
    </xf>
    <xf numFmtId="0" fontId="27" fillId="0" borderId="0" xfId="0" applyFont="1" applyAlignment="1">
      <alignment vertical="center" wrapText="1"/>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14" fillId="0" borderId="132" xfId="3" applyFont="1" applyFill="1" applyBorder="1" applyAlignment="1" applyProtection="1">
      <alignment vertical="top"/>
    </xf>
    <xf numFmtId="0" fontId="14" fillId="0" borderId="130" xfId="3" applyFont="1" applyFill="1" applyBorder="1" applyAlignment="1" applyProtection="1">
      <alignment vertical="top"/>
    </xf>
    <xf numFmtId="0" fontId="14" fillId="0" borderId="133" xfId="3" applyFont="1" applyFill="1" applyBorder="1" applyAlignment="1" applyProtection="1">
      <alignment vertical="top"/>
    </xf>
    <xf numFmtId="0" fontId="14" fillId="0" borderId="30"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27" fillId="0" borderId="0" xfId="0" applyFont="1" applyAlignment="1">
      <alignment horizontal="left"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30" fillId="0" borderId="7" xfId="0" applyFont="1" applyFill="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4" fillId="0" borderId="102"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02"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0" fillId="0" borderId="98" xfId="0" applyBorder="1" applyAlignment="1">
      <alignment horizontal="center" vertical="center"/>
    </xf>
    <xf numFmtId="0" fontId="14"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30" fillId="0" borderId="14" xfId="0" applyFont="1" applyFill="1" applyBorder="1" applyAlignment="1">
      <alignment horizontal="center" vertical="center"/>
    </xf>
    <xf numFmtId="0" fontId="30" fillId="0" borderId="12"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4"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182" fontId="1" fillId="0" borderId="49" xfId="0" applyNumberFormat="1" applyFont="1" applyBorder="1" applyAlignment="1">
      <alignment vertical="center" wrapText="1"/>
    </xf>
    <xf numFmtId="182" fontId="1" fillId="0" borderId="49" xfId="0" applyNumberFormat="1" applyFont="1" applyBorder="1" applyAlignment="1">
      <alignment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49" xfId="0" applyBorder="1" applyAlignment="1">
      <alignment horizontal="center" vertical="center"/>
    </xf>
    <xf numFmtId="0" fontId="1" fillId="0" borderId="49" xfId="0" applyFont="1" applyBorder="1" applyAlignment="1">
      <alignment horizontal="center" vertical="center"/>
    </xf>
    <xf numFmtId="178" fontId="0" fillId="0" borderId="15" xfId="0" applyNumberFormat="1" applyBorder="1" applyAlignment="1">
      <alignment horizontal="center" vertical="center"/>
    </xf>
    <xf numFmtId="178" fontId="1" fillId="0" borderId="12" xfId="0" applyNumberFormat="1" applyFont="1" applyBorder="1" applyAlignment="1">
      <alignment horizontal="center" vertical="center"/>
    </xf>
    <xf numFmtId="178" fontId="1" fillId="0" borderId="16" xfId="0" applyNumberFormat="1" applyFont="1" applyBorder="1" applyAlignment="1">
      <alignment horizontal="center" vertical="center"/>
    </xf>
    <xf numFmtId="0" fontId="0" fillId="0" borderId="15" xfId="0" applyBorder="1" applyAlignment="1">
      <alignment vertical="center"/>
    </xf>
    <xf numFmtId="0" fontId="1" fillId="0" borderId="12" xfId="0" applyFont="1" applyBorder="1" applyAlignment="1">
      <alignment vertical="center"/>
    </xf>
    <xf numFmtId="182" fontId="1" fillId="0" borderId="15" xfId="0" applyNumberFormat="1" applyFont="1" applyBorder="1" applyAlignment="1">
      <alignment vertical="center" wrapText="1"/>
    </xf>
    <xf numFmtId="182" fontId="1" fillId="0" borderId="12" xfId="0" applyNumberFormat="1" applyFont="1" applyBorder="1" applyAlignment="1">
      <alignment vertical="center" wrapText="1"/>
    </xf>
    <xf numFmtId="182" fontId="1" fillId="0" borderId="16" xfId="0" applyNumberFormat="1" applyFont="1" applyBorder="1" applyAlignment="1">
      <alignment vertical="center" wrapText="1"/>
    </xf>
    <xf numFmtId="180" fontId="1" fillId="0" borderId="49" xfId="0" applyNumberFormat="1" applyFont="1" applyBorder="1" applyAlignment="1">
      <alignment vertical="center" wrapText="1"/>
    </xf>
    <xf numFmtId="180" fontId="1" fillId="0" borderId="49" xfId="0" applyNumberFormat="1" applyFont="1" applyBorder="1" applyAlignment="1">
      <alignment vertical="center"/>
    </xf>
    <xf numFmtId="0" fontId="0" fillId="0" borderId="49" xfId="0" applyBorder="1" applyAlignment="1">
      <alignment vertical="center" shrinkToFit="1"/>
    </xf>
    <xf numFmtId="0" fontId="1" fillId="0" borderId="49" xfId="0" applyFont="1" applyBorder="1" applyAlignment="1">
      <alignment vertical="center" shrinkToFit="1"/>
    </xf>
    <xf numFmtId="0" fontId="17" fillId="0" borderId="15" xfId="0" applyFont="1" applyBorder="1" applyAlignment="1">
      <alignment vertical="center" wrapText="1"/>
    </xf>
    <xf numFmtId="0" fontId="17" fillId="0" borderId="12" xfId="0" applyFont="1" applyBorder="1" applyAlignment="1">
      <alignment vertical="center" wrapText="1"/>
    </xf>
    <xf numFmtId="0" fontId="17" fillId="0" borderId="16" xfId="0" applyFont="1" applyBorder="1" applyAlignment="1">
      <alignment vertical="center" wrapText="1"/>
    </xf>
    <xf numFmtId="180" fontId="1" fillId="0" borderId="15" xfId="0" applyNumberFormat="1" applyFont="1" applyBorder="1" applyAlignment="1">
      <alignment vertical="center" wrapText="1"/>
    </xf>
    <xf numFmtId="180" fontId="1" fillId="0" borderId="12" xfId="0" applyNumberFormat="1" applyFont="1" applyBorder="1" applyAlignment="1">
      <alignment vertical="center" wrapText="1"/>
    </xf>
    <xf numFmtId="180" fontId="1" fillId="0" borderId="16" xfId="0" applyNumberFormat="1" applyFont="1" applyBorder="1" applyAlignment="1">
      <alignment vertical="center" wrapTex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178" fontId="1" fillId="0" borderId="15" xfId="0" applyNumberFormat="1" applyFont="1" applyFill="1" applyBorder="1" applyAlignment="1">
      <alignment vertical="center"/>
    </xf>
    <xf numFmtId="178" fontId="1" fillId="0" borderId="12" xfId="0" applyNumberFormat="1" applyFont="1" applyFill="1" applyBorder="1" applyAlignment="1">
      <alignment vertical="center"/>
    </xf>
    <xf numFmtId="178" fontId="1" fillId="0" borderId="16" xfId="0" applyNumberFormat="1" applyFont="1" applyFill="1" applyBorder="1" applyAlignment="1">
      <alignment vertical="center"/>
    </xf>
    <xf numFmtId="0" fontId="0" fillId="0" borderId="49" xfId="0" applyFill="1" applyBorder="1" applyAlignment="1">
      <alignment vertical="center"/>
    </xf>
    <xf numFmtId="0" fontId="1" fillId="0" borderId="49" xfId="0" applyFont="1" applyFill="1" applyBorder="1" applyAlignment="1">
      <alignment vertical="center"/>
    </xf>
    <xf numFmtId="180" fontId="1" fillId="0" borderId="49" xfId="0" applyNumberFormat="1" applyFont="1" applyFill="1" applyBorder="1" applyAlignment="1">
      <alignment vertical="center" wrapText="1"/>
    </xf>
    <xf numFmtId="180" fontId="1" fillId="0" borderId="49" xfId="0" applyNumberFormat="1" applyFont="1" applyFill="1" applyBorder="1" applyAlignment="1">
      <alignment vertical="center"/>
    </xf>
    <xf numFmtId="0" fontId="0" fillId="0" borderId="15" xfId="0"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180" fontId="1" fillId="0" borderId="15" xfId="0" applyNumberFormat="1" applyFont="1" applyFill="1" applyBorder="1" applyAlignment="1">
      <alignment vertical="center" wrapText="1"/>
    </xf>
    <xf numFmtId="180" fontId="1" fillId="0" borderId="12" xfId="0" applyNumberFormat="1" applyFont="1" applyFill="1" applyBorder="1" applyAlignment="1">
      <alignment vertical="center" wrapText="1"/>
    </xf>
    <xf numFmtId="180" fontId="1" fillId="0" borderId="16" xfId="0" applyNumberFormat="1" applyFont="1" applyFill="1" applyBorder="1" applyAlignment="1">
      <alignment vertical="center" wrapText="1"/>
    </xf>
  </cellXfs>
  <cellStyles count="9">
    <cellStyle name="パーセント 2" xfId="5"/>
    <cellStyle name="桁区切り" xfId="1" builtinId="6"/>
    <cellStyle name="桁区切り 2" xfId="6"/>
    <cellStyle name="標準" xfId="0" builtinId="0"/>
    <cellStyle name="標準 2" xfId="7"/>
    <cellStyle name="標準 3"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122464</xdr:colOff>
      <xdr:row>72</xdr:row>
      <xdr:rowOff>326564</xdr:rowOff>
    </xdr:from>
    <xdr:to>
      <xdr:col>51</xdr:col>
      <xdr:colOff>131223</xdr:colOff>
      <xdr:row>102</xdr:row>
      <xdr:rowOff>149675</xdr:rowOff>
    </xdr:to>
    <xdr:pic>
      <xdr:nvPicPr>
        <xdr:cNvPr id="2"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922564" y="31149464"/>
          <a:ext cx="9352784" cy="14196336"/>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X290"/>
  <sheetViews>
    <sheetView tabSelected="1" view="pageBreakPreview" zoomScaleNormal="85" zoomScaleSheetLayoutView="100" zoomScalePage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254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2"/>
      <c r="Y7" s="53" t="s">
        <v>19</v>
      </c>
      <c r="Z7" s="26"/>
      <c r="AA7" s="26"/>
      <c r="AB7" s="26"/>
      <c r="AC7" s="26"/>
      <c r="AD7" s="54"/>
      <c r="AE7" s="55" t="s">
        <v>20</v>
      </c>
      <c r="AF7" s="56"/>
      <c r="AG7" s="56"/>
      <c r="AH7" s="56"/>
      <c r="AI7" s="56"/>
      <c r="AJ7" s="56"/>
      <c r="AK7" s="56"/>
      <c r="AL7" s="56"/>
      <c r="AM7" s="56"/>
      <c r="AN7" s="56"/>
      <c r="AO7" s="56"/>
      <c r="AP7" s="56"/>
      <c r="AQ7" s="56"/>
      <c r="AR7" s="56"/>
      <c r="AS7" s="56"/>
      <c r="AT7" s="56"/>
      <c r="AU7" s="56"/>
      <c r="AV7" s="56"/>
      <c r="AW7" s="56"/>
      <c r="AX7" s="57"/>
    </row>
    <row r="8" spans="1:50"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3" t="s">
        <v>24</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58" t="s">
        <v>25</v>
      </c>
      <c r="B10" s="59"/>
      <c r="C10" s="59"/>
      <c r="D10" s="59"/>
      <c r="E10" s="59"/>
      <c r="F10" s="66"/>
      <c r="G10" s="67" t="s">
        <v>26</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9"/>
    </row>
    <row r="11" spans="1:50" ht="21" customHeight="1">
      <c r="A11" s="70" t="s">
        <v>27</v>
      </c>
      <c r="B11" s="71"/>
      <c r="C11" s="71"/>
      <c r="D11" s="71"/>
      <c r="E11" s="71"/>
      <c r="F11" s="72"/>
      <c r="G11" s="73"/>
      <c r="H11" s="74"/>
      <c r="I11" s="74"/>
      <c r="J11" s="74"/>
      <c r="K11" s="74"/>
      <c r="L11" s="74"/>
      <c r="M11" s="74"/>
      <c r="N11" s="74"/>
      <c r="O11" s="74"/>
      <c r="P11" s="75" t="s">
        <v>28</v>
      </c>
      <c r="Q11" s="76"/>
      <c r="R11" s="76"/>
      <c r="S11" s="76"/>
      <c r="T11" s="76"/>
      <c r="U11" s="76"/>
      <c r="V11" s="77"/>
      <c r="W11" s="75" t="s">
        <v>29</v>
      </c>
      <c r="X11" s="76"/>
      <c r="Y11" s="76"/>
      <c r="Z11" s="76"/>
      <c r="AA11" s="76"/>
      <c r="AB11" s="76"/>
      <c r="AC11" s="77"/>
      <c r="AD11" s="75" t="s">
        <v>30</v>
      </c>
      <c r="AE11" s="76"/>
      <c r="AF11" s="76"/>
      <c r="AG11" s="76"/>
      <c r="AH11" s="76"/>
      <c r="AI11" s="76"/>
      <c r="AJ11" s="77"/>
      <c r="AK11" s="75" t="s">
        <v>31</v>
      </c>
      <c r="AL11" s="76"/>
      <c r="AM11" s="76"/>
      <c r="AN11" s="76"/>
      <c r="AO11" s="76"/>
      <c r="AP11" s="76"/>
      <c r="AQ11" s="77"/>
      <c r="AR11" s="75" t="s">
        <v>32</v>
      </c>
      <c r="AS11" s="76"/>
      <c r="AT11" s="76"/>
      <c r="AU11" s="76"/>
      <c r="AV11" s="76"/>
      <c r="AW11" s="76"/>
      <c r="AX11" s="78"/>
    </row>
    <row r="12" spans="1:50" ht="21" customHeight="1">
      <c r="A12" s="79"/>
      <c r="B12" s="80"/>
      <c r="C12" s="80"/>
      <c r="D12" s="80"/>
      <c r="E12" s="80"/>
      <c r="F12" s="81"/>
      <c r="G12" s="82" t="s">
        <v>33</v>
      </c>
      <c r="H12" s="83"/>
      <c r="I12" s="84" t="s">
        <v>34</v>
      </c>
      <c r="J12" s="85"/>
      <c r="K12" s="85"/>
      <c r="L12" s="85"/>
      <c r="M12" s="85"/>
      <c r="N12" s="85"/>
      <c r="O12" s="86"/>
      <c r="P12" s="87">
        <v>5030</v>
      </c>
      <c r="Q12" s="87"/>
      <c r="R12" s="87"/>
      <c r="S12" s="87"/>
      <c r="T12" s="87"/>
      <c r="U12" s="87"/>
      <c r="V12" s="87"/>
      <c r="W12" s="88">
        <v>3282</v>
      </c>
      <c r="X12" s="88"/>
      <c r="Y12" s="88"/>
      <c r="Z12" s="88"/>
      <c r="AA12" s="88"/>
      <c r="AB12" s="88"/>
      <c r="AC12" s="88"/>
      <c r="AD12" s="88">
        <v>3455</v>
      </c>
      <c r="AE12" s="88"/>
      <c r="AF12" s="88"/>
      <c r="AG12" s="88"/>
      <c r="AH12" s="88"/>
      <c r="AI12" s="88"/>
      <c r="AJ12" s="88"/>
      <c r="AK12" s="89">
        <v>3980</v>
      </c>
      <c r="AL12" s="89"/>
      <c r="AM12" s="89"/>
      <c r="AN12" s="89"/>
      <c r="AO12" s="89"/>
      <c r="AP12" s="89"/>
      <c r="AQ12" s="89"/>
      <c r="AR12" s="89"/>
      <c r="AS12" s="89"/>
      <c r="AT12" s="89"/>
      <c r="AU12" s="89"/>
      <c r="AV12" s="89"/>
      <c r="AW12" s="89"/>
      <c r="AX12" s="90"/>
    </row>
    <row r="13" spans="1:50" ht="21" customHeight="1">
      <c r="A13" s="79"/>
      <c r="B13" s="80"/>
      <c r="C13" s="80"/>
      <c r="D13" s="80"/>
      <c r="E13" s="80"/>
      <c r="F13" s="81"/>
      <c r="G13" s="91"/>
      <c r="H13" s="92"/>
      <c r="I13" s="93" t="s">
        <v>35</v>
      </c>
      <c r="J13" s="94"/>
      <c r="K13" s="94"/>
      <c r="L13" s="94"/>
      <c r="M13" s="94"/>
      <c r="N13" s="94"/>
      <c r="O13" s="95"/>
      <c r="P13" s="96" t="s">
        <v>36</v>
      </c>
      <c r="Q13" s="97"/>
      <c r="R13" s="97"/>
      <c r="S13" s="97"/>
      <c r="T13" s="97"/>
      <c r="U13" s="97"/>
      <c r="V13" s="97"/>
      <c r="W13" s="96" t="s">
        <v>36</v>
      </c>
      <c r="X13" s="97"/>
      <c r="Y13" s="97"/>
      <c r="Z13" s="97"/>
      <c r="AA13" s="97"/>
      <c r="AB13" s="97"/>
      <c r="AC13" s="97"/>
      <c r="AD13" s="96" t="s">
        <v>36</v>
      </c>
      <c r="AE13" s="97"/>
      <c r="AF13" s="97"/>
      <c r="AG13" s="97"/>
      <c r="AH13" s="97"/>
      <c r="AI13" s="97"/>
      <c r="AJ13" s="97"/>
      <c r="AK13" s="98"/>
      <c r="AL13" s="99"/>
      <c r="AM13" s="99"/>
      <c r="AN13" s="99"/>
      <c r="AO13" s="99"/>
      <c r="AP13" s="99"/>
      <c r="AQ13" s="99"/>
      <c r="AR13" s="100"/>
      <c r="AS13" s="100"/>
      <c r="AT13" s="100"/>
      <c r="AU13" s="100"/>
      <c r="AV13" s="100"/>
      <c r="AW13" s="100"/>
      <c r="AX13" s="101"/>
    </row>
    <row r="14" spans="1:50" ht="21" customHeight="1">
      <c r="A14" s="79"/>
      <c r="B14" s="80"/>
      <c r="C14" s="80"/>
      <c r="D14" s="80"/>
      <c r="E14" s="80"/>
      <c r="F14" s="81"/>
      <c r="G14" s="91"/>
      <c r="H14" s="92"/>
      <c r="I14" s="93" t="s">
        <v>37</v>
      </c>
      <c r="J14" s="102"/>
      <c r="K14" s="102"/>
      <c r="L14" s="102"/>
      <c r="M14" s="102"/>
      <c r="N14" s="102"/>
      <c r="O14" s="103"/>
      <c r="P14" s="104">
        <v>345</v>
      </c>
      <c r="Q14" s="105"/>
      <c r="R14" s="105"/>
      <c r="S14" s="105"/>
      <c r="T14" s="105"/>
      <c r="U14" s="105"/>
      <c r="V14" s="106"/>
      <c r="W14" s="104">
        <v>556</v>
      </c>
      <c r="X14" s="105"/>
      <c r="Y14" s="105"/>
      <c r="Z14" s="105"/>
      <c r="AA14" s="105"/>
      <c r="AB14" s="105"/>
      <c r="AC14" s="106"/>
      <c r="AD14" s="104">
        <v>1123</v>
      </c>
      <c r="AE14" s="105"/>
      <c r="AF14" s="105"/>
      <c r="AG14" s="105"/>
      <c r="AH14" s="105"/>
      <c r="AI14" s="105"/>
      <c r="AJ14" s="106"/>
      <c r="AK14" s="104">
        <v>839</v>
      </c>
      <c r="AL14" s="105"/>
      <c r="AM14" s="105"/>
      <c r="AN14" s="105"/>
      <c r="AO14" s="105"/>
      <c r="AP14" s="105"/>
      <c r="AQ14" s="106"/>
      <c r="AR14" s="104"/>
      <c r="AS14" s="105"/>
      <c r="AT14" s="105"/>
      <c r="AU14" s="105"/>
      <c r="AV14" s="105"/>
      <c r="AW14" s="105"/>
      <c r="AX14" s="107"/>
    </row>
    <row r="15" spans="1:50" ht="21" customHeight="1">
      <c r="A15" s="79"/>
      <c r="B15" s="80"/>
      <c r="C15" s="80"/>
      <c r="D15" s="80"/>
      <c r="E15" s="80"/>
      <c r="F15" s="81"/>
      <c r="G15" s="91"/>
      <c r="H15" s="92"/>
      <c r="I15" s="93" t="s">
        <v>38</v>
      </c>
      <c r="J15" s="102"/>
      <c r="K15" s="102"/>
      <c r="L15" s="102"/>
      <c r="M15" s="102"/>
      <c r="N15" s="102"/>
      <c r="O15" s="103"/>
      <c r="P15" s="104">
        <v>-556</v>
      </c>
      <c r="Q15" s="105"/>
      <c r="R15" s="105"/>
      <c r="S15" s="105"/>
      <c r="T15" s="105"/>
      <c r="U15" s="105"/>
      <c r="V15" s="106"/>
      <c r="W15" s="104">
        <v>-1123</v>
      </c>
      <c r="X15" s="105"/>
      <c r="Y15" s="105"/>
      <c r="Z15" s="105"/>
      <c r="AA15" s="105"/>
      <c r="AB15" s="105"/>
      <c r="AC15" s="106"/>
      <c r="AD15" s="104">
        <v>-839</v>
      </c>
      <c r="AE15" s="105"/>
      <c r="AF15" s="105"/>
      <c r="AG15" s="105"/>
      <c r="AH15" s="105"/>
      <c r="AI15" s="105"/>
      <c r="AJ15" s="106"/>
      <c r="AK15" s="104"/>
      <c r="AL15" s="105"/>
      <c r="AM15" s="105"/>
      <c r="AN15" s="105"/>
      <c r="AO15" s="105"/>
      <c r="AP15" s="105"/>
      <c r="AQ15" s="106"/>
      <c r="AR15" s="108"/>
      <c r="AS15" s="109"/>
      <c r="AT15" s="109"/>
      <c r="AU15" s="109"/>
      <c r="AV15" s="109"/>
      <c r="AW15" s="109"/>
      <c r="AX15" s="110"/>
    </row>
    <row r="16" spans="1:50" ht="24.75" customHeight="1">
      <c r="A16" s="79"/>
      <c r="B16" s="80"/>
      <c r="C16" s="80"/>
      <c r="D16" s="80"/>
      <c r="E16" s="80"/>
      <c r="F16" s="81"/>
      <c r="G16" s="91"/>
      <c r="H16" s="92"/>
      <c r="I16" s="93" t="s">
        <v>39</v>
      </c>
      <c r="J16" s="94"/>
      <c r="K16" s="94"/>
      <c r="L16" s="94"/>
      <c r="M16" s="94"/>
      <c r="N16" s="94"/>
      <c r="O16" s="95"/>
      <c r="P16" s="96" t="s">
        <v>36</v>
      </c>
      <c r="Q16" s="97"/>
      <c r="R16" s="97"/>
      <c r="S16" s="97"/>
      <c r="T16" s="97"/>
      <c r="U16" s="97"/>
      <c r="V16" s="97"/>
      <c r="W16" s="96" t="s">
        <v>36</v>
      </c>
      <c r="X16" s="97"/>
      <c r="Y16" s="97"/>
      <c r="Z16" s="97"/>
      <c r="AA16" s="97"/>
      <c r="AB16" s="97"/>
      <c r="AC16" s="97"/>
      <c r="AD16" s="96" t="s">
        <v>36</v>
      </c>
      <c r="AE16" s="97"/>
      <c r="AF16" s="97"/>
      <c r="AG16" s="97"/>
      <c r="AH16" s="97"/>
      <c r="AI16" s="97"/>
      <c r="AJ16" s="97"/>
      <c r="AK16" s="99"/>
      <c r="AL16" s="99"/>
      <c r="AM16" s="99"/>
      <c r="AN16" s="99"/>
      <c r="AO16" s="99"/>
      <c r="AP16" s="99"/>
      <c r="AQ16" s="99"/>
      <c r="AR16" s="100"/>
      <c r="AS16" s="100"/>
      <c r="AT16" s="100"/>
      <c r="AU16" s="100"/>
      <c r="AV16" s="100"/>
      <c r="AW16" s="100"/>
      <c r="AX16" s="101"/>
    </row>
    <row r="17" spans="1:55" ht="24.75" customHeight="1">
      <c r="A17" s="79"/>
      <c r="B17" s="80"/>
      <c r="C17" s="80"/>
      <c r="D17" s="80"/>
      <c r="E17" s="80"/>
      <c r="F17" s="81"/>
      <c r="G17" s="111"/>
      <c r="H17" s="112"/>
      <c r="I17" s="113" t="s">
        <v>40</v>
      </c>
      <c r="J17" s="114"/>
      <c r="K17" s="114"/>
      <c r="L17" s="114"/>
      <c r="M17" s="114"/>
      <c r="N17" s="114"/>
      <c r="O17" s="115"/>
      <c r="P17" s="116">
        <f>SUM(P12:V16)</f>
        <v>4819</v>
      </c>
      <c r="Q17" s="116"/>
      <c r="R17" s="116"/>
      <c r="S17" s="116"/>
      <c r="T17" s="116"/>
      <c r="U17" s="116"/>
      <c r="V17" s="116"/>
      <c r="W17" s="117">
        <f>SUM(W12:AC16)</f>
        <v>2715</v>
      </c>
      <c r="X17" s="117"/>
      <c r="Y17" s="117"/>
      <c r="Z17" s="117"/>
      <c r="AA17" s="117"/>
      <c r="AB17" s="117"/>
      <c r="AC17" s="117"/>
      <c r="AD17" s="117">
        <f>SUM(AD12:AJ16)-1</f>
        <v>3738</v>
      </c>
      <c r="AE17" s="117"/>
      <c r="AF17" s="117"/>
      <c r="AG17" s="117"/>
      <c r="AH17" s="117"/>
      <c r="AI17" s="117"/>
      <c r="AJ17" s="117"/>
      <c r="AK17" s="118">
        <f>SUM(AK12:AQ16)+1</f>
        <v>4820</v>
      </c>
      <c r="AL17" s="118"/>
      <c r="AM17" s="118"/>
      <c r="AN17" s="118"/>
      <c r="AO17" s="118"/>
      <c r="AP17" s="118"/>
      <c r="AQ17" s="118"/>
      <c r="AR17" s="118"/>
      <c r="AS17" s="118"/>
      <c r="AT17" s="118"/>
      <c r="AU17" s="118"/>
      <c r="AV17" s="118"/>
      <c r="AW17" s="118"/>
      <c r="AX17" s="119"/>
    </row>
    <row r="18" spans="1:55" ht="24.75" customHeight="1">
      <c r="A18" s="79"/>
      <c r="B18" s="80"/>
      <c r="C18" s="80"/>
      <c r="D18" s="80"/>
      <c r="E18" s="80"/>
      <c r="F18" s="81"/>
      <c r="G18" s="120" t="s">
        <v>41</v>
      </c>
      <c r="H18" s="121"/>
      <c r="I18" s="121"/>
      <c r="J18" s="121"/>
      <c r="K18" s="121"/>
      <c r="L18" s="121"/>
      <c r="M18" s="121"/>
      <c r="N18" s="121"/>
      <c r="O18" s="121"/>
      <c r="P18" s="122">
        <v>3221.239</v>
      </c>
      <c r="Q18" s="122"/>
      <c r="R18" s="122"/>
      <c r="S18" s="122"/>
      <c r="T18" s="122"/>
      <c r="U18" s="122"/>
      <c r="V18" s="122"/>
      <c r="W18" s="123">
        <v>2021.829</v>
      </c>
      <c r="X18" s="123"/>
      <c r="Y18" s="123"/>
      <c r="Z18" s="123"/>
      <c r="AA18" s="123"/>
      <c r="AB18" s="123"/>
      <c r="AC18" s="123"/>
      <c r="AD18" s="124">
        <v>2923.038</v>
      </c>
      <c r="AE18" s="124"/>
      <c r="AF18" s="124"/>
      <c r="AG18" s="124"/>
      <c r="AH18" s="124"/>
      <c r="AI18" s="124"/>
      <c r="AJ18" s="124"/>
      <c r="AK18" s="125"/>
      <c r="AL18" s="125"/>
      <c r="AM18" s="125"/>
      <c r="AN18" s="125"/>
      <c r="AO18" s="125"/>
      <c r="AP18" s="125"/>
      <c r="AQ18" s="125"/>
      <c r="AR18" s="125"/>
      <c r="AS18" s="125"/>
      <c r="AT18" s="125"/>
      <c r="AU18" s="125"/>
      <c r="AV18" s="125"/>
      <c r="AW18" s="125"/>
      <c r="AX18" s="126"/>
    </row>
    <row r="19" spans="1:55" ht="24.75" customHeight="1">
      <c r="A19" s="127"/>
      <c r="B19" s="128"/>
      <c r="C19" s="128"/>
      <c r="D19" s="128"/>
      <c r="E19" s="128"/>
      <c r="F19" s="129"/>
      <c r="G19" s="120" t="s">
        <v>42</v>
      </c>
      <c r="H19" s="121"/>
      <c r="I19" s="121"/>
      <c r="J19" s="121"/>
      <c r="K19" s="121"/>
      <c r="L19" s="121"/>
      <c r="M19" s="121"/>
      <c r="N19" s="121"/>
      <c r="O19" s="121"/>
      <c r="P19" s="130">
        <f>ROUND(P18/P17,3)</f>
        <v>0.66800000000000004</v>
      </c>
      <c r="Q19" s="130"/>
      <c r="R19" s="130"/>
      <c r="S19" s="130"/>
      <c r="T19" s="130"/>
      <c r="U19" s="130"/>
      <c r="V19" s="130"/>
      <c r="W19" s="130">
        <f>ROUND(W18/W17,3)</f>
        <v>0.745</v>
      </c>
      <c r="X19" s="130"/>
      <c r="Y19" s="130"/>
      <c r="Z19" s="130"/>
      <c r="AA19" s="130"/>
      <c r="AB19" s="130"/>
      <c r="AC19" s="130"/>
      <c r="AD19" s="130">
        <f>ROUND(AD18/AD17,3)</f>
        <v>0.78200000000000003</v>
      </c>
      <c r="AE19" s="130"/>
      <c r="AF19" s="130"/>
      <c r="AG19" s="130"/>
      <c r="AH19" s="130"/>
      <c r="AI19" s="130"/>
      <c r="AJ19" s="130"/>
      <c r="AK19" s="125"/>
      <c r="AL19" s="125"/>
      <c r="AM19" s="125"/>
      <c r="AN19" s="125"/>
      <c r="AO19" s="125"/>
      <c r="AP19" s="125"/>
      <c r="AQ19" s="125"/>
      <c r="AR19" s="125"/>
      <c r="AS19" s="125"/>
      <c r="AT19" s="125"/>
      <c r="AU19" s="125"/>
      <c r="AV19" s="125"/>
      <c r="AW19" s="125"/>
      <c r="AX19" s="126"/>
    </row>
    <row r="20" spans="1:55" ht="31.7" customHeight="1">
      <c r="A20" s="131" t="s">
        <v>43</v>
      </c>
      <c r="B20" s="132"/>
      <c r="C20" s="132"/>
      <c r="D20" s="132"/>
      <c r="E20" s="132"/>
      <c r="F20" s="133"/>
      <c r="G20" s="134" t="s">
        <v>44</v>
      </c>
      <c r="H20" s="76"/>
      <c r="I20" s="76"/>
      <c r="J20" s="76"/>
      <c r="K20" s="76"/>
      <c r="L20" s="76"/>
      <c r="M20" s="76"/>
      <c r="N20" s="76"/>
      <c r="O20" s="76"/>
      <c r="P20" s="76"/>
      <c r="Q20" s="76"/>
      <c r="R20" s="76"/>
      <c r="S20" s="76"/>
      <c r="T20" s="76"/>
      <c r="U20" s="76"/>
      <c r="V20" s="76"/>
      <c r="W20" s="76"/>
      <c r="X20" s="77"/>
      <c r="Y20" s="135"/>
      <c r="Z20" s="136"/>
      <c r="AA20" s="137"/>
      <c r="AB20" s="138" t="s">
        <v>45</v>
      </c>
      <c r="AC20" s="76"/>
      <c r="AD20" s="77"/>
      <c r="AE20" s="139" t="s">
        <v>28</v>
      </c>
      <c r="AF20" s="140"/>
      <c r="AG20" s="140"/>
      <c r="AH20" s="140"/>
      <c r="AI20" s="140"/>
      <c r="AJ20" s="139" t="s">
        <v>29</v>
      </c>
      <c r="AK20" s="140"/>
      <c r="AL20" s="140"/>
      <c r="AM20" s="140"/>
      <c r="AN20" s="140"/>
      <c r="AO20" s="139" t="s">
        <v>30</v>
      </c>
      <c r="AP20" s="140"/>
      <c r="AQ20" s="140"/>
      <c r="AR20" s="140"/>
      <c r="AS20" s="140"/>
      <c r="AT20" s="141" t="s">
        <v>46</v>
      </c>
      <c r="AU20" s="140"/>
      <c r="AV20" s="140"/>
      <c r="AW20" s="140"/>
      <c r="AX20" s="142"/>
    </row>
    <row r="21" spans="1:55" ht="32.25" customHeight="1">
      <c r="A21" s="143"/>
      <c r="B21" s="132"/>
      <c r="C21" s="132"/>
      <c r="D21" s="132"/>
      <c r="E21" s="132"/>
      <c r="F21" s="133"/>
      <c r="G21" s="144" t="s">
        <v>47</v>
      </c>
      <c r="H21" s="145"/>
      <c r="I21" s="145"/>
      <c r="J21" s="145"/>
      <c r="K21" s="145"/>
      <c r="L21" s="145"/>
      <c r="M21" s="145"/>
      <c r="N21" s="145"/>
      <c r="O21" s="145"/>
      <c r="P21" s="145"/>
      <c r="Q21" s="145"/>
      <c r="R21" s="145"/>
      <c r="S21" s="145"/>
      <c r="T21" s="145"/>
      <c r="U21" s="145"/>
      <c r="V21" s="145"/>
      <c r="W21" s="145"/>
      <c r="X21" s="146"/>
      <c r="Y21" s="147" t="s">
        <v>48</v>
      </c>
      <c r="Z21" s="148"/>
      <c r="AA21" s="149"/>
      <c r="AB21" s="150" t="s">
        <v>49</v>
      </c>
      <c r="AC21" s="150"/>
      <c r="AD21" s="150"/>
      <c r="AE21" s="151">
        <v>94.9</v>
      </c>
      <c r="AF21" s="151"/>
      <c r="AG21" s="151"/>
      <c r="AH21" s="151"/>
      <c r="AI21" s="151"/>
      <c r="AJ21" s="151">
        <v>94.1</v>
      </c>
      <c r="AK21" s="151"/>
      <c r="AL21" s="151"/>
      <c r="AM21" s="151"/>
      <c r="AN21" s="151"/>
      <c r="AO21" s="151">
        <v>95.1</v>
      </c>
      <c r="AP21" s="151"/>
      <c r="AQ21" s="151"/>
      <c r="AR21" s="151"/>
      <c r="AS21" s="151"/>
      <c r="AT21" s="152"/>
      <c r="AU21" s="152"/>
      <c r="AV21" s="152"/>
      <c r="AW21" s="152"/>
      <c r="AX21" s="153"/>
    </row>
    <row r="22" spans="1:55" ht="32.25"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75" t="s">
        <v>50</v>
      </c>
      <c r="Z22" s="160"/>
      <c r="AA22" s="161"/>
      <c r="AB22" s="150" t="s">
        <v>49</v>
      </c>
      <c r="AC22" s="150"/>
      <c r="AD22" s="150"/>
      <c r="AE22" s="162" t="s">
        <v>36</v>
      </c>
      <c r="AF22" s="162"/>
      <c r="AG22" s="162"/>
      <c r="AH22" s="162"/>
      <c r="AI22" s="162"/>
      <c r="AJ22" s="162" t="s">
        <v>36</v>
      </c>
      <c r="AK22" s="162"/>
      <c r="AL22" s="162"/>
      <c r="AM22" s="162"/>
      <c r="AN22" s="162"/>
      <c r="AO22" s="162" t="s">
        <v>36</v>
      </c>
      <c r="AP22" s="162"/>
      <c r="AQ22" s="162"/>
      <c r="AR22" s="162"/>
      <c r="AS22" s="162"/>
      <c r="AT22" s="162">
        <v>95.3</v>
      </c>
      <c r="AU22" s="162"/>
      <c r="AV22" s="162"/>
      <c r="AW22" s="162"/>
      <c r="AX22" s="163"/>
    </row>
    <row r="23" spans="1:55" ht="32.25" customHeight="1">
      <c r="A23" s="154"/>
      <c r="B23" s="155"/>
      <c r="C23" s="155"/>
      <c r="D23" s="155"/>
      <c r="E23" s="155"/>
      <c r="F23" s="156"/>
      <c r="G23" s="164"/>
      <c r="H23" s="165"/>
      <c r="I23" s="165"/>
      <c r="J23" s="165"/>
      <c r="K23" s="165"/>
      <c r="L23" s="165"/>
      <c r="M23" s="165"/>
      <c r="N23" s="165"/>
      <c r="O23" s="165"/>
      <c r="P23" s="165"/>
      <c r="Q23" s="165"/>
      <c r="R23" s="165"/>
      <c r="S23" s="165"/>
      <c r="T23" s="165"/>
      <c r="U23" s="165"/>
      <c r="V23" s="165"/>
      <c r="W23" s="165"/>
      <c r="X23" s="166"/>
      <c r="Y23" s="75" t="s">
        <v>51</v>
      </c>
      <c r="Z23" s="160"/>
      <c r="AA23" s="161"/>
      <c r="AB23" s="150" t="s">
        <v>49</v>
      </c>
      <c r="AC23" s="150"/>
      <c r="AD23" s="150"/>
      <c r="AE23" s="162" t="s">
        <v>36</v>
      </c>
      <c r="AF23" s="162"/>
      <c r="AG23" s="162"/>
      <c r="AH23" s="162"/>
      <c r="AI23" s="162"/>
      <c r="AJ23" s="162" t="s">
        <v>36</v>
      </c>
      <c r="AK23" s="162"/>
      <c r="AL23" s="162"/>
      <c r="AM23" s="162"/>
      <c r="AN23" s="162"/>
      <c r="AO23" s="167">
        <f>ROUND(AO21/AT22*100,1)</f>
        <v>99.8</v>
      </c>
      <c r="AP23" s="167"/>
      <c r="AQ23" s="167"/>
      <c r="AR23" s="167"/>
      <c r="AS23" s="167"/>
      <c r="AT23" s="168"/>
      <c r="AU23" s="168"/>
      <c r="AV23" s="168"/>
      <c r="AW23" s="168"/>
      <c r="AX23" s="169"/>
    </row>
    <row r="24" spans="1:55" ht="31.7" customHeight="1">
      <c r="A24" s="170" t="s">
        <v>52</v>
      </c>
      <c r="B24" s="171"/>
      <c r="C24" s="171"/>
      <c r="D24" s="171"/>
      <c r="E24" s="171"/>
      <c r="F24" s="172"/>
      <c r="G24" s="173" t="s">
        <v>53</v>
      </c>
      <c r="H24" s="160"/>
      <c r="I24" s="160"/>
      <c r="J24" s="160"/>
      <c r="K24" s="160"/>
      <c r="L24" s="160"/>
      <c r="M24" s="160"/>
      <c r="N24" s="160"/>
      <c r="O24" s="160"/>
      <c r="P24" s="160"/>
      <c r="Q24" s="160"/>
      <c r="R24" s="160"/>
      <c r="S24" s="160"/>
      <c r="T24" s="160"/>
      <c r="U24" s="160"/>
      <c r="V24" s="160"/>
      <c r="W24" s="160"/>
      <c r="X24" s="161"/>
      <c r="Y24" s="174"/>
      <c r="Z24" s="175"/>
      <c r="AA24" s="176"/>
      <c r="AB24" s="75" t="s">
        <v>45</v>
      </c>
      <c r="AC24" s="160"/>
      <c r="AD24" s="161"/>
      <c r="AE24" s="139" t="s">
        <v>28</v>
      </c>
      <c r="AF24" s="139"/>
      <c r="AG24" s="139"/>
      <c r="AH24" s="139"/>
      <c r="AI24" s="139"/>
      <c r="AJ24" s="139" t="s">
        <v>29</v>
      </c>
      <c r="AK24" s="139"/>
      <c r="AL24" s="139"/>
      <c r="AM24" s="139"/>
      <c r="AN24" s="139"/>
      <c r="AO24" s="139" t="s">
        <v>30</v>
      </c>
      <c r="AP24" s="139"/>
      <c r="AQ24" s="139"/>
      <c r="AR24" s="139"/>
      <c r="AS24" s="139"/>
      <c r="AT24" s="177" t="s">
        <v>54</v>
      </c>
      <c r="AU24" s="178"/>
      <c r="AV24" s="178"/>
      <c r="AW24" s="178"/>
      <c r="AX24" s="179"/>
    </row>
    <row r="25" spans="1:55" ht="39.950000000000003" customHeight="1">
      <c r="A25" s="180"/>
      <c r="B25" s="181"/>
      <c r="C25" s="181"/>
      <c r="D25" s="181"/>
      <c r="E25" s="181"/>
      <c r="F25" s="182"/>
      <c r="G25" s="183" t="s">
        <v>55</v>
      </c>
      <c r="H25" s="184"/>
      <c r="I25" s="184"/>
      <c r="J25" s="184"/>
      <c r="K25" s="184"/>
      <c r="L25" s="184"/>
      <c r="M25" s="184"/>
      <c r="N25" s="184"/>
      <c r="O25" s="184"/>
      <c r="P25" s="184"/>
      <c r="Q25" s="184"/>
      <c r="R25" s="184"/>
      <c r="S25" s="184"/>
      <c r="T25" s="184"/>
      <c r="U25" s="184"/>
      <c r="V25" s="184"/>
      <c r="W25" s="184"/>
      <c r="X25" s="185"/>
      <c r="Y25" s="186" t="s">
        <v>56</v>
      </c>
      <c r="Z25" s="187"/>
      <c r="AA25" s="188"/>
      <c r="AB25" s="189" t="s">
        <v>57</v>
      </c>
      <c r="AC25" s="187"/>
      <c r="AD25" s="188"/>
      <c r="AE25" s="150">
        <v>16</v>
      </c>
      <c r="AF25" s="150"/>
      <c r="AG25" s="150"/>
      <c r="AH25" s="150"/>
      <c r="AI25" s="150"/>
      <c r="AJ25" s="150">
        <v>12</v>
      </c>
      <c r="AK25" s="150"/>
      <c r="AL25" s="150"/>
      <c r="AM25" s="150"/>
      <c r="AN25" s="150"/>
      <c r="AO25" s="190">
        <v>2</v>
      </c>
      <c r="AP25" s="190"/>
      <c r="AQ25" s="190"/>
      <c r="AR25" s="190"/>
      <c r="AS25" s="190"/>
      <c r="AT25" s="191" t="s">
        <v>58</v>
      </c>
      <c r="AU25" s="192"/>
      <c r="AV25" s="192"/>
      <c r="AW25" s="192"/>
      <c r="AX25" s="193"/>
      <c r="AY25" s="194"/>
      <c r="AZ25" s="195"/>
      <c r="BA25" s="195"/>
      <c r="BB25" s="195"/>
      <c r="BC25" s="195"/>
    </row>
    <row r="26" spans="1:55" ht="32.25" customHeight="1">
      <c r="A26" s="196"/>
      <c r="B26" s="197"/>
      <c r="C26" s="197"/>
      <c r="D26" s="197"/>
      <c r="E26" s="197"/>
      <c r="F26" s="198"/>
      <c r="G26" s="199"/>
      <c r="H26" s="200"/>
      <c r="I26" s="200"/>
      <c r="J26" s="200"/>
      <c r="K26" s="200"/>
      <c r="L26" s="200"/>
      <c r="M26" s="200"/>
      <c r="N26" s="200"/>
      <c r="O26" s="200"/>
      <c r="P26" s="200"/>
      <c r="Q26" s="200"/>
      <c r="R26" s="200"/>
      <c r="S26" s="200"/>
      <c r="T26" s="200"/>
      <c r="U26" s="200"/>
      <c r="V26" s="200"/>
      <c r="W26" s="200"/>
      <c r="X26" s="201"/>
      <c r="Y26" s="202" t="s">
        <v>59</v>
      </c>
      <c r="Z26" s="203"/>
      <c r="AA26" s="204"/>
      <c r="AB26" s="205" t="s">
        <v>57</v>
      </c>
      <c r="AC26" s="203"/>
      <c r="AD26" s="204"/>
      <c r="AE26" s="206">
        <v>46</v>
      </c>
      <c r="AF26" s="206"/>
      <c r="AG26" s="206"/>
      <c r="AH26" s="206"/>
      <c r="AI26" s="206"/>
      <c r="AJ26" s="206">
        <v>20</v>
      </c>
      <c r="AK26" s="206"/>
      <c r="AL26" s="206"/>
      <c r="AM26" s="206"/>
      <c r="AN26" s="206"/>
      <c r="AO26" s="206">
        <v>11</v>
      </c>
      <c r="AP26" s="206"/>
      <c r="AQ26" s="206"/>
      <c r="AR26" s="206"/>
      <c r="AS26" s="206"/>
      <c r="AT26" s="206">
        <v>26</v>
      </c>
      <c r="AU26" s="206"/>
      <c r="AV26" s="206"/>
      <c r="AW26" s="206"/>
      <c r="AX26" s="207"/>
    </row>
    <row r="27" spans="1:55" ht="32.25" customHeight="1">
      <c r="A27" s="170" t="s">
        <v>60</v>
      </c>
      <c r="B27" s="208"/>
      <c r="C27" s="208"/>
      <c r="D27" s="208"/>
      <c r="E27" s="208"/>
      <c r="F27" s="209"/>
      <c r="G27" s="160" t="s">
        <v>61</v>
      </c>
      <c r="H27" s="160"/>
      <c r="I27" s="160"/>
      <c r="J27" s="160"/>
      <c r="K27" s="160"/>
      <c r="L27" s="160"/>
      <c r="M27" s="160"/>
      <c r="N27" s="160"/>
      <c r="O27" s="160"/>
      <c r="P27" s="160"/>
      <c r="Q27" s="160"/>
      <c r="R27" s="160"/>
      <c r="S27" s="160"/>
      <c r="T27" s="160"/>
      <c r="U27" s="160"/>
      <c r="V27" s="160"/>
      <c r="W27" s="160"/>
      <c r="X27" s="161"/>
      <c r="Y27" s="210"/>
      <c r="Z27" s="211"/>
      <c r="AA27" s="212"/>
      <c r="AB27" s="75" t="s">
        <v>45</v>
      </c>
      <c r="AC27" s="160"/>
      <c r="AD27" s="161"/>
      <c r="AE27" s="75" t="s">
        <v>28</v>
      </c>
      <c r="AF27" s="160"/>
      <c r="AG27" s="160"/>
      <c r="AH27" s="160"/>
      <c r="AI27" s="161"/>
      <c r="AJ27" s="75" t="s">
        <v>29</v>
      </c>
      <c r="AK27" s="160"/>
      <c r="AL27" s="160"/>
      <c r="AM27" s="160"/>
      <c r="AN27" s="161"/>
      <c r="AO27" s="75" t="s">
        <v>30</v>
      </c>
      <c r="AP27" s="160"/>
      <c r="AQ27" s="160"/>
      <c r="AR27" s="160"/>
      <c r="AS27" s="161"/>
      <c r="AT27" s="177" t="s">
        <v>62</v>
      </c>
      <c r="AU27" s="178"/>
      <c r="AV27" s="178"/>
      <c r="AW27" s="178"/>
      <c r="AX27" s="179"/>
    </row>
    <row r="28" spans="1:55" ht="46.5" customHeight="1">
      <c r="A28" s="213"/>
      <c r="B28" s="214"/>
      <c r="C28" s="214"/>
      <c r="D28" s="214"/>
      <c r="E28" s="214"/>
      <c r="F28" s="215"/>
      <c r="G28" s="216" t="s">
        <v>63</v>
      </c>
      <c r="H28" s="216"/>
      <c r="I28" s="216"/>
      <c r="J28" s="216"/>
      <c r="K28" s="216"/>
      <c r="L28" s="216"/>
      <c r="M28" s="216"/>
      <c r="N28" s="216"/>
      <c r="O28" s="216"/>
      <c r="P28" s="216"/>
      <c r="Q28" s="216"/>
      <c r="R28" s="216"/>
      <c r="S28" s="216"/>
      <c r="T28" s="216"/>
      <c r="U28" s="216"/>
      <c r="V28" s="216"/>
      <c r="W28" s="216"/>
      <c r="X28" s="216"/>
      <c r="Y28" s="217" t="s">
        <v>60</v>
      </c>
      <c r="Z28" s="218"/>
      <c r="AA28" s="219"/>
      <c r="AB28" s="220" t="s">
        <v>64</v>
      </c>
      <c r="AC28" s="221"/>
      <c r="AD28" s="222"/>
      <c r="AE28" s="223">
        <f>ROUND(35873/16,0)</f>
        <v>2242</v>
      </c>
      <c r="AF28" s="224"/>
      <c r="AG28" s="224"/>
      <c r="AH28" s="224"/>
      <c r="AI28" s="225"/>
      <c r="AJ28" s="223">
        <f>ROUND(22565/12,0)</f>
        <v>1880</v>
      </c>
      <c r="AK28" s="224"/>
      <c r="AL28" s="224"/>
      <c r="AM28" s="224"/>
      <c r="AN28" s="225"/>
      <c r="AO28" s="223">
        <f>ROUND(3937/2,0)</f>
        <v>1969</v>
      </c>
      <c r="AP28" s="224"/>
      <c r="AQ28" s="224"/>
      <c r="AR28" s="224"/>
      <c r="AS28" s="225"/>
      <c r="AT28" s="223">
        <f>ROUND(71028/26,0)</f>
        <v>2732</v>
      </c>
      <c r="AU28" s="224"/>
      <c r="AV28" s="224"/>
      <c r="AW28" s="224"/>
      <c r="AX28" s="226"/>
    </row>
    <row r="29" spans="1:55" ht="47.1" customHeight="1">
      <c r="A29" s="227"/>
      <c r="B29" s="228"/>
      <c r="C29" s="228"/>
      <c r="D29" s="228"/>
      <c r="E29" s="228"/>
      <c r="F29" s="229"/>
      <c r="G29" s="230"/>
      <c r="H29" s="230"/>
      <c r="I29" s="230"/>
      <c r="J29" s="230"/>
      <c r="K29" s="230"/>
      <c r="L29" s="230"/>
      <c r="M29" s="230"/>
      <c r="N29" s="230"/>
      <c r="O29" s="230"/>
      <c r="P29" s="230"/>
      <c r="Q29" s="230"/>
      <c r="R29" s="230"/>
      <c r="S29" s="230"/>
      <c r="T29" s="230"/>
      <c r="U29" s="230"/>
      <c r="V29" s="230"/>
      <c r="W29" s="230"/>
      <c r="X29" s="230"/>
      <c r="Y29" s="147" t="s">
        <v>65</v>
      </c>
      <c r="Z29" s="203"/>
      <c r="AA29" s="204"/>
      <c r="AB29" s="231" t="s">
        <v>66</v>
      </c>
      <c r="AC29" s="221"/>
      <c r="AD29" s="222"/>
      <c r="AE29" s="232" t="s">
        <v>67</v>
      </c>
      <c r="AF29" s="233"/>
      <c r="AG29" s="233"/>
      <c r="AH29" s="233"/>
      <c r="AI29" s="234"/>
      <c r="AJ29" s="232" t="s">
        <v>68</v>
      </c>
      <c r="AK29" s="233"/>
      <c r="AL29" s="233"/>
      <c r="AM29" s="233"/>
      <c r="AN29" s="234"/>
      <c r="AO29" s="232" t="s">
        <v>69</v>
      </c>
      <c r="AP29" s="233"/>
      <c r="AQ29" s="233"/>
      <c r="AR29" s="233"/>
      <c r="AS29" s="234"/>
      <c r="AT29" s="232" t="s">
        <v>70</v>
      </c>
      <c r="AU29" s="233"/>
      <c r="AV29" s="233"/>
      <c r="AW29" s="233"/>
      <c r="AX29" s="235"/>
    </row>
    <row r="30" spans="1:55" ht="23.1" customHeight="1">
      <c r="A30" s="236" t="s">
        <v>71</v>
      </c>
      <c r="B30" s="237"/>
      <c r="C30" s="238" t="s">
        <v>72</v>
      </c>
      <c r="D30" s="239"/>
      <c r="E30" s="239"/>
      <c r="F30" s="239"/>
      <c r="G30" s="239"/>
      <c r="H30" s="239"/>
      <c r="I30" s="239"/>
      <c r="J30" s="239"/>
      <c r="K30" s="240"/>
      <c r="L30" s="241" t="s">
        <v>73</v>
      </c>
      <c r="M30" s="241"/>
      <c r="N30" s="241"/>
      <c r="O30" s="241"/>
      <c r="P30" s="241"/>
      <c r="Q30" s="241"/>
      <c r="R30" s="242" t="s">
        <v>32</v>
      </c>
      <c r="S30" s="243"/>
      <c r="T30" s="243"/>
      <c r="U30" s="243"/>
      <c r="V30" s="243"/>
      <c r="W30" s="243"/>
      <c r="X30" s="244" t="s">
        <v>74</v>
      </c>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45"/>
    </row>
    <row r="31" spans="1:55" ht="23.1" customHeight="1">
      <c r="A31" s="246"/>
      <c r="B31" s="247"/>
      <c r="C31" s="248" t="s">
        <v>75</v>
      </c>
      <c r="D31" s="249"/>
      <c r="E31" s="249"/>
      <c r="F31" s="249"/>
      <c r="G31" s="249"/>
      <c r="H31" s="249"/>
      <c r="I31" s="249"/>
      <c r="J31" s="249"/>
      <c r="K31" s="250"/>
      <c r="L31" s="251">
        <v>371.88</v>
      </c>
      <c r="M31" s="251"/>
      <c r="N31" s="251"/>
      <c r="O31" s="251"/>
      <c r="P31" s="251"/>
      <c r="Q31" s="251"/>
      <c r="R31" s="252"/>
      <c r="S31" s="252"/>
      <c r="T31" s="252"/>
      <c r="U31" s="252"/>
      <c r="V31" s="252"/>
      <c r="W31" s="252"/>
      <c r="X31" s="253"/>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5"/>
    </row>
    <row r="32" spans="1:55" ht="23.1" customHeight="1">
      <c r="A32" s="246"/>
      <c r="B32" s="247"/>
      <c r="C32" s="256" t="s">
        <v>76</v>
      </c>
      <c r="D32" s="257"/>
      <c r="E32" s="257"/>
      <c r="F32" s="257"/>
      <c r="G32" s="257"/>
      <c r="H32" s="257"/>
      <c r="I32" s="257"/>
      <c r="J32" s="257"/>
      <c r="K32" s="258"/>
      <c r="L32" s="259">
        <v>3608.442</v>
      </c>
      <c r="M32" s="259"/>
      <c r="N32" s="259"/>
      <c r="O32" s="259"/>
      <c r="P32" s="259"/>
      <c r="Q32" s="259"/>
      <c r="R32" s="260"/>
      <c r="S32" s="260"/>
      <c r="T32" s="260"/>
      <c r="U32" s="260"/>
      <c r="V32" s="260"/>
      <c r="W32" s="260"/>
      <c r="X32" s="261"/>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3"/>
    </row>
    <row r="33" spans="1:50" ht="23.1" customHeight="1">
      <c r="A33" s="246"/>
      <c r="B33" s="247"/>
      <c r="C33" s="264"/>
      <c r="D33" s="265"/>
      <c r="E33" s="265"/>
      <c r="F33" s="265"/>
      <c r="G33" s="265"/>
      <c r="H33" s="265"/>
      <c r="I33" s="265"/>
      <c r="J33" s="265"/>
      <c r="K33" s="266"/>
      <c r="L33" s="267"/>
      <c r="M33" s="260"/>
      <c r="N33" s="260"/>
      <c r="O33" s="260"/>
      <c r="P33" s="260"/>
      <c r="Q33" s="260"/>
      <c r="R33" s="260"/>
      <c r="S33" s="260"/>
      <c r="T33" s="260"/>
      <c r="U33" s="260"/>
      <c r="V33" s="260"/>
      <c r="W33" s="260"/>
      <c r="X33" s="268"/>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3"/>
    </row>
    <row r="34" spans="1:50" ht="23.1" customHeight="1">
      <c r="A34" s="246"/>
      <c r="B34" s="247"/>
      <c r="C34" s="264"/>
      <c r="D34" s="265"/>
      <c r="E34" s="265"/>
      <c r="F34" s="265"/>
      <c r="G34" s="265"/>
      <c r="H34" s="265"/>
      <c r="I34" s="265"/>
      <c r="J34" s="265"/>
      <c r="K34" s="266"/>
      <c r="L34" s="260"/>
      <c r="M34" s="260"/>
      <c r="N34" s="260"/>
      <c r="O34" s="260"/>
      <c r="P34" s="260"/>
      <c r="Q34" s="260"/>
      <c r="R34" s="260"/>
      <c r="S34" s="260"/>
      <c r="T34" s="260"/>
      <c r="U34" s="260"/>
      <c r="V34" s="260"/>
      <c r="W34" s="260"/>
      <c r="X34" s="261"/>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3"/>
    </row>
    <row r="35" spans="1:50" ht="23.1" customHeight="1">
      <c r="A35" s="246"/>
      <c r="B35" s="247"/>
      <c r="C35" s="269"/>
      <c r="D35" s="265"/>
      <c r="E35" s="265"/>
      <c r="F35" s="265"/>
      <c r="G35" s="265"/>
      <c r="H35" s="265"/>
      <c r="I35" s="265"/>
      <c r="J35" s="265"/>
      <c r="K35" s="266"/>
      <c r="L35" s="260"/>
      <c r="M35" s="260"/>
      <c r="N35" s="260"/>
      <c r="O35" s="260"/>
      <c r="P35" s="260"/>
      <c r="Q35" s="260"/>
      <c r="R35" s="260"/>
      <c r="S35" s="260"/>
      <c r="T35" s="260"/>
      <c r="U35" s="260"/>
      <c r="V35" s="260"/>
      <c r="W35" s="260"/>
      <c r="X35" s="261"/>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3"/>
    </row>
    <row r="36" spans="1:50" ht="23.1" customHeight="1">
      <c r="A36" s="246"/>
      <c r="B36" s="247"/>
      <c r="C36" s="270"/>
      <c r="D36" s="271"/>
      <c r="E36" s="271"/>
      <c r="F36" s="271"/>
      <c r="G36" s="271"/>
      <c r="H36" s="271"/>
      <c r="I36" s="271"/>
      <c r="J36" s="271"/>
      <c r="K36" s="272"/>
      <c r="L36" s="273"/>
      <c r="M36" s="274"/>
      <c r="N36" s="274"/>
      <c r="O36" s="274"/>
      <c r="P36" s="274"/>
      <c r="Q36" s="275"/>
      <c r="R36" s="273"/>
      <c r="S36" s="274"/>
      <c r="T36" s="274"/>
      <c r="U36" s="274"/>
      <c r="V36" s="274"/>
      <c r="W36" s="275"/>
      <c r="X36" s="261"/>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3"/>
    </row>
    <row r="37" spans="1:50" ht="21" customHeight="1" thickBot="1">
      <c r="A37" s="276"/>
      <c r="B37" s="277"/>
      <c r="C37" s="278" t="s">
        <v>40</v>
      </c>
      <c r="D37" s="279"/>
      <c r="E37" s="279"/>
      <c r="F37" s="279"/>
      <c r="G37" s="279"/>
      <c r="H37" s="279"/>
      <c r="I37" s="279"/>
      <c r="J37" s="279"/>
      <c r="K37" s="280"/>
      <c r="L37" s="281">
        <f>SUM(L31:Q36)</f>
        <v>3980.3220000000001</v>
      </c>
      <c r="M37" s="282"/>
      <c r="N37" s="282"/>
      <c r="O37" s="282"/>
      <c r="P37" s="282"/>
      <c r="Q37" s="283"/>
      <c r="R37" s="284"/>
      <c r="S37" s="285"/>
      <c r="T37" s="285"/>
      <c r="U37" s="285"/>
      <c r="V37" s="285"/>
      <c r="W37" s="286"/>
      <c r="X37" s="287"/>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9"/>
    </row>
    <row r="38" spans="1:50" ht="0.95" customHeight="1" thickBot="1">
      <c r="A38" s="290"/>
      <c r="B38" s="291"/>
      <c r="C38" s="292"/>
      <c r="D38" s="292"/>
      <c r="E38" s="292"/>
      <c r="F38" s="292"/>
      <c r="G38" s="292"/>
      <c r="H38" s="292"/>
      <c r="I38" s="292"/>
      <c r="J38" s="292"/>
      <c r="K38" s="292"/>
      <c r="L38" s="293"/>
      <c r="M38" s="293"/>
      <c r="N38" s="293"/>
      <c r="O38" s="293"/>
      <c r="P38" s="293"/>
      <c r="Q38" s="293"/>
      <c r="R38" s="293"/>
      <c r="S38" s="293"/>
      <c r="T38" s="293"/>
      <c r="U38" s="293"/>
      <c r="V38" s="293"/>
      <c r="W38" s="293"/>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5"/>
    </row>
    <row r="39" spans="1:50" ht="21" customHeight="1">
      <c r="A39" s="296" t="s">
        <v>77</v>
      </c>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8"/>
    </row>
    <row r="40" spans="1:50" ht="21" customHeight="1">
      <c r="A40" s="299"/>
      <c r="B40" s="300"/>
      <c r="C40" s="301" t="s">
        <v>78</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3"/>
      <c r="AD40" s="302" t="s">
        <v>79</v>
      </c>
      <c r="AE40" s="302"/>
      <c r="AF40" s="302"/>
      <c r="AG40" s="304" t="s">
        <v>80</v>
      </c>
      <c r="AH40" s="302"/>
      <c r="AI40" s="302"/>
      <c r="AJ40" s="302"/>
      <c r="AK40" s="302"/>
      <c r="AL40" s="302"/>
      <c r="AM40" s="302"/>
      <c r="AN40" s="302"/>
      <c r="AO40" s="302"/>
      <c r="AP40" s="302"/>
      <c r="AQ40" s="302"/>
      <c r="AR40" s="302"/>
      <c r="AS40" s="302"/>
      <c r="AT40" s="302"/>
      <c r="AU40" s="302"/>
      <c r="AV40" s="302"/>
      <c r="AW40" s="302"/>
      <c r="AX40" s="305"/>
    </row>
    <row r="41" spans="1:50" ht="26.25" customHeight="1">
      <c r="A41" s="306" t="s">
        <v>81</v>
      </c>
      <c r="B41" s="307"/>
      <c r="C41" s="308" t="s">
        <v>82</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10"/>
      <c r="AD41" s="311" t="s">
        <v>83</v>
      </c>
      <c r="AE41" s="312"/>
      <c r="AF41" s="313"/>
      <c r="AG41" s="314" t="s">
        <v>84</v>
      </c>
      <c r="AH41" s="315"/>
      <c r="AI41" s="315"/>
      <c r="AJ41" s="315"/>
      <c r="AK41" s="315"/>
      <c r="AL41" s="315"/>
      <c r="AM41" s="315"/>
      <c r="AN41" s="315"/>
      <c r="AO41" s="315"/>
      <c r="AP41" s="315"/>
      <c r="AQ41" s="315"/>
      <c r="AR41" s="315"/>
      <c r="AS41" s="315"/>
      <c r="AT41" s="315"/>
      <c r="AU41" s="315"/>
      <c r="AV41" s="315"/>
      <c r="AW41" s="315"/>
      <c r="AX41" s="316"/>
    </row>
    <row r="42" spans="1:50" ht="26.25" customHeight="1">
      <c r="A42" s="317"/>
      <c r="B42" s="318"/>
      <c r="C42" s="319" t="s">
        <v>85</v>
      </c>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1"/>
      <c r="AD42" s="322" t="s">
        <v>83</v>
      </c>
      <c r="AE42" s="323"/>
      <c r="AF42" s="324"/>
      <c r="AG42" s="325"/>
      <c r="AH42" s="326"/>
      <c r="AI42" s="326"/>
      <c r="AJ42" s="326"/>
      <c r="AK42" s="326"/>
      <c r="AL42" s="326"/>
      <c r="AM42" s="326"/>
      <c r="AN42" s="326"/>
      <c r="AO42" s="326"/>
      <c r="AP42" s="326"/>
      <c r="AQ42" s="326"/>
      <c r="AR42" s="326"/>
      <c r="AS42" s="326"/>
      <c r="AT42" s="326"/>
      <c r="AU42" s="326"/>
      <c r="AV42" s="326"/>
      <c r="AW42" s="326"/>
      <c r="AX42" s="327"/>
    </row>
    <row r="43" spans="1:50" ht="30" customHeight="1">
      <c r="A43" s="328"/>
      <c r="B43" s="329"/>
      <c r="C43" s="330" t="s">
        <v>86</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2"/>
      <c r="AD43" s="333" t="s">
        <v>83</v>
      </c>
      <c r="AE43" s="334"/>
      <c r="AF43" s="335"/>
      <c r="AG43" s="336"/>
      <c r="AH43" s="337"/>
      <c r="AI43" s="337"/>
      <c r="AJ43" s="337"/>
      <c r="AK43" s="337"/>
      <c r="AL43" s="337"/>
      <c r="AM43" s="337"/>
      <c r="AN43" s="337"/>
      <c r="AO43" s="337"/>
      <c r="AP43" s="337"/>
      <c r="AQ43" s="337"/>
      <c r="AR43" s="337"/>
      <c r="AS43" s="337"/>
      <c r="AT43" s="337"/>
      <c r="AU43" s="337"/>
      <c r="AV43" s="337"/>
      <c r="AW43" s="337"/>
      <c r="AX43" s="338"/>
    </row>
    <row r="44" spans="1:50" ht="26.25" customHeight="1">
      <c r="A44" s="339" t="s">
        <v>87</v>
      </c>
      <c r="B44" s="340"/>
      <c r="C44" s="341" t="s">
        <v>88</v>
      </c>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3" t="s">
        <v>83</v>
      </c>
      <c r="AE44" s="344"/>
      <c r="AF44" s="345"/>
      <c r="AG44" s="346" t="s">
        <v>89</v>
      </c>
      <c r="AH44" s="184"/>
      <c r="AI44" s="184"/>
      <c r="AJ44" s="184"/>
      <c r="AK44" s="184"/>
      <c r="AL44" s="184"/>
      <c r="AM44" s="184"/>
      <c r="AN44" s="184"/>
      <c r="AO44" s="184"/>
      <c r="AP44" s="184"/>
      <c r="AQ44" s="184"/>
      <c r="AR44" s="184"/>
      <c r="AS44" s="184"/>
      <c r="AT44" s="184"/>
      <c r="AU44" s="184"/>
      <c r="AV44" s="184"/>
      <c r="AW44" s="184"/>
      <c r="AX44" s="347"/>
    </row>
    <row r="45" spans="1:50" ht="26.25" customHeight="1">
      <c r="A45" s="317"/>
      <c r="B45" s="318"/>
      <c r="C45" s="348" t="s">
        <v>90</v>
      </c>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49" t="s">
        <v>83</v>
      </c>
      <c r="AE45" s="350"/>
      <c r="AF45" s="350"/>
      <c r="AG45" s="351"/>
      <c r="AH45" s="352"/>
      <c r="AI45" s="352"/>
      <c r="AJ45" s="352"/>
      <c r="AK45" s="352"/>
      <c r="AL45" s="352"/>
      <c r="AM45" s="352"/>
      <c r="AN45" s="352"/>
      <c r="AO45" s="352"/>
      <c r="AP45" s="352"/>
      <c r="AQ45" s="352"/>
      <c r="AR45" s="352"/>
      <c r="AS45" s="352"/>
      <c r="AT45" s="352"/>
      <c r="AU45" s="352"/>
      <c r="AV45" s="352"/>
      <c r="AW45" s="352"/>
      <c r="AX45" s="353"/>
    </row>
    <row r="46" spans="1:50" ht="26.25" customHeight="1">
      <c r="A46" s="317"/>
      <c r="B46" s="318"/>
      <c r="C46" s="348" t="s">
        <v>91</v>
      </c>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49" t="s">
        <v>83</v>
      </c>
      <c r="AE46" s="350"/>
      <c r="AF46" s="350"/>
      <c r="AG46" s="351"/>
      <c r="AH46" s="352"/>
      <c r="AI46" s="352"/>
      <c r="AJ46" s="352"/>
      <c r="AK46" s="352"/>
      <c r="AL46" s="352"/>
      <c r="AM46" s="352"/>
      <c r="AN46" s="352"/>
      <c r="AO46" s="352"/>
      <c r="AP46" s="352"/>
      <c r="AQ46" s="352"/>
      <c r="AR46" s="352"/>
      <c r="AS46" s="352"/>
      <c r="AT46" s="352"/>
      <c r="AU46" s="352"/>
      <c r="AV46" s="352"/>
      <c r="AW46" s="352"/>
      <c r="AX46" s="353"/>
    </row>
    <row r="47" spans="1:50" ht="26.25" customHeight="1">
      <c r="A47" s="317"/>
      <c r="B47" s="318"/>
      <c r="C47" s="348" t="s">
        <v>92</v>
      </c>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49" t="s">
        <v>83</v>
      </c>
      <c r="AE47" s="350"/>
      <c r="AF47" s="350"/>
      <c r="AG47" s="351"/>
      <c r="AH47" s="352"/>
      <c r="AI47" s="352"/>
      <c r="AJ47" s="352"/>
      <c r="AK47" s="352"/>
      <c r="AL47" s="352"/>
      <c r="AM47" s="352"/>
      <c r="AN47" s="352"/>
      <c r="AO47" s="352"/>
      <c r="AP47" s="352"/>
      <c r="AQ47" s="352"/>
      <c r="AR47" s="352"/>
      <c r="AS47" s="352"/>
      <c r="AT47" s="352"/>
      <c r="AU47" s="352"/>
      <c r="AV47" s="352"/>
      <c r="AW47" s="352"/>
      <c r="AX47" s="353"/>
    </row>
    <row r="48" spans="1:50" ht="26.25" customHeight="1">
      <c r="A48" s="317"/>
      <c r="B48" s="318"/>
      <c r="C48" s="348" t="s">
        <v>93</v>
      </c>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54"/>
      <c r="AD48" s="349" t="s">
        <v>83</v>
      </c>
      <c r="AE48" s="350"/>
      <c r="AF48" s="350"/>
      <c r="AG48" s="351"/>
      <c r="AH48" s="352"/>
      <c r="AI48" s="352"/>
      <c r="AJ48" s="352"/>
      <c r="AK48" s="352"/>
      <c r="AL48" s="352"/>
      <c r="AM48" s="352"/>
      <c r="AN48" s="352"/>
      <c r="AO48" s="352"/>
      <c r="AP48" s="352"/>
      <c r="AQ48" s="352"/>
      <c r="AR48" s="352"/>
      <c r="AS48" s="352"/>
      <c r="AT48" s="352"/>
      <c r="AU48" s="352"/>
      <c r="AV48" s="352"/>
      <c r="AW48" s="352"/>
      <c r="AX48" s="353"/>
    </row>
    <row r="49" spans="1:76" ht="26.25" customHeight="1">
      <c r="A49" s="317"/>
      <c r="B49" s="318"/>
      <c r="C49" s="355" t="s">
        <v>94</v>
      </c>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7" t="s">
        <v>95</v>
      </c>
      <c r="AE49" s="358"/>
      <c r="AF49" s="358"/>
      <c r="AG49" s="359"/>
      <c r="AH49" s="200"/>
      <c r="AI49" s="200"/>
      <c r="AJ49" s="200"/>
      <c r="AK49" s="200"/>
      <c r="AL49" s="200"/>
      <c r="AM49" s="200"/>
      <c r="AN49" s="200"/>
      <c r="AO49" s="200"/>
      <c r="AP49" s="200"/>
      <c r="AQ49" s="200"/>
      <c r="AR49" s="200"/>
      <c r="AS49" s="200"/>
      <c r="AT49" s="200"/>
      <c r="AU49" s="200"/>
      <c r="AV49" s="200"/>
      <c r="AW49" s="200"/>
      <c r="AX49" s="360"/>
    </row>
    <row r="50" spans="1:76" ht="32.1" customHeight="1">
      <c r="A50" s="339" t="s">
        <v>96</v>
      </c>
      <c r="B50" s="340"/>
      <c r="C50" s="361" t="s">
        <v>97</v>
      </c>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3"/>
      <c r="AD50" s="343" t="s">
        <v>83</v>
      </c>
      <c r="AE50" s="344"/>
      <c r="AF50" s="345"/>
      <c r="AG50" s="346" t="s">
        <v>98</v>
      </c>
      <c r="AH50" s="184"/>
      <c r="AI50" s="184"/>
      <c r="AJ50" s="184"/>
      <c r="AK50" s="184"/>
      <c r="AL50" s="184"/>
      <c r="AM50" s="184"/>
      <c r="AN50" s="184"/>
      <c r="AO50" s="184"/>
      <c r="AP50" s="184"/>
      <c r="AQ50" s="184"/>
      <c r="AR50" s="184"/>
      <c r="AS50" s="184"/>
      <c r="AT50" s="184"/>
      <c r="AU50" s="184"/>
      <c r="AV50" s="184"/>
      <c r="AW50" s="184"/>
      <c r="AX50" s="347"/>
    </row>
    <row r="51" spans="1:76" ht="32.1" customHeight="1">
      <c r="A51" s="317"/>
      <c r="B51" s="318"/>
      <c r="C51" s="348" t="s">
        <v>99</v>
      </c>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49" t="s">
        <v>95</v>
      </c>
      <c r="AE51" s="350"/>
      <c r="AF51" s="364"/>
      <c r="AG51" s="351"/>
      <c r="AH51" s="352"/>
      <c r="AI51" s="352"/>
      <c r="AJ51" s="352"/>
      <c r="AK51" s="352"/>
      <c r="AL51" s="352"/>
      <c r="AM51" s="352"/>
      <c r="AN51" s="352"/>
      <c r="AO51" s="352"/>
      <c r="AP51" s="352"/>
      <c r="AQ51" s="352"/>
      <c r="AR51" s="352"/>
      <c r="AS51" s="352"/>
      <c r="AT51" s="352"/>
      <c r="AU51" s="352"/>
      <c r="AV51" s="352"/>
      <c r="AW51" s="352"/>
      <c r="AX51" s="353"/>
    </row>
    <row r="52" spans="1:76" ht="32.1" customHeight="1">
      <c r="A52" s="317"/>
      <c r="B52" s="318"/>
      <c r="C52" s="348" t="s">
        <v>100</v>
      </c>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57" t="s">
        <v>83</v>
      </c>
      <c r="AE52" s="358"/>
      <c r="AF52" s="365"/>
      <c r="AG52" s="359"/>
      <c r="AH52" s="200"/>
      <c r="AI52" s="200"/>
      <c r="AJ52" s="200"/>
      <c r="AK52" s="200"/>
      <c r="AL52" s="200"/>
      <c r="AM52" s="200"/>
      <c r="AN52" s="200"/>
      <c r="AO52" s="200"/>
      <c r="AP52" s="200"/>
      <c r="AQ52" s="200"/>
      <c r="AR52" s="200"/>
      <c r="AS52" s="200"/>
      <c r="AT52" s="200"/>
      <c r="AU52" s="200"/>
      <c r="AV52" s="200"/>
      <c r="AW52" s="200"/>
      <c r="AX52" s="360"/>
    </row>
    <row r="53" spans="1:76" ht="33.6" customHeight="1">
      <c r="A53" s="339" t="s">
        <v>101</v>
      </c>
      <c r="B53" s="340"/>
      <c r="C53" s="366" t="s">
        <v>102</v>
      </c>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42"/>
      <c r="AD53" s="368" t="s">
        <v>83</v>
      </c>
      <c r="AE53" s="369"/>
      <c r="AF53" s="369"/>
      <c r="AG53" s="370" t="s">
        <v>103</v>
      </c>
      <c r="AH53" s="371"/>
      <c r="AI53" s="371"/>
      <c r="AJ53" s="371"/>
      <c r="AK53" s="371"/>
      <c r="AL53" s="371"/>
      <c r="AM53" s="371"/>
      <c r="AN53" s="371"/>
      <c r="AO53" s="371"/>
      <c r="AP53" s="371"/>
      <c r="AQ53" s="371"/>
      <c r="AR53" s="371"/>
      <c r="AS53" s="371"/>
      <c r="AT53" s="371"/>
      <c r="AU53" s="371"/>
      <c r="AV53" s="371"/>
      <c r="AW53" s="371"/>
      <c r="AX53" s="372"/>
      <c r="BF53" s="373"/>
      <c r="BG53" s="374"/>
      <c r="BH53" s="374"/>
      <c r="BI53" s="374"/>
      <c r="BJ53" s="374"/>
      <c r="BK53" s="374"/>
      <c r="BL53" s="374"/>
      <c r="BM53" s="374"/>
      <c r="BN53" s="374"/>
      <c r="BO53" s="374"/>
      <c r="BP53" s="374"/>
      <c r="BQ53" s="374"/>
      <c r="BR53" s="374"/>
      <c r="BS53" s="374"/>
      <c r="BT53" s="374"/>
      <c r="BU53" s="374"/>
      <c r="BV53" s="374"/>
      <c r="BW53" s="374"/>
    </row>
    <row r="54" spans="1:76" ht="15.75" customHeight="1">
      <c r="A54" s="317"/>
      <c r="B54" s="318"/>
      <c r="C54" s="375" t="s">
        <v>0</v>
      </c>
      <c r="D54" s="376"/>
      <c r="E54" s="376"/>
      <c r="F54" s="376"/>
      <c r="G54" s="377" t="s">
        <v>104</v>
      </c>
      <c r="H54" s="378"/>
      <c r="I54" s="378"/>
      <c r="J54" s="378"/>
      <c r="K54" s="378"/>
      <c r="L54" s="378"/>
      <c r="M54" s="378"/>
      <c r="N54" s="378"/>
      <c r="O54" s="378"/>
      <c r="P54" s="378"/>
      <c r="Q54" s="378"/>
      <c r="R54" s="378"/>
      <c r="S54" s="379"/>
      <c r="T54" s="380" t="s">
        <v>105</v>
      </c>
      <c r="U54" s="381"/>
      <c r="V54" s="381"/>
      <c r="W54" s="381"/>
      <c r="X54" s="381"/>
      <c r="Y54" s="381"/>
      <c r="Z54" s="381"/>
      <c r="AA54" s="381"/>
      <c r="AB54" s="381"/>
      <c r="AC54" s="381"/>
      <c r="AD54" s="381"/>
      <c r="AE54" s="381"/>
      <c r="AF54" s="381"/>
      <c r="AG54" s="382"/>
      <c r="AH54" s="383"/>
      <c r="AI54" s="383"/>
      <c r="AJ54" s="383"/>
      <c r="AK54" s="383"/>
      <c r="AL54" s="383"/>
      <c r="AM54" s="383"/>
      <c r="AN54" s="383"/>
      <c r="AO54" s="383"/>
      <c r="AP54" s="383"/>
      <c r="AQ54" s="383"/>
      <c r="AR54" s="383"/>
      <c r="AS54" s="383"/>
      <c r="AT54" s="383"/>
      <c r="AU54" s="383"/>
      <c r="AV54" s="383"/>
      <c r="AW54" s="383"/>
      <c r="AX54" s="384"/>
      <c r="BF54" s="374"/>
      <c r="BG54" s="374"/>
      <c r="BH54" s="374"/>
      <c r="BI54" s="374"/>
      <c r="BJ54" s="374"/>
      <c r="BK54" s="374"/>
      <c r="BL54" s="374"/>
      <c r="BM54" s="374"/>
      <c r="BN54" s="374"/>
      <c r="BO54" s="374"/>
      <c r="BP54" s="374"/>
      <c r="BQ54" s="374"/>
      <c r="BR54" s="374"/>
      <c r="BS54" s="374"/>
      <c r="BT54" s="374"/>
      <c r="BU54" s="374"/>
      <c r="BV54" s="374"/>
      <c r="BW54" s="374"/>
    </row>
    <row r="55" spans="1:76" ht="26.25" customHeight="1">
      <c r="A55" s="317"/>
      <c r="B55" s="318"/>
      <c r="C55" s="385"/>
      <c r="D55" s="386"/>
      <c r="E55" s="386"/>
      <c r="F55" s="386"/>
      <c r="G55" s="387" t="s">
        <v>106</v>
      </c>
      <c r="H55" s="388"/>
      <c r="I55" s="388"/>
      <c r="J55" s="388"/>
      <c r="K55" s="388"/>
      <c r="L55" s="388"/>
      <c r="M55" s="388"/>
      <c r="N55" s="388"/>
      <c r="O55" s="388"/>
      <c r="P55" s="388"/>
      <c r="Q55" s="388"/>
      <c r="R55" s="388"/>
      <c r="S55" s="389"/>
      <c r="T55" s="390" t="s">
        <v>107</v>
      </c>
      <c r="U55" s="388"/>
      <c r="V55" s="388"/>
      <c r="W55" s="388"/>
      <c r="X55" s="388"/>
      <c r="Y55" s="388"/>
      <c r="Z55" s="388"/>
      <c r="AA55" s="388"/>
      <c r="AB55" s="388"/>
      <c r="AC55" s="388"/>
      <c r="AD55" s="388"/>
      <c r="AE55" s="388"/>
      <c r="AF55" s="388"/>
      <c r="AG55" s="382"/>
      <c r="AH55" s="383"/>
      <c r="AI55" s="383"/>
      <c r="AJ55" s="383"/>
      <c r="AK55" s="383"/>
      <c r="AL55" s="383"/>
      <c r="AM55" s="383"/>
      <c r="AN55" s="383"/>
      <c r="AO55" s="383"/>
      <c r="AP55" s="383"/>
      <c r="AQ55" s="383"/>
      <c r="AR55" s="383"/>
      <c r="AS55" s="383"/>
      <c r="AT55" s="383"/>
      <c r="AU55" s="383"/>
      <c r="AV55" s="383"/>
      <c r="AW55" s="383"/>
      <c r="AX55" s="384"/>
      <c r="BF55" s="374"/>
      <c r="BG55" s="374"/>
      <c r="BH55" s="374"/>
      <c r="BI55" s="374"/>
      <c r="BJ55" s="374"/>
      <c r="BK55" s="374"/>
      <c r="BL55" s="374"/>
      <c r="BM55" s="374"/>
      <c r="BN55" s="374"/>
      <c r="BO55" s="374"/>
      <c r="BP55" s="374"/>
      <c r="BQ55" s="374"/>
      <c r="BR55" s="374"/>
      <c r="BS55" s="374"/>
      <c r="BT55" s="374"/>
      <c r="BU55" s="374"/>
      <c r="BV55" s="374"/>
      <c r="BW55" s="374"/>
    </row>
    <row r="56" spans="1:76" ht="26.25" customHeight="1">
      <c r="A56" s="317"/>
      <c r="B56" s="318"/>
      <c r="C56" s="391"/>
      <c r="D56" s="392"/>
      <c r="E56" s="392"/>
      <c r="F56" s="393"/>
      <c r="G56" s="387" t="s">
        <v>108</v>
      </c>
      <c r="H56" s="394"/>
      <c r="I56" s="394"/>
      <c r="J56" s="394"/>
      <c r="K56" s="394"/>
      <c r="L56" s="394"/>
      <c r="M56" s="394"/>
      <c r="N56" s="394"/>
      <c r="O56" s="394"/>
      <c r="P56" s="394"/>
      <c r="Q56" s="394"/>
      <c r="R56" s="394"/>
      <c r="S56" s="395"/>
      <c r="T56" s="390" t="s">
        <v>107</v>
      </c>
      <c r="U56" s="388"/>
      <c r="V56" s="388"/>
      <c r="W56" s="388"/>
      <c r="X56" s="388"/>
      <c r="Y56" s="388"/>
      <c r="Z56" s="388"/>
      <c r="AA56" s="388"/>
      <c r="AB56" s="388"/>
      <c r="AC56" s="388"/>
      <c r="AD56" s="388"/>
      <c r="AE56" s="388"/>
      <c r="AF56" s="388"/>
      <c r="AG56" s="382"/>
      <c r="AH56" s="383"/>
      <c r="AI56" s="383"/>
      <c r="AJ56" s="383"/>
      <c r="AK56" s="383"/>
      <c r="AL56" s="383"/>
      <c r="AM56" s="383"/>
      <c r="AN56" s="383"/>
      <c r="AO56" s="383"/>
      <c r="AP56" s="383"/>
      <c r="AQ56" s="383"/>
      <c r="AR56" s="383"/>
      <c r="AS56" s="383"/>
      <c r="AT56" s="383"/>
      <c r="AU56" s="383"/>
      <c r="AV56" s="383"/>
      <c r="AW56" s="383"/>
      <c r="AX56" s="384"/>
      <c r="BF56" s="374"/>
      <c r="BG56" s="374"/>
      <c r="BH56" s="374"/>
      <c r="BI56" s="374"/>
      <c r="BJ56" s="374"/>
      <c r="BK56" s="374"/>
      <c r="BL56" s="374"/>
      <c r="BM56" s="374"/>
      <c r="BN56" s="374"/>
      <c r="BO56" s="374"/>
      <c r="BP56" s="374"/>
      <c r="BQ56" s="374"/>
      <c r="BR56" s="374"/>
      <c r="BS56" s="374"/>
      <c r="BT56" s="374"/>
      <c r="BU56" s="374"/>
      <c r="BV56" s="374"/>
      <c r="BW56" s="374"/>
    </row>
    <row r="57" spans="1:76" ht="26.25" customHeight="1">
      <c r="A57" s="317"/>
      <c r="B57" s="318"/>
      <c r="C57" s="391"/>
      <c r="D57" s="392"/>
      <c r="E57" s="392"/>
      <c r="F57" s="393"/>
      <c r="G57" s="387" t="s">
        <v>109</v>
      </c>
      <c r="H57" s="394"/>
      <c r="I57" s="394"/>
      <c r="J57" s="394"/>
      <c r="K57" s="394"/>
      <c r="L57" s="394"/>
      <c r="M57" s="394"/>
      <c r="N57" s="394"/>
      <c r="O57" s="394"/>
      <c r="P57" s="394"/>
      <c r="Q57" s="394"/>
      <c r="R57" s="394"/>
      <c r="S57" s="395"/>
      <c r="T57" s="390" t="s">
        <v>107</v>
      </c>
      <c r="U57" s="388"/>
      <c r="V57" s="388"/>
      <c r="W57" s="388"/>
      <c r="X57" s="388"/>
      <c r="Y57" s="388"/>
      <c r="Z57" s="388"/>
      <c r="AA57" s="388"/>
      <c r="AB57" s="388"/>
      <c r="AC57" s="388"/>
      <c r="AD57" s="388"/>
      <c r="AE57" s="388"/>
      <c r="AF57" s="388"/>
      <c r="AG57" s="382"/>
      <c r="AH57" s="383"/>
      <c r="AI57" s="383"/>
      <c r="AJ57" s="383"/>
      <c r="AK57" s="383"/>
      <c r="AL57" s="383"/>
      <c r="AM57" s="383"/>
      <c r="AN57" s="383"/>
      <c r="AO57" s="383"/>
      <c r="AP57" s="383"/>
      <c r="AQ57" s="383"/>
      <c r="AR57" s="383"/>
      <c r="AS57" s="383"/>
      <c r="AT57" s="383"/>
      <c r="AU57" s="383"/>
      <c r="AV57" s="383"/>
      <c r="AW57" s="383"/>
      <c r="AX57" s="384"/>
      <c r="BF57" s="374"/>
      <c r="BG57" s="374"/>
      <c r="BH57" s="374"/>
      <c r="BI57" s="374"/>
      <c r="BJ57" s="374"/>
      <c r="BK57" s="374"/>
      <c r="BL57" s="374"/>
      <c r="BM57" s="374"/>
      <c r="BN57" s="374"/>
      <c r="BO57" s="374"/>
      <c r="BP57" s="374"/>
      <c r="BQ57" s="374"/>
      <c r="BR57" s="374"/>
      <c r="BS57" s="374"/>
      <c r="BT57" s="374"/>
      <c r="BU57" s="374"/>
      <c r="BV57" s="374"/>
      <c r="BW57" s="374"/>
    </row>
    <row r="58" spans="1:76" ht="26.25" customHeight="1">
      <c r="A58" s="328"/>
      <c r="B58" s="329"/>
      <c r="C58" s="396"/>
      <c r="D58" s="397"/>
      <c r="E58" s="397"/>
      <c r="F58" s="397"/>
      <c r="G58" s="398" t="s">
        <v>110</v>
      </c>
      <c r="H58" s="399"/>
      <c r="I58" s="399"/>
      <c r="J58" s="399"/>
      <c r="K58" s="399"/>
      <c r="L58" s="399"/>
      <c r="M58" s="399"/>
      <c r="N58" s="399"/>
      <c r="O58" s="399"/>
      <c r="P58" s="399"/>
      <c r="Q58" s="399"/>
      <c r="R58" s="399"/>
      <c r="S58" s="400"/>
      <c r="T58" s="390" t="s">
        <v>107</v>
      </c>
      <c r="U58" s="388"/>
      <c r="V58" s="388"/>
      <c r="W58" s="388"/>
      <c r="X58" s="388"/>
      <c r="Y58" s="388"/>
      <c r="Z58" s="388"/>
      <c r="AA58" s="388"/>
      <c r="AB58" s="388"/>
      <c r="AC58" s="388"/>
      <c r="AD58" s="388"/>
      <c r="AE58" s="388"/>
      <c r="AF58" s="388"/>
      <c r="AG58" s="401"/>
      <c r="AH58" s="402"/>
      <c r="AI58" s="402"/>
      <c r="AJ58" s="402"/>
      <c r="AK58" s="402"/>
      <c r="AL58" s="402"/>
      <c r="AM58" s="402"/>
      <c r="AN58" s="402"/>
      <c r="AO58" s="402"/>
      <c r="AP58" s="402"/>
      <c r="AQ58" s="402"/>
      <c r="AR58" s="402"/>
      <c r="AS58" s="402"/>
      <c r="AT58" s="402"/>
      <c r="AU58" s="402"/>
      <c r="AV58" s="402"/>
      <c r="AW58" s="402"/>
      <c r="AX58" s="403"/>
      <c r="BF58" s="374"/>
      <c r="BG58" s="374"/>
      <c r="BH58" s="374"/>
      <c r="BI58" s="374"/>
      <c r="BJ58" s="374"/>
      <c r="BK58" s="374"/>
      <c r="BL58" s="374"/>
      <c r="BM58" s="374"/>
      <c r="BN58" s="374"/>
      <c r="BO58" s="374"/>
      <c r="BP58" s="374"/>
      <c r="BQ58" s="374"/>
      <c r="BR58" s="374"/>
      <c r="BS58" s="374"/>
      <c r="BT58" s="374"/>
      <c r="BU58" s="374"/>
      <c r="BV58" s="374"/>
      <c r="BW58" s="374"/>
    </row>
    <row r="59" spans="1:76" ht="54.95" customHeight="1">
      <c r="A59" s="339" t="s">
        <v>111</v>
      </c>
      <c r="B59" s="404"/>
      <c r="C59" s="405" t="s">
        <v>112</v>
      </c>
      <c r="D59" s="406"/>
      <c r="E59" s="406"/>
      <c r="F59" s="407"/>
      <c r="G59" s="408" t="s">
        <v>113</v>
      </c>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c r="AM59" s="409"/>
      <c r="AN59" s="409"/>
      <c r="AO59" s="409"/>
      <c r="AP59" s="409"/>
      <c r="AQ59" s="409"/>
      <c r="AR59" s="409"/>
      <c r="AS59" s="409"/>
      <c r="AT59" s="409"/>
      <c r="AU59" s="409"/>
      <c r="AV59" s="409"/>
      <c r="AW59" s="409"/>
      <c r="AX59" s="410"/>
      <c r="BF59" s="374"/>
      <c r="BG59" s="374"/>
      <c r="BH59" s="374"/>
      <c r="BI59" s="374"/>
      <c r="BJ59" s="374"/>
      <c r="BK59" s="374"/>
      <c r="BL59" s="374"/>
      <c r="BM59" s="374"/>
      <c r="BN59" s="374"/>
      <c r="BO59" s="374"/>
      <c r="BP59" s="374"/>
      <c r="BQ59" s="374"/>
      <c r="BR59" s="374"/>
      <c r="BS59" s="374"/>
      <c r="BT59" s="374"/>
      <c r="BU59" s="374"/>
      <c r="BV59" s="374"/>
      <c r="BW59" s="374"/>
    </row>
    <row r="60" spans="1:76" ht="54.95" customHeight="1" thickBot="1">
      <c r="A60" s="411"/>
      <c r="B60" s="412"/>
      <c r="C60" s="413" t="s">
        <v>114</v>
      </c>
      <c r="D60" s="414"/>
      <c r="E60" s="414"/>
      <c r="F60" s="415"/>
      <c r="G60" s="416" t="s">
        <v>115</v>
      </c>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8"/>
      <c r="BF60" s="374"/>
      <c r="BG60" s="374"/>
      <c r="BH60" s="374"/>
      <c r="BI60" s="374"/>
      <c r="BJ60" s="374"/>
      <c r="BK60" s="374"/>
      <c r="BL60" s="374"/>
      <c r="BM60" s="374"/>
      <c r="BN60" s="374"/>
      <c r="BO60" s="374"/>
      <c r="BP60" s="374"/>
      <c r="BQ60" s="374"/>
      <c r="BR60" s="374"/>
      <c r="BS60" s="374"/>
      <c r="BT60" s="374"/>
      <c r="BU60" s="374"/>
      <c r="BV60" s="374"/>
      <c r="BW60" s="374"/>
    </row>
    <row r="61" spans="1:76" ht="21" customHeight="1">
      <c r="A61" s="419" t="s">
        <v>116</v>
      </c>
      <c r="B61" s="420"/>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0"/>
      <c r="AL61" s="420"/>
      <c r="AM61" s="420"/>
      <c r="AN61" s="420"/>
      <c r="AO61" s="420"/>
      <c r="AP61" s="420"/>
      <c r="AQ61" s="420"/>
      <c r="AR61" s="420"/>
      <c r="AS61" s="420"/>
      <c r="AT61" s="420"/>
      <c r="AU61" s="420"/>
      <c r="AV61" s="420"/>
      <c r="AW61" s="420"/>
      <c r="AX61" s="421"/>
    </row>
    <row r="62" spans="1:76" ht="120" customHeight="1" thickBot="1">
      <c r="A62" s="422"/>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3"/>
      <c r="AX62" s="424"/>
    </row>
    <row r="63" spans="1:76" ht="21" customHeight="1">
      <c r="A63" s="425" t="s">
        <v>117</v>
      </c>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c r="AN63" s="426"/>
      <c r="AO63" s="426"/>
      <c r="AP63" s="426"/>
      <c r="AQ63" s="426"/>
      <c r="AR63" s="426"/>
      <c r="AS63" s="426"/>
      <c r="AT63" s="426"/>
      <c r="AU63" s="426"/>
      <c r="AV63" s="426"/>
      <c r="AW63" s="426"/>
      <c r="AX63" s="427"/>
    </row>
    <row r="64" spans="1:76" ht="120" customHeight="1" thickBot="1">
      <c r="A64" s="428"/>
      <c r="B64" s="423"/>
      <c r="C64" s="423"/>
      <c r="D64" s="423"/>
      <c r="E64" s="429"/>
      <c r="F64" s="430"/>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2"/>
      <c r="BB64" s="433"/>
      <c r="BC64" s="433"/>
      <c r="BD64" s="433"/>
      <c r="BE64" s="433"/>
      <c r="BF64" s="433"/>
      <c r="BG64" s="433"/>
      <c r="BH64" s="433"/>
      <c r="BI64" s="433"/>
      <c r="BJ64" s="433"/>
      <c r="BK64" s="433"/>
      <c r="BL64" s="433"/>
      <c r="BM64" s="433"/>
      <c r="BN64" s="433"/>
      <c r="BO64" s="433"/>
      <c r="BP64" s="433"/>
      <c r="BQ64" s="433"/>
      <c r="BR64" s="433"/>
      <c r="BS64" s="433"/>
      <c r="BT64" s="433"/>
      <c r="BU64" s="433"/>
      <c r="BV64" s="433"/>
      <c r="BW64" s="433"/>
      <c r="BX64" s="433"/>
    </row>
    <row r="65" spans="1:76" ht="21" customHeight="1">
      <c r="A65" s="425" t="s">
        <v>118</v>
      </c>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7"/>
      <c r="BB65" s="433"/>
      <c r="BC65" s="433"/>
      <c r="BD65" s="433"/>
      <c r="BE65" s="433"/>
      <c r="BF65" s="433"/>
      <c r="BG65" s="433"/>
      <c r="BH65" s="433"/>
      <c r="BI65" s="433"/>
      <c r="BJ65" s="433"/>
      <c r="BK65" s="433"/>
      <c r="BL65" s="433"/>
      <c r="BM65" s="433"/>
      <c r="BN65" s="433"/>
      <c r="BO65" s="433"/>
      <c r="BP65" s="433"/>
      <c r="BQ65" s="433"/>
      <c r="BR65" s="433"/>
      <c r="BS65" s="433"/>
      <c r="BT65" s="433"/>
      <c r="BU65" s="433"/>
      <c r="BV65" s="433"/>
      <c r="BW65" s="433"/>
      <c r="BX65" s="433"/>
    </row>
    <row r="66" spans="1:76" ht="99.95" customHeight="1" thickBot="1">
      <c r="A66" s="428"/>
      <c r="B66" s="434"/>
      <c r="C66" s="434"/>
      <c r="D66" s="434"/>
      <c r="E66" s="435"/>
      <c r="F66" s="436"/>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8"/>
      <c r="AY66" s="439"/>
      <c r="BB66" s="433"/>
      <c r="BC66" s="433"/>
      <c r="BD66" s="433"/>
      <c r="BE66" s="433"/>
      <c r="BF66" s="433"/>
      <c r="BG66" s="433"/>
      <c r="BH66" s="433"/>
      <c r="BI66" s="433"/>
      <c r="BJ66" s="433"/>
      <c r="BK66" s="433"/>
      <c r="BL66" s="433"/>
      <c r="BM66" s="433"/>
      <c r="BN66" s="433"/>
      <c r="BO66" s="433"/>
      <c r="BP66" s="433"/>
      <c r="BQ66" s="433"/>
      <c r="BR66" s="433"/>
      <c r="BS66" s="433"/>
      <c r="BT66" s="433"/>
      <c r="BU66" s="433"/>
      <c r="BV66" s="433"/>
      <c r="BW66" s="433"/>
      <c r="BX66" s="433"/>
    </row>
    <row r="67" spans="1:76" ht="21" customHeight="1">
      <c r="A67" s="440" t="s">
        <v>119</v>
      </c>
      <c r="B67" s="441"/>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441"/>
      <c r="AR67" s="441"/>
      <c r="AS67" s="441"/>
      <c r="AT67" s="441"/>
      <c r="AU67" s="441"/>
      <c r="AV67" s="441"/>
      <c r="AW67" s="441"/>
      <c r="AX67" s="442"/>
      <c r="BB67" s="433"/>
      <c r="BC67" s="433"/>
      <c r="BD67" s="433"/>
      <c r="BE67" s="433"/>
      <c r="BF67" s="433"/>
      <c r="BG67" s="433"/>
      <c r="BH67" s="433"/>
      <c r="BI67" s="433"/>
      <c r="BJ67" s="433"/>
      <c r="BK67" s="433"/>
      <c r="BL67" s="433"/>
      <c r="BM67" s="433"/>
      <c r="BN67" s="433"/>
      <c r="BO67" s="433"/>
      <c r="BP67" s="433"/>
      <c r="BQ67" s="433"/>
      <c r="BR67" s="433"/>
      <c r="BS67" s="433"/>
      <c r="BT67" s="433"/>
      <c r="BU67" s="433"/>
      <c r="BV67" s="433"/>
      <c r="BW67" s="433"/>
      <c r="BX67" s="433"/>
    </row>
    <row r="68" spans="1:76" ht="99.95" customHeight="1" thickBot="1">
      <c r="A68" s="443"/>
      <c r="B68" s="444"/>
      <c r="C68" s="444"/>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5"/>
      <c r="BB68" s="433"/>
      <c r="BC68" s="446"/>
      <c r="BD68" s="446"/>
      <c r="BE68" s="446"/>
      <c r="BF68" s="446"/>
      <c r="BG68" s="446"/>
      <c r="BH68" s="447"/>
      <c r="BI68" s="433"/>
      <c r="BJ68" s="433"/>
      <c r="BK68" s="433"/>
      <c r="BL68" s="433"/>
      <c r="BM68" s="433"/>
      <c r="BN68" s="433"/>
      <c r="BO68" s="433"/>
      <c r="BP68" s="433"/>
      <c r="BQ68" s="433"/>
      <c r="BR68" s="433"/>
      <c r="BS68" s="433"/>
      <c r="BT68" s="433"/>
      <c r="BU68" s="433"/>
      <c r="BV68" s="433"/>
      <c r="BW68" s="433"/>
      <c r="BX68" s="433"/>
    </row>
    <row r="69" spans="1:76" ht="19.7" customHeight="1">
      <c r="A69" s="448" t="s">
        <v>120</v>
      </c>
      <c r="B69" s="449"/>
      <c r="C69" s="449"/>
      <c r="D69" s="449"/>
      <c r="E69" s="449"/>
      <c r="F69" s="449"/>
      <c r="G69" s="449"/>
      <c r="H69" s="449"/>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449"/>
      <c r="AN69" s="449"/>
      <c r="AO69" s="449"/>
      <c r="AP69" s="449"/>
      <c r="AQ69" s="449"/>
      <c r="AR69" s="449"/>
      <c r="AS69" s="449"/>
      <c r="AT69" s="449"/>
      <c r="AU69" s="449"/>
      <c r="AV69" s="449"/>
      <c r="AW69" s="449"/>
      <c r="AX69" s="450"/>
      <c r="BB69" s="433"/>
      <c r="BC69" s="446"/>
      <c r="BD69" s="446"/>
      <c r="BE69" s="446"/>
      <c r="BF69" s="446"/>
      <c r="BG69" s="446"/>
      <c r="BH69" s="447"/>
      <c r="BI69" s="433"/>
      <c r="BJ69" s="433"/>
      <c r="BK69" s="433"/>
      <c r="BL69" s="433"/>
      <c r="BM69" s="433"/>
      <c r="BN69" s="433"/>
      <c r="BO69" s="433"/>
      <c r="BP69" s="433"/>
      <c r="BQ69" s="433"/>
      <c r="BR69" s="433"/>
      <c r="BS69" s="433"/>
      <c r="BT69" s="433"/>
      <c r="BU69" s="433"/>
      <c r="BV69" s="433"/>
      <c r="BW69" s="433"/>
      <c r="BX69" s="433"/>
    </row>
    <row r="70" spans="1:76" ht="19.899999999999999" customHeight="1" thickBot="1">
      <c r="A70" s="451"/>
      <c r="B70" s="452"/>
      <c r="C70" s="453" t="s">
        <v>121</v>
      </c>
      <c r="D70" s="454"/>
      <c r="E70" s="454"/>
      <c r="F70" s="454"/>
      <c r="G70" s="454"/>
      <c r="H70" s="454"/>
      <c r="I70" s="454"/>
      <c r="J70" s="455"/>
      <c r="K70" s="456">
        <v>365</v>
      </c>
      <c r="L70" s="456"/>
      <c r="M70" s="456"/>
      <c r="N70" s="456"/>
      <c r="O70" s="456"/>
      <c r="P70" s="456"/>
      <c r="Q70" s="456"/>
      <c r="R70" s="456"/>
      <c r="S70" s="453" t="s">
        <v>122</v>
      </c>
      <c r="T70" s="454"/>
      <c r="U70" s="454"/>
      <c r="V70" s="454"/>
      <c r="W70" s="454"/>
      <c r="X70" s="454"/>
      <c r="Y70" s="454"/>
      <c r="Z70" s="455"/>
      <c r="AA70" s="457">
        <v>386</v>
      </c>
      <c r="AB70" s="456"/>
      <c r="AC70" s="456"/>
      <c r="AD70" s="456"/>
      <c r="AE70" s="456"/>
      <c r="AF70" s="456"/>
      <c r="AG70" s="456"/>
      <c r="AH70" s="456"/>
      <c r="AI70" s="453" t="s">
        <v>123</v>
      </c>
      <c r="AJ70" s="458"/>
      <c r="AK70" s="458"/>
      <c r="AL70" s="458"/>
      <c r="AM70" s="458"/>
      <c r="AN70" s="458"/>
      <c r="AO70" s="458"/>
      <c r="AP70" s="459"/>
      <c r="AQ70" s="460">
        <v>261</v>
      </c>
      <c r="AR70" s="460"/>
      <c r="AS70" s="460"/>
      <c r="AT70" s="460"/>
      <c r="AU70" s="460"/>
      <c r="AV70" s="460"/>
      <c r="AW70" s="460"/>
      <c r="AX70" s="461"/>
      <c r="BB70" s="433"/>
      <c r="BC70" s="446"/>
      <c r="BD70" s="446"/>
      <c r="BE70" s="446"/>
      <c r="BF70" s="446"/>
      <c r="BG70" s="446"/>
      <c r="BH70" s="447"/>
      <c r="BI70" s="433"/>
      <c r="BJ70" s="433"/>
      <c r="BK70" s="433"/>
      <c r="BL70" s="433"/>
      <c r="BM70" s="433"/>
      <c r="BN70" s="433"/>
      <c r="BO70" s="433"/>
      <c r="BP70" s="433"/>
      <c r="BQ70" s="433"/>
      <c r="BR70" s="433"/>
      <c r="BS70" s="433"/>
      <c r="BT70" s="433"/>
      <c r="BU70" s="433"/>
      <c r="BV70" s="433"/>
      <c r="BW70" s="433"/>
      <c r="BX70" s="433"/>
    </row>
    <row r="71" spans="1:76" ht="0.95" customHeight="1" thickBot="1">
      <c r="A71" s="462"/>
      <c r="B71" s="463"/>
      <c r="C71" s="464"/>
      <c r="D71" s="464"/>
      <c r="E71" s="464"/>
      <c r="F71" s="464"/>
      <c r="G71" s="464"/>
      <c r="H71" s="464"/>
      <c r="I71" s="464"/>
      <c r="J71" s="464"/>
      <c r="K71" s="463"/>
      <c r="L71" s="463"/>
      <c r="M71" s="463"/>
      <c r="N71" s="463"/>
      <c r="O71" s="463"/>
      <c r="P71" s="463"/>
      <c r="Q71" s="463"/>
      <c r="R71" s="463"/>
      <c r="S71" s="464"/>
      <c r="T71" s="464"/>
      <c r="U71" s="464"/>
      <c r="V71" s="464"/>
      <c r="W71" s="464"/>
      <c r="X71" s="464"/>
      <c r="Y71" s="464"/>
      <c r="Z71" s="464"/>
      <c r="AA71" s="463"/>
      <c r="AB71" s="463"/>
      <c r="AC71" s="463"/>
      <c r="AD71" s="463"/>
      <c r="AE71" s="463"/>
      <c r="AF71" s="463"/>
      <c r="AG71" s="463"/>
      <c r="AH71" s="463"/>
      <c r="AI71" s="464"/>
      <c r="AJ71" s="464"/>
      <c r="AK71" s="464"/>
      <c r="AL71" s="464"/>
      <c r="AM71" s="464"/>
      <c r="AN71" s="464"/>
      <c r="AO71" s="464"/>
      <c r="AP71" s="464"/>
      <c r="AQ71" s="463"/>
      <c r="AR71" s="463"/>
      <c r="AS71" s="463"/>
      <c r="AT71" s="463"/>
      <c r="AU71" s="463"/>
      <c r="AV71" s="463"/>
      <c r="AW71" s="463"/>
      <c r="AX71" s="465"/>
      <c r="BB71" s="433"/>
      <c r="BC71" s="433"/>
      <c r="BD71" s="433"/>
      <c r="BE71" s="433"/>
      <c r="BF71" s="433"/>
      <c r="BG71" s="433"/>
      <c r="BH71" s="433"/>
      <c r="BI71" s="433"/>
      <c r="BJ71" s="433"/>
      <c r="BK71" s="433"/>
      <c r="BL71" s="433"/>
      <c r="BM71" s="433"/>
      <c r="BN71" s="433"/>
      <c r="BO71" s="433"/>
      <c r="BP71" s="433"/>
      <c r="BQ71" s="433"/>
      <c r="BR71" s="433"/>
      <c r="BS71" s="433"/>
      <c r="BT71" s="433"/>
      <c r="BU71" s="433"/>
      <c r="BV71" s="433"/>
      <c r="BW71" s="433"/>
      <c r="BX71" s="433"/>
    </row>
    <row r="72" spans="1:76" ht="23.65" customHeight="1">
      <c r="A72" s="466" t="s">
        <v>124</v>
      </c>
      <c r="B72" s="467"/>
      <c r="C72" s="467"/>
      <c r="D72" s="467"/>
      <c r="E72" s="467"/>
      <c r="F72" s="468"/>
      <c r="G72" s="469" t="s">
        <v>125</v>
      </c>
      <c r="H72" s="470"/>
      <c r="I72" s="470"/>
      <c r="J72" s="470"/>
      <c r="K72" s="470"/>
      <c r="L72" s="470"/>
      <c r="M72" s="470"/>
      <c r="N72" s="470"/>
      <c r="O72" s="470"/>
      <c r="P72" s="470"/>
      <c r="Q72" s="470"/>
      <c r="R72" s="470"/>
      <c r="S72" s="470"/>
      <c r="T72" s="470"/>
      <c r="U72" s="470"/>
      <c r="V72" s="470"/>
      <c r="W72" s="470"/>
      <c r="X72" s="470"/>
      <c r="Y72" s="470"/>
      <c r="Z72" s="470"/>
      <c r="AA72" s="470"/>
      <c r="AB72" s="470"/>
      <c r="AC72" s="470"/>
      <c r="AD72" s="470"/>
      <c r="AE72" s="470"/>
      <c r="AF72" s="470"/>
      <c r="AG72" s="470"/>
      <c r="AH72" s="470"/>
      <c r="AI72" s="470"/>
      <c r="AJ72" s="470"/>
      <c r="AK72" s="470"/>
      <c r="AL72" s="470"/>
      <c r="AM72" s="470"/>
      <c r="AN72" s="470"/>
      <c r="AO72" s="470"/>
      <c r="AP72" s="470"/>
      <c r="AQ72" s="470"/>
      <c r="AR72" s="470"/>
      <c r="AS72" s="470"/>
      <c r="AT72" s="470"/>
      <c r="AU72" s="470"/>
      <c r="AV72" s="470"/>
      <c r="AW72" s="470"/>
      <c r="AX72" s="471"/>
      <c r="BB72" s="433"/>
      <c r="BC72" s="433"/>
      <c r="BD72" s="433"/>
      <c r="BE72" s="433"/>
      <c r="BF72" s="433"/>
      <c r="BG72" s="433"/>
      <c r="BH72" s="433"/>
      <c r="BI72" s="433"/>
      <c r="BJ72" s="433"/>
      <c r="BK72" s="433"/>
      <c r="BL72" s="433"/>
      <c r="BM72" s="433"/>
      <c r="BN72" s="433"/>
      <c r="BO72" s="433"/>
      <c r="BP72" s="433"/>
      <c r="BQ72" s="433"/>
      <c r="BR72" s="433"/>
      <c r="BS72" s="433"/>
      <c r="BT72" s="433"/>
      <c r="BU72" s="433"/>
      <c r="BV72" s="433"/>
      <c r="BW72" s="433"/>
      <c r="BX72" s="433"/>
    </row>
    <row r="73" spans="1:76" ht="38.65" customHeight="1">
      <c r="A73" s="79"/>
      <c r="B73" s="80"/>
      <c r="C73" s="80"/>
      <c r="D73" s="80"/>
      <c r="E73" s="80"/>
      <c r="F73" s="81"/>
      <c r="G73" s="472"/>
      <c r="H73" s="473"/>
      <c r="I73" s="473"/>
      <c r="J73" s="473"/>
      <c r="K73" s="473"/>
      <c r="L73" s="473"/>
      <c r="M73" s="473"/>
      <c r="N73" s="473"/>
      <c r="O73" s="473"/>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3"/>
      <c r="AM73" s="473"/>
      <c r="AN73" s="473"/>
      <c r="AO73" s="473"/>
      <c r="AP73" s="473"/>
      <c r="AQ73" s="473"/>
      <c r="AR73" s="473"/>
      <c r="AS73" s="473"/>
      <c r="AT73" s="473"/>
      <c r="AU73" s="473"/>
      <c r="AV73" s="473"/>
      <c r="AW73" s="473"/>
      <c r="AX73" s="474"/>
      <c r="BB73" s="433"/>
      <c r="BC73" s="433"/>
      <c r="BD73" s="433"/>
      <c r="BE73" s="433"/>
      <c r="BF73" s="433"/>
      <c r="BG73" s="433"/>
      <c r="BH73" s="433"/>
      <c r="BI73" s="433"/>
      <c r="BJ73" s="433"/>
      <c r="BK73" s="433"/>
      <c r="BL73" s="433"/>
      <c r="BM73" s="433"/>
      <c r="BN73" s="433"/>
      <c r="BO73" s="433"/>
      <c r="BP73" s="433"/>
      <c r="BQ73" s="433"/>
      <c r="BR73" s="433"/>
      <c r="BS73" s="433"/>
      <c r="BT73" s="433"/>
      <c r="BU73" s="433"/>
      <c r="BV73" s="433"/>
      <c r="BW73" s="433"/>
      <c r="BX73" s="433"/>
    </row>
    <row r="74" spans="1:76" ht="41.25" hidden="1" customHeight="1">
      <c r="A74" s="79"/>
      <c r="B74" s="80"/>
      <c r="C74" s="80"/>
      <c r="D74" s="80"/>
      <c r="E74" s="80"/>
      <c r="F74" s="81"/>
      <c r="G74" s="472"/>
      <c r="H74" s="473"/>
      <c r="I74" s="473"/>
      <c r="J74" s="473"/>
      <c r="K74" s="473"/>
      <c r="L74" s="473"/>
      <c r="M74" s="473"/>
      <c r="N74" s="473"/>
      <c r="O74" s="473"/>
      <c r="P74" s="473"/>
      <c r="Q74" s="473"/>
      <c r="R74" s="473"/>
      <c r="S74" s="473"/>
      <c r="T74" s="473"/>
      <c r="U74" s="473"/>
      <c r="V74" s="473"/>
      <c r="W74" s="473"/>
      <c r="X74" s="473"/>
      <c r="Y74" s="473"/>
      <c r="Z74" s="473"/>
      <c r="AA74" s="473"/>
      <c r="AB74" s="473"/>
      <c r="AC74" s="473"/>
      <c r="AD74" s="473"/>
      <c r="AE74" s="473"/>
      <c r="AF74" s="473"/>
      <c r="AG74" s="473"/>
      <c r="AH74" s="473"/>
      <c r="AI74" s="473"/>
      <c r="AJ74" s="473"/>
      <c r="AK74" s="473"/>
      <c r="AL74" s="473"/>
      <c r="AM74" s="473"/>
      <c r="AN74" s="473"/>
      <c r="AO74" s="473"/>
      <c r="AP74" s="473"/>
      <c r="AQ74" s="473"/>
      <c r="AR74" s="473"/>
      <c r="AS74" s="473"/>
      <c r="AT74" s="473"/>
      <c r="AU74" s="473"/>
      <c r="AV74" s="473"/>
      <c r="AW74" s="473"/>
      <c r="AX74" s="474"/>
      <c r="BB74" s="433"/>
      <c r="BC74" s="433"/>
      <c r="BD74" s="433"/>
      <c r="BE74" s="433"/>
      <c r="BF74" s="433"/>
      <c r="BG74" s="433"/>
      <c r="BH74" s="433"/>
      <c r="BI74" s="433"/>
      <c r="BJ74" s="433"/>
      <c r="BK74" s="433"/>
      <c r="BL74" s="433"/>
      <c r="BM74" s="433"/>
      <c r="BN74" s="433"/>
      <c r="BO74" s="433"/>
      <c r="BP74" s="433"/>
      <c r="BQ74" s="433"/>
      <c r="BR74" s="433"/>
      <c r="BS74" s="433"/>
      <c r="BT74" s="433"/>
      <c r="BU74" s="433"/>
      <c r="BV74" s="433"/>
      <c r="BW74" s="433"/>
      <c r="BX74" s="433"/>
    </row>
    <row r="75" spans="1:76" ht="52.35" hidden="1" customHeight="1">
      <c r="A75" s="79"/>
      <c r="B75" s="80"/>
      <c r="C75" s="80"/>
      <c r="D75" s="80"/>
      <c r="E75" s="80"/>
      <c r="F75" s="81"/>
      <c r="G75" s="472"/>
      <c r="H75" s="473"/>
      <c r="I75" s="473"/>
      <c r="J75" s="473"/>
      <c r="K75" s="473"/>
      <c r="L75" s="473"/>
      <c r="M75" s="473"/>
      <c r="N75" s="473"/>
      <c r="O75" s="473"/>
      <c r="P75" s="473"/>
      <c r="Q75" s="473"/>
      <c r="R75" s="473"/>
      <c r="S75" s="473"/>
      <c r="T75" s="473"/>
      <c r="U75" s="473"/>
      <c r="V75" s="473"/>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T75" s="473"/>
      <c r="AU75" s="473"/>
      <c r="AV75" s="473"/>
      <c r="AW75" s="473"/>
      <c r="AX75" s="474"/>
      <c r="BB75" s="433"/>
      <c r="BC75" s="433"/>
      <c r="BD75" s="433"/>
      <c r="BE75" s="433"/>
      <c r="BF75" s="433"/>
      <c r="BG75" s="433"/>
      <c r="BH75" s="433"/>
      <c r="BI75" s="433"/>
      <c r="BJ75" s="433"/>
      <c r="BK75" s="433"/>
      <c r="BL75" s="433"/>
      <c r="BM75" s="433"/>
      <c r="BN75" s="433"/>
      <c r="BO75" s="433"/>
      <c r="BP75" s="433"/>
      <c r="BQ75" s="433"/>
      <c r="BR75" s="433"/>
      <c r="BS75" s="433"/>
      <c r="BT75" s="433"/>
      <c r="BU75" s="433"/>
      <c r="BV75" s="433"/>
      <c r="BW75" s="433"/>
      <c r="BX75" s="433"/>
    </row>
    <row r="76" spans="1:76" ht="52.35" hidden="1" customHeight="1">
      <c r="A76" s="79"/>
      <c r="B76" s="80"/>
      <c r="C76" s="80"/>
      <c r="D76" s="80"/>
      <c r="E76" s="80"/>
      <c r="F76" s="81"/>
      <c r="G76" s="472"/>
      <c r="H76" s="473"/>
      <c r="I76" s="473"/>
      <c r="J76" s="473"/>
      <c r="K76" s="473"/>
      <c r="L76" s="473"/>
      <c r="M76" s="473"/>
      <c r="N76" s="473"/>
      <c r="O76" s="473"/>
      <c r="P76" s="473"/>
      <c r="Q76" s="473"/>
      <c r="R76" s="473"/>
      <c r="S76" s="473"/>
      <c r="T76" s="473"/>
      <c r="U76" s="473"/>
      <c r="V76" s="473"/>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3"/>
      <c r="AU76" s="473"/>
      <c r="AV76" s="473"/>
      <c r="AW76" s="473"/>
      <c r="AX76" s="474"/>
      <c r="BB76" s="433"/>
      <c r="BC76" s="433"/>
      <c r="BD76" s="433"/>
      <c r="BE76" s="433"/>
      <c r="BF76" s="433"/>
      <c r="BG76" s="433"/>
      <c r="BH76" s="433"/>
      <c r="BI76" s="433"/>
      <c r="BJ76" s="433"/>
      <c r="BK76" s="433"/>
      <c r="BL76" s="433"/>
      <c r="BM76" s="433"/>
      <c r="BN76" s="433" t="s">
        <v>126</v>
      </c>
      <c r="BO76" s="433"/>
      <c r="BP76" s="433"/>
      <c r="BQ76" s="433"/>
      <c r="BR76" s="433"/>
      <c r="BS76" s="433"/>
      <c r="BT76" s="433"/>
      <c r="BU76" s="433"/>
      <c r="BV76" s="433"/>
      <c r="BW76" s="433"/>
      <c r="BX76" s="433"/>
    </row>
    <row r="77" spans="1:76" ht="52.35" hidden="1" customHeight="1">
      <c r="A77" s="79"/>
      <c r="B77" s="80"/>
      <c r="C77" s="80"/>
      <c r="D77" s="80"/>
      <c r="E77" s="80"/>
      <c r="F77" s="81"/>
      <c r="G77" s="472"/>
      <c r="H77" s="473"/>
      <c r="I77" s="473"/>
      <c r="J77" s="473"/>
      <c r="K77" s="473"/>
      <c r="L77" s="473"/>
      <c r="M77" s="473"/>
      <c r="N77" s="473"/>
      <c r="O77" s="473"/>
      <c r="P77" s="473"/>
      <c r="Q77" s="473"/>
      <c r="R77" s="473"/>
      <c r="S77" s="473"/>
      <c r="T77" s="473"/>
      <c r="U77" s="473"/>
      <c r="V77" s="473"/>
      <c r="W77" s="473"/>
      <c r="X77" s="473"/>
      <c r="Y77" s="473"/>
      <c r="Z77" s="473"/>
      <c r="AA77" s="473"/>
      <c r="AB77" s="473"/>
      <c r="AC77" s="473"/>
      <c r="AD77" s="473"/>
      <c r="AE77" s="473"/>
      <c r="AF77" s="473"/>
      <c r="AG77" s="473"/>
      <c r="AH77" s="473"/>
      <c r="AI77" s="473"/>
      <c r="AJ77" s="473"/>
      <c r="AK77" s="473"/>
      <c r="AL77" s="473"/>
      <c r="AM77" s="473"/>
      <c r="AN77" s="473"/>
      <c r="AO77" s="473"/>
      <c r="AP77" s="473"/>
      <c r="AQ77" s="473"/>
      <c r="AR77" s="473"/>
      <c r="AS77" s="473"/>
      <c r="AT77" s="473"/>
      <c r="AU77" s="473"/>
      <c r="AV77" s="473"/>
      <c r="AW77" s="473"/>
      <c r="AX77" s="474"/>
      <c r="BB77" s="433"/>
      <c r="BC77" s="433"/>
      <c r="BD77" s="433"/>
      <c r="BE77" s="433"/>
      <c r="BF77" s="433"/>
      <c r="BG77" s="433"/>
      <c r="BH77" s="433"/>
      <c r="BI77" s="433"/>
      <c r="BJ77" s="433"/>
      <c r="BK77" s="433"/>
      <c r="BL77" s="433"/>
      <c r="BM77" s="433"/>
      <c r="BN77" s="433"/>
      <c r="BO77" s="433"/>
      <c r="BP77" s="433"/>
      <c r="BQ77" s="433"/>
      <c r="BR77" s="433"/>
      <c r="BS77" s="433"/>
      <c r="BT77" s="433"/>
      <c r="BU77" s="433"/>
      <c r="BV77" s="433"/>
      <c r="BW77" s="433"/>
      <c r="BX77" s="433"/>
    </row>
    <row r="78" spans="1:76" ht="52.35" hidden="1" customHeight="1">
      <c r="A78" s="79"/>
      <c r="B78" s="80"/>
      <c r="C78" s="80"/>
      <c r="D78" s="80"/>
      <c r="E78" s="80"/>
      <c r="F78" s="81"/>
      <c r="G78" s="472"/>
      <c r="H78" s="473"/>
      <c r="I78" s="473"/>
      <c r="J78" s="473"/>
      <c r="K78" s="473"/>
      <c r="L78" s="473"/>
      <c r="M78" s="473"/>
      <c r="N78" s="473"/>
      <c r="O78" s="473"/>
      <c r="P78" s="473"/>
      <c r="Q78" s="473"/>
      <c r="R78" s="473"/>
      <c r="S78" s="473"/>
      <c r="T78" s="473"/>
      <c r="U78" s="473"/>
      <c r="V78" s="473"/>
      <c r="W78" s="473"/>
      <c r="X78" s="473"/>
      <c r="Y78" s="473"/>
      <c r="Z78" s="473"/>
      <c r="AA78" s="473"/>
      <c r="AB78" s="473"/>
      <c r="AC78" s="473"/>
      <c r="AD78" s="473"/>
      <c r="AE78" s="473"/>
      <c r="AF78" s="473"/>
      <c r="AG78" s="473"/>
      <c r="AH78" s="473"/>
      <c r="AI78" s="473"/>
      <c r="AJ78" s="473"/>
      <c r="AK78" s="473"/>
      <c r="AL78" s="473"/>
      <c r="AM78" s="473"/>
      <c r="AN78" s="473"/>
      <c r="AO78" s="473"/>
      <c r="AP78" s="473"/>
      <c r="AQ78" s="473"/>
      <c r="AR78" s="473"/>
      <c r="AS78" s="473"/>
      <c r="AT78" s="473"/>
      <c r="AU78" s="473"/>
      <c r="AV78" s="473"/>
      <c r="AW78" s="473"/>
      <c r="AX78" s="474"/>
      <c r="BB78" s="433"/>
      <c r="BC78" s="433"/>
      <c r="BD78" s="433"/>
      <c r="BE78" s="433"/>
      <c r="BF78" s="433"/>
      <c r="BG78" s="433"/>
      <c r="BH78" s="433"/>
      <c r="BI78" s="433"/>
      <c r="BJ78" s="433"/>
      <c r="BK78" s="433"/>
      <c r="BL78" s="433"/>
      <c r="BM78" s="433"/>
      <c r="BN78" s="433" t="s">
        <v>127</v>
      </c>
      <c r="BO78" s="433"/>
      <c r="BP78" s="433"/>
      <c r="BQ78" s="433"/>
      <c r="BR78" s="433"/>
      <c r="BS78" s="433"/>
      <c r="BT78" s="433"/>
      <c r="BU78" s="433"/>
      <c r="BV78" s="433"/>
      <c r="BW78" s="433"/>
      <c r="BX78" s="433"/>
    </row>
    <row r="79" spans="1:76" ht="52.35" hidden="1" customHeight="1">
      <c r="A79" s="79"/>
      <c r="B79" s="80"/>
      <c r="C79" s="80"/>
      <c r="D79" s="80"/>
      <c r="E79" s="80"/>
      <c r="F79" s="81"/>
      <c r="G79" s="472"/>
      <c r="H79" s="473"/>
      <c r="I79" s="473"/>
      <c r="J79" s="473"/>
      <c r="K79" s="473"/>
      <c r="L79" s="473"/>
      <c r="M79" s="473"/>
      <c r="N79" s="473"/>
      <c r="O79" s="473"/>
      <c r="P79" s="473"/>
      <c r="Q79" s="473"/>
      <c r="R79" s="473"/>
      <c r="S79" s="473"/>
      <c r="T79" s="473"/>
      <c r="U79" s="473"/>
      <c r="V79" s="473"/>
      <c r="W79" s="473"/>
      <c r="X79" s="473"/>
      <c r="Y79" s="473"/>
      <c r="Z79" s="473"/>
      <c r="AA79" s="473"/>
      <c r="AB79" s="473"/>
      <c r="AC79" s="473"/>
      <c r="AD79" s="473"/>
      <c r="AE79" s="473"/>
      <c r="AF79" s="473"/>
      <c r="AG79" s="473"/>
      <c r="AH79" s="473"/>
      <c r="AI79" s="473"/>
      <c r="AJ79" s="473"/>
      <c r="AK79" s="473"/>
      <c r="AL79" s="473"/>
      <c r="AM79" s="473"/>
      <c r="AN79" s="473"/>
      <c r="AO79" s="473"/>
      <c r="AP79" s="473"/>
      <c r="AQ79" s="473"/>
      <c r="AR79" s="473"/>
      <c r="AS79" s="473"/>
      <c r="AT79" s="473"/>
      <c r="AU79" s="473"/>
      <c r="AV79" s="473"/>
      <c r="AW79" s="473"/>
      <c r="AX79" s="474"/>
      <c r="BB79" s="433"/>
      <c r="BC79" s="433"/>
      <c r="BD79" s="433"/>
      <c r="BE79" s="433"/>
      <c r="BF79" s="433"/>
      <c r="BG79" s="433"/>
      <c r="BH79" s="433"/>
      <c r="BI79" s="433"/>
      <c r="BJ79" s="433"/>
      <c r="BK79" s="433"/>
      <c r="BL79" s="433"/>
      <c r="BM79" s="433"/>
      <c r="BN79" s="433"/>
      <c r="BO79" s="433"/>
      <c r="BP79" s="433"/>
      <c r="BQ79" s="433"/>
      <c r="BR79" s="433"/>
      <c r="BS79" s="433"/>
      <c r="BT79" s="433"/>
      <c r="BU79" s="433"/>
      <c r="BV79" s="433"/>
      <c r="BW79" s="433"/>
      <c r="BX79" s="433"/>
    </row>
    <row r="80" spans="1:76" ht="52.35" hidden="1" customHeight="1">
      <c r="A80" s="79"/>
      <c r="B80" s="80"/>
      <c r="C80" s="80"/>
      <c r="D80" s="80"/>
      <c r="E80" s="80"/>
      <c r="F80" s="81"/>
      <c r="G80" s="472"/>
      <c r="H80" s="473"/>
      <c r="I80" s="473"/>
      <c r="J80" s="473"/>
      <c r="K80" s="473"/>
      <c r="L80" s="473"/>
      <c r="M80" s="473"/>
      <c r="N80" s="473"/>
      <c r="O80" s="473"/>
      <c r="P80" s="473"/>
      <c r="Q80" s="473"/>
      <c r="R80" s="473"/>
      <c r="S80" s="473"/>
      <c r="T80" s="473"/>
      <c r="U80" s="473"/>
      <c r="V80" s="473"/>
      <c r="W80" s="473"/>
      <c r="X80" s="473"/>
      <c r="Y80" s="473"/>
      <c r="Z80" s="473"/>
      <c r="AA80" s="473"/>
      <c r="AB80" s="473"/>
      <c r="AC80" s="473"/>
      <c r="AD80" s="473"/>
      <c r="AE80" s="473"/>
      <c r="AF80" s="473"/>
      <c r="AG80" s="473"/>
      <c r="AH80" s="473"/>
      <c r="AI80" s="473"/>
      <c r="AJ80" s="473"/>
      <c r="AK80" s="473"/>
      <c r="AL80" s="473"/>
      <c r="AM80" s="473"/>
      <c r="AN80" s="473"/>
      <c r="AO80" s="473"/>
      <c r="AP80" s="473"/>
      <c r="AQ80" s="473"/>
      <c r="AR80" s="473"/>
      <c r="AS80" s="473"/>
      <c r="AT80" s="473"/>
      <c r="AU80" s="473"/>
      <c r="AV80" s="473"/>
      <c r="AW80" s="473"/>
      <c r="AX80" s="474"/>
      <c r="BB80" s="433"/>
      <c r="BC80" s="433"/>
      <c r="BD80" s="433"/>
      <c r="BE80" s="433"/>
      <c r="BF80" s="433"/>
      <c r="BG80" s="433"/>
      <c r="BH80" s="433"/>
      <c r="BI80" s="433"/>
      <c r="BJ80" s="433"/>
      <c r="BK80" s="433"/>
      <c r="BL80" s="433"/>
      <c r="BM80" s="433"/>
      <c r="BN80" s="433"/>
      <c r="BO80" s="433"/>
      <c r="BP80" s="433"/>
      <c r="BQ80" s="433"/>
      <c r="BR80" s="433"/>
      <c r="BS80" s="433"/>
      <c r="BT80" s="433"/>
      <c r="BU80" s="433"/>
      <c r="BV80" s="433"/>
      <c r="BW80" s="433"/>
      <c r="BX80" s="433"/>
    </row>
    <row r="81" spans="1:76" ht="41.25" customHeight="1">
      <c r="A81" s="79"/>
      <c r="B81" s="80"/>
      <c r="C81" s="80"/>
      <c r="D81" s="80"/>
      <c r="E81" s="80"/>
      <c r="F81" s="81"/>
      <c r="G81" s="472"/>
      <c r="H81" s="473"/>
      <c r="I81" s="473"/>
      <c r="J81" s="473"/>
      <c r="K81" s="473"/>
      <c r="L81" s="473"/>
      <c r="M81" s="473"/>
      <c r="N81" s="473"/>
      <c r="O81" s="473"/>
      <c r="P81" s="473"/>
      <c r="Q81" s="473"/>
      <c r="R81" s="473"/>
      <c r="S81" s="473"/>
      <c r="T81" s="473"/>
      <c r="U81" s="473"/>
      <c r="V81" s="473"/>
      <c r="W81" s="473"/>
      <c r="X81" s="473"/>
      <c r="Y81" s="473"/>
      <c r="Z81" s="473"/>
      <c r="AA81" s="473"/>
      <c r="AB81" s="473"/>
      <c r="AC81" s="473"/>
      <c r="AD81" s="473"/>
      <c r="AE81" s="473"/>
      <c r="AF81" s="473"/>
      <c r="AG81" s="473"/>
      <c r="AH81" s="473"/>
      <c r="AI81" s="473"/>
      <c r="AJ81" s="473"/>
      <c r="AK81" s="473"/>
      <c r="AL81" s="473"/>
      <c r="AM81" s="473"/>
      <c r="AN81" s="473"/>
      <c r="AO81" s="473"/>
      <c r="AP81" s="473"/>
      <c r="AQ81" s="473"/>
      <c r="AR81" s="473"/>
      <c r="AS81" s="473"/>
      <c r="AT81" s="473"/>
      <c r="AU81" s="473"/>
      <c r="AV81" s="473"/>
      <c r="AW81" s="473"/>
      <c r="AX81" s="474"/>
      <c r="BB81" s="433"/>
      <c r="BC81" s="433"/>
      <c r="BD81" s="433"/>
      <c r="BE81" s="433"/>
      <c r="BF81" s="433"/>
      <c r="BG81" s="433"/>
      <c r="BH81" s="433"/>
      <c r="BI81" s="433"/>
      <c r="BJ81" s="433"/>
      <c r="BK81" s="433"/>
      <c r="BL81" s="433"/>
      <c r="BM81" s="433"/>
      <c r="BN81" s="433"/>
      <c r="BO81" s="433"/>
      <c r="BP81" s="433"/>
      <c r="BQ81" s="433"/>
      <c r="BR81" s="433"/>
      <c r="BS81" s="433"/>
      <c r="BT81" s="433"/>
      <c r="BU81" s="433"/>
      <c r="BV81" s="433"/>
      <c r="BW81" s="433"/>
      <c r="BX81" s="433"/>
    </row>
    <row r="82" spans="1:76" ht="52.5" customHeight="1">
      <c r="A82" s="79"/>
      <c r="B82" s="80"/>
      <c r="C82" s="80"/>
      <c r="D82" s="80"/>
      <c r="E82" s="80"/>
      <c r="F82" s="81"/>
      <c r="G82" s="472"/>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473"/>
      <c r="AM82" s="473"/>
      <c r="AN82" s="473"/>
      <c r="AO82" s="473"/>
      <c r="AP82" s="473"/>
      <c r="AQ82" s="473"/>
      <c r="AR82" s="473"/>
      <c r="AS82" s="473"/>
      <c r="AT82" s="473"/>
      <c r="AU82" s="473"/>
      <c r="AV82" s="473"/>
      <c r="AW82" s="473"/>
      <c r="AX82" s="474"/>
      <c r="BB82" s="433"/>
      <c r="BC82" s="433"/>
      <c r="BD82" s="433"/>
      <c r="BE82" s="433"/>
      <c r="BF82" s="433"/>
      <c r="BG82" s="433"/>
      <c r="BH82" s="433"/>
      <c r="BI82" s="433"/>
      <c r="BJ82" s="433"/>
      <c r="BK82" s="433"/>
      <c r="BL82" s="433"/>
      <c r="BM82" s="433"/>
      <c r="BN82" s="433"/>
      <c r="BO82" s="433"/>
      <c r="BP82" s="433"/>
      <c r="BQ82" s="433"/>
      <c r="BR82" s="433"/>
      <c r="BS82" s="433"/>
      <c r="BT82" s="433"/>
      <c r="BU82" s="433"/>
      <c r="BV82" s="433"/>
      <c r="BW82" s="433"/>
      <c r="BX82" s="433"/>
    </row>
    <row r="83" spans="1:76" ht="52.5" customHeight="1">
      <c r="A83" s="79"/>
      <c r="B83" s="80"/>
      <c r="C83" s="80"/>
      <c r="D83" s="80"/>
      <c r="E83" s="80"/>
      <c r="F83" s="81"/>
      <c r="G83" s="472"/>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473"/>
      <c r="AM83" s="473"/>
      <c r="AN83" s="473"/>
      <c r="AO83" s="473"/>
      <c r="AP83" s="473"/>
      <c r="AQ83" s="473"/>
      <c r="AR83" s="473"/>
      <c r="AS83" s="473"/>
      <c r="AT83" s="473"/>
      <c r="AU83" s="473"/>
      <c r="AV83" s="473"/>
      <c r="AW83" s="473"/>
      <c r="AX83" s="474"/>
      <c r="BB83" s="433"/>
      <c r="BC83" s="433"/>
      <c r="BD83" s="433"/>
      <c r="BE83" s="433"/>
      <c r="BF83" s="433"/>
      <c r="BG83" s="433"/>
      <c r="BH83" s="433"/>
      <c r="BI83" s="433"/>
      <c r="BJ83" s="433"/>
      <c r="BK83" s="433"/>
      <c r="BL83" s="433"/>
      <c r="BM83" s="433"/>
      <c r="BN83" s="433"/>
      <c r="BO83" s="433"/>
      <c r="BP83" s="433"/>
      <c r="BQ83" s="433"/>
      <c r="BR83" s="433"/>
      <c r="BS83" s="433"/>
      <c r="BT83" s="433"/>
      <c r="BU83" s="433"/>
      <c r="BV83" s="433"/>
      <c r="BW83" s="433"/>
      <c r="BX83" s="433"/>
    </row>
    <row r="84" spans="1:76" ht="52.5" customHeight="1">
      <c r="A84" s="79"/>
      <c r="B84" s="80"/>
      <c r="C84" s="80"/>
      <c r="D84" s="80"/>
      <c r="E84" s="80"/>
      <c r="F84" s="81"/>
      <c r="G84" s="472"/>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473"/>
      <c r="AM84" s="473"/>
      <c r="AN84" s="473"/>
      <c r="AO84" s="473"/>
      <c r="AP84" s="473"/>
      <c r="AQ84" s="473"/>
      <c r="AR84" s="473"/>
      <c r="AS84" s="473"/>
      <c r="AT84" s="473"/>
      <c r="AU84" s="473"/>
      <c r="AV84" s="473"/>
      <c r="AW84" s="473"/>
      <c r="AX84" s="474"/>
      <c r="BB84" s="433"/>
      <c r="BC84" s="433"/>
      <c r="BD84" s="433"/>
      <c r="BE84" s="433"/>
      <c r="BF84" s="433"/>
      <c r="BG84" s="433"/>
      <c r="BH84" s="433"/>
      <c r="BI84" s="433"/>
      <c r="BJ84" s="433"/>
      <c r="BK84" s="433"/>
      <c r="BL84" s="433"/>
      <c r="BM84" s="433"/>
      <c r="BN84" s="433"/>
      <c r="BO84" s="433"/>
      <c r="BP84" s="433"/>
      <c r="BQ84" s="433"/>
      <c r="BR84" s="433"/>
      <c r="BS84" s="433"/>
      <c r="BT84" s="433"/>
      <c r="BU84" s="433"/>
      <c r="BV84" s="433"/>
      <c r="BW84" s="433"/>
      <c r="BX84" s="433"/>
    </row>
    <row r="85" spans="1:76" ht="52.5" customHeight="1">
      <c r="A85" s="79"/>
      <c r="B85" s="80"/>
      <c r="C85" s="80"/>
      <c r="D85" s="80"/>
      <c r="E85" s="80"/>
      <c r="F85" s="81"/>
      <c r="G85" s="472"/>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473"/>
      <c r="AK85" s="473"/>
      <c r="AL85" s="473"/>
      <c r="AM85" s="473"/>
      <c r="AN85" s="473"/>
      <c r="AO85" s="473"/>
      <c r="AP85" s="473"/>
      <c r="AQ85" s="473"/>
      <c r="AR85" s="473"/>
      <c r="AS85" s="473"/>
      <c r="AT85" s="473"/>
      <c r="AU85" s="473"/>
      <c r="AV85" s="473"/>
      <c r="AW85" s="473"/>
      <c r="AX85" s="474"/>
      <c r="BB85" s="433"/>
      <c r="BC85" s="433"/>
      <c r="BD85" s="433"/>
      <c r="BE85" s="433"/>
      <c r="BF85" s="433"/>
      <c r="BG85" s="433"/>
      <c r="BH85" s="433"/>
      <c r="BI85" s="433"/>
      <c r="BJ85" s="433"/>
      <c r="BK85" s="433"/>
      <c r="BL85" s="433"/>
      <c r="BM85" s="433"/>
      <c r="BN85" s="433"/>
      <c r="BO85" s="433"/>
      <c r="BP85" s="433"/>
      <c r="BQ85" s="433"/>
      <c r="BR85" s="433"/>
      <c r="BS85" s="433"/>
      <c r="BT85" s="433"/>
      <c r="BU85" s="433"/>
      <c r="BV85" s="433"/>
      <c r="BW85" s="433"/>
      <c r="BX85" s="433"/>
    </row>
    <row r="86" spans="1:76" ht="52.5" customHeight="1">
      <c r="A86" s="79"/>
      <c r="B86" s="80"/>
      <c r="C86" s="80"/>
      <c r="D86" s="80"/>
      <c r="E86" s="80"/>
      <c r="F86" s="81"/>
      <c r="G86" s="472"/>
      <c r="H86" s="473"/>
      <c r="I86" s="473"/>
      <c r="J86" s="473"/>
      <c r="K86" s="473"/>
      <c r="L86" s="473"/>
      <c r="M86" s="473"/>
      <c r="N86" s="473"/>
      <c r="O86" s="473"/>
      <c r="P86" s="473"/>
      <c r="Q86" s="473"/>
      <c r="R86" s="473"/>
      <c r="S86" s="473"/>
      <c r="T86" s="473"/>
      <c r="U86" s="473"/>
      <c r="V86" s="473"/>
      <c r="W86" s="473"/>
      <c r="X86" s="473"/>
      <c r="Y86" s="473"/>
      <c r="Z86" s="473"/>
      <c r="AA86" s="473"/>
      <c r="AB86" s="473"/>
      <c r="AC86" s="473"/>
      <c r="AD86" s="473"/>
      <c r="AE86" s="473"/>
      <c r="AF86" s="473"/>
      <c r="AG86" s="473"/>
      <c r="AH86" s="473"/>
      <c r="AI86" s="473"/>
      <c r="AJ86" s="473"/>
      <c r="AK86" s="473"/>
      <c r="AL86" s="473"/>
      <c r="AM86" s="473"/>
      <c r="AN86" s="473"/>
      <c r="AO86" s="473"/>
      <c r="AP86" s="473"/>
      <c r="AQ86" s="473"/>
      <c r="AR86" s="473"/>
      <c r="AS86" s="473"/>
      <c r="AT86" s="473"/>
      <c r="AU86" s="473"/>
      <c r="AV86" s="473"/>
      <c r="AW86" s="473"/>
      <c r="AX86" s="474"/>
      <c r="BB86" s="433"/>
      <c r="BC86" s="433"/>
      <c r="BD86" s="433"/>
      <c r="BE86" s="433"/>
      <c r="BF86" s="433"/>
      <c r="BG86" s="433"/>
      <c r="BH86" s="433"/>
      <c r="BI86" s="433"/>
      <c r="BJ86" s="433"/>
      <c r="BK86" s="433"/>
      <c r="BL86" s="433"/>
      <c r="BM86" s="433"/>
      <c r="BN86" s="433"/>
      <c r="BO86" s="433"/>
      <c r="BP86" s="433"/>
      <c r="BQ86" s="433"/>
      <c r="BR86" s="433"/>
      <c r="BS86" s="433"/>
      <c r="BT86" s="433"/>
      <c r="BU86" s="433"/>
      <c r="BV86" s="433"/>
      <c r="BW86" s="433"/>
      <c r="BX86" s="433"/>
    </row>
    <row r="87" spans="1:76" ht="52.5" customHeight="1">
      <c r="A87" s="79"/>
      <c r="B87" s="80"/>
      <c r="C87" s="80"/>
      <c r="D87" s="80"/>
      <c r="E87" s="80"/>
      <c r="F87" s="81"/>
      <c r="G87" s="472"/>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473"/>
      <c r="AM87" s="473"/>
      <c r="AN87" s="473"/>
      <c r="AO87" s="473"/>
      <c r="AP87" s="473"/>
      <c r="AQ87" s="473"/>
      <c r="AR87" s="473"/>
      <c r="AS87" s="473"/>
      <c r="AT87" s="473"/>
      <c r="AU87" s="473"/>
      <c r="AV87" s="473"/>
      <c r="AW87" s="473"/>
      <c r="AX87" s="474"/>
      <c r="BB87" s="433"/>
      <c r="BC87" s="433"/>
      <c r="BD87" s="433"/>
      <c r="BE87" s="433"/>
      <c r="BF87" s="433"/>
      <c r="BG87" s="433"/>
      <c r="BH87" s="433"/>
      <c r="BI87" s="433"/>
      <c r="BJ87" s="433"/>
      <c r="BK87" s="433"/>
      <c r="BL87" s="433"/>
      <c r="BM87" s="433"/>
      <c r="BN87" s="433"/>
      <c r="BO87" s="433"/>
      <c r="BP87" s="433"/>
      <c r="BQ87" s="433"/>
      <c r="BR87" s="433"/>
      <c r="BS87" s="433"/>
      <c r="BT87" s="433"/>
      <c r="BU87" s="433"/>
      <c r="BV87" s="433"/>
      <c r="BW87" s="433"/>
      <c r="BX87" s="433"/>
    </row>
    <row r="88" spans="1:76" ht="52.5" customHeight="1">
      <c r="A88" s="79"/>
      <c r="B88" s="80"/>
      <c r="C88" s="80"/>
      <c r="D88" s="80"/>
      <c r="E88" s="80"/>
      <c r="F88" s="81"/>
      <c r="G88" s="472"/>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473"/>
      <c r="AM88" s="473"/>
      <c r="AN88" s="473"/>
      <c r="AO88" s="473"/>
      <c r="AP88" s="473"/>
      <c r="AQ88" s="473"/>
      <c r="AR88" s="473"/>
      <c r="AS88" s="473"/>
      <c r="AT88" s="473"/>
      <c r="AU88" s="473"/>
      <c r="AV88" s="473"/>
      <c r="AW88" s="473"/>
      <c r="AX88" s="474"/>
      <c r="BB88" s="433"/>
      <c r="BC88" s="433"/>
      <c r="BD88" s="433"/>
      <c r="BE88" s="433"/>
      <c r="BF88" s="433"/>
      <c r="BG88" s="433"/>
      <c r="BH88" s="433"/>
      <c r="BI88" s="433"/>
      <c r="BJ88" s="433"/>
      <c r="BK88" s="433"/>
      <c r="BL88" s="433"/>
      <c r="BM88" s="433"/>
      <c r="BN88" s="433"/>
      <c r="BO88" s="433"/>
      <c r="BP88" s="433"/>
      <c r="BQ88" s="433"/>
      <c r="BR88" s="433"/>
      <c r="BS88" s="433"/>
      <c r="BT88" s="433"/>
      <c r="BU88" s="433"/>
      <c r="BV88" s="433"/>
      <c r="BW88" s="433"/>
      <c r="BX88" s="433"/>
    </row>
    <row r="89" spans="1:76" ht="52.5" customHeight="1">
      <c r="A89" s="79"/>
      <c r="B89" s="80"/>
      <c r="C89" s="80"/>
      <c r="D89" s="80"/>
      <c r="E89" s="80"/>
      <c r="F89" s="81"/>
      <c r="G89" s="472"/>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473"/>
      <c r="AM89" s="473"/>
      <c r="AN89" s="473"/>
      <c r="AO89" s="473"/>
      <c r="AP89" s="473"/>
      <c r="AQ89" s="473"/>
      <c r="AR89" s="473"/>
      <c r="AS89" s="473"/>
      <c r="AT89" s="473"/>
      <c r="AU89" s="473"/>
      <c r="AV89" s="473"/>
      <c r="AW89" s="473"/>
      <c r="AX89" s="474"/>
      <c r="BB89" s="433"/>
      <c r="BC89" s="433"/>
      <c r="BD89" s="433"/>
      <c r="BE89" s="433"/>
      <c r="BF89" s="433"/>
      <c r="BG89" s="433"/>
      <c r="BH89" s="433"/>
      <c r="BI89" s="433"/>
      <c r="BJ89" s="433"/>
      <c r="BK89" s="433"/>
      <c r="BL89" s="433"/>
      <c r="BM89" s="433"/>
      <c r="BN89" s="433"/>
      <c r="BO89" s="433"/>
      <c r="BP89" s="433"/>
      <c r="BQ89" s="433"/>
      <c r="BR89" s="433"/>
      <c r="BS89" s="433"/>
      <c r="BT89" s="433"/>
      <c r="BU89" s="433"/>
      <c r="BV89" s="433"/>
      <c r="BW89" s="433"/>
      <c r="BX89" s="433"/>
    </row>
    <row r="90" spans="1:76" ht="52.5" customHeight="1">
      <c r="A90" s="79"/>
      <c r="B90" s="80"/>
      <c r="C90" s="80"/>
      <c r="D90" s="80"/>
      <c r="E90" s="80"/>
      <c r="F90" s="81"/>
      <c r="G90" s="472"/>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473"/>
      <c r="AM90" s="473"/>
      <c r="AN90" s="473"/>
      <c r="AO90" s="473"/>
      <c r="AP90" s="473"/>
      <c r="AQ90" s="473"/>
      <c r="AR90" s="473"/>
      <c r="AS90" s="473"/>
      <c r="AT90" s="473"/>
      <c r="AU90" s="473"/>
      <c r="AV90" s="473"/>
      <c r="AW90" s="473"/>
      <c r="AX90" s="474"/>
      <c r="BB90" s="433"/>
      <c r="BC90" s="433"/>
      <c r="BD90" s="433"/>
      <c r="BE90" s="433"/>
      <c r="BF90" s="433"/>
      <c r="BG90" s="433"/>
      <c r="BH90" s="433"/>
      <c r="BI90" s="433"/>
      <c r="BJ90" s="433"/>
      <c r="BK90" s="433"/>
      <c r="BL90" s="433"/>
      <c r="BM90" s="433"/>
      <c r="BN90" s="433"/>
      <c r="BO90" s="433"/>
      <c r="BP90" s="433"/>
      <c r="BQ90" s="433"/>
      <c r="BR90" s="433"/>
      <c r="BS90" s="433"/>
      <c r="BT90" s="433"/>
      <c r="BU90" s="433"/>
      <c r="BV90" s="433"/>
      <c r="BW90" s="433"/>
      <c r="BX90" s="433"/>
    </row>
    <row r="91" spans="1:76" ht="42.6" customHeight="1">
      <c r="A91" s="79"/>
      <c r="B91" s="80"/>
      <c r="C91" s="80"/>
      <c r="D91" s="80"/>
      <c r="E91" s="80"/>
      <c r="F91" s="81"/>
      <c r="G91" s="472"/>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73"/>
      <c r="AM91" s="473"/>
      <c r="AN91" s="473"/>
      <c r="AO91" s="473"/>
      <c r="AP91" s="473"/>
      <c r="AQ91" s="473"/>
      <c r="AR91" s="473"/>
      <c r="AS91" s="473"/>
      <c r="AT91" s="473"/>
      <c r="AU91" s="473"/>
      <c r="AV91" s="473"/>
      <c r="AW91" s="473"/>
      <c r="AX91" s="474"/>
      <c r="BB91" s="433"/>
      <c r="BC91" s="433"/>
      <c r="BD91" s="433"/>
      <c r="BE91" s="433"/>
      <c r="BF91" s="433"/>
      <c r="BG91" s="433"/>
      <c r="BH91" s="433"/>
      <c r="BI91" s="433"/>
      <c r="BJ91" s="433"/>
      <c r="BK91" s="433"/>
      <c r="BL91" s="433"/>
      <c r="BM91" s="433"/>
      <c r="BN91" s="433"/>
      <c r="BO91" s="433"/>
      <c r="BP91" s="433"/>
      <c r="BQ91" s="433"/>
      <c r="BR91" s="433"/>
      <c r="BS91" s="433"/>
      <c r="BT91" s="433"/>
      <c r="BU91" s="433"/>
      <c r="BV91" s="433"/>
      <c r="BW91" s="433"/>
      <c r="BX91" s="433"/>
    </row>
    <row r="92" spans="1:76" ht="52.5" customHeight="1">
      <c r="A92" s="79"/>
      <c r="B92" s="80"/>
      <c r="C92" s="80"/>
      <c r="D92" s="80"/>
      <c r="E92" s="80"/>
      <c r="F92" s="81"/>
      <c r="G92" s="472"/>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73"/>
      <c r="AM92" s="473"/>
      <c r="AN92" s="473"/>
      <c r="AO92" s="473"/>
      <c r="AP92" s="473"/>
      <c r="AQ92" s="473"/>
      <c r="AR92" s="473"/>
      <c r="AS92" s="473"/>
      <c r="AT92" s="473"/>
      <c r="AU92" s="473"/>
      <c r="AV92" s="473"/>
      <c r="AW92" s="473"/>
      <c r="AX92" s="474"/>
      <c r="BB92" s="433"/>
      <c r="BC92" s="433"/>
      <c r="BD92" s="433"/>
      <c r="BE92" s="433"/>
      <c r="BF92" s="433"/>
      <c r="BG92" s="433"/>
      <c r="BH92" s="433"/>
      <c r="BI92" s="433"/>
      <c r="BJ92" s="433"/>
      <c r="BK92" s="433"/>
      <c r="BL92" s="433"/>
      <c r="BM92" s="433"/>
      <c r="BN92" s="433"/>
      <c r="BO92" s="433"/>
      <c r="BP92" s="433"/>
      <c r="BQ92" s="433"/>
      <c r="BR92" s="433"/>
      <c r="BS92" s="433"/>
      <c r="BT92" s="433"/>
      <c r="BU92" s="433"/>
      <c r="BV92" s="433"/>
      <c r="BW92" s="433"/>
      <c r="BX92" s="433"/>
    </row>
    <row r="93" spans="1:76" ht="52.5" customHeight="1">
      <c r="A93" s="79"/>
      <c r="B93" s="80"/>
      <c r="C93" s="80"/>
      <c r="D93" s="80"/>
      <c r="E93" s="80"/>
      <c r="F93" s="81"/>
      <c r="G93" s="472"/>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473"/>
      <c r="AM93" s="473"/>
      <c r="AN93" s="473"/>
      <c r="AO93" s="473"/>
      <c r="AP93" s="473"/>
      <c r="AQ93" s="473"/>
      <c r="AR93" s="473"/>
      <c r="AS93" s="473"/>
      <c r="AT93" s="473"/>
      <c r="AU93" s="473"/>
      <c r="AV93" s="473"/>
      <c r="AW93" s="473"/>
      <c r="AX93" s="474"/>
      <c r="BB93" s="433"/>
      <c r="BC93" s="433"/>
      <c r="BD93" s="433"/>
      <c r="BE93" s="433"/>
      <c r="BF93" s="433"/>
      <c r="BG93" s="433"/>
      <c r="BH93" s="433"/>
      <c r="BI93" s="433"/>
      <c r="BJ93" s="433"/>
      <c r="BK93" s="433"/>
      <c r="BL93" s="433"/>
      <c r="BM93" s="433"/>
      <c r="BN93" s="433"/>
      <c r="BO93" s="433"/>
      <c r="BP93" s="433"/>
      <c r="BQ93" s="433"/>
      <c r="BR93" s="433"/>
      <c r="BS93" s="433"/>
      <c r="BT93" s="433"/>
      <c r="BU93" s="433"/>
      <c r="BV93" s="433"/>
      <c r="BW93" s="433"/>
      <c r="BX93" s="433"/>
    </row>
    <row r="94" spans="1:76" ht="52.5" customHeight="1">
      <c r="A94" s="79"/>
      <c r="B94" s="80"/>
      <c r="C94" s="80"/>
      <c r="D94" s="80"/>
      <c r="E94" s="80"/>
      <c r="F94" s="81"/>
      <c r="G94" s="472"/>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473"/>
      <c r="AM94" s="473"/>
      <c r="AN94" s="473"/>
      <c r="AO94" s="473"/>
      <c r="AP94" s="473"/>
      <c r="AQ94" s="473"/>
      <c r="AR94" s="473"/>
      <c r="AS94" s="473"/>
      <c r="AT94" s="473"/>
      <c r="AU94" s="473"/>
      <c r="AV94" s="473"/>
      <c r="AW94" s="473"/>
      <c r="AX94" s="474"/>
      <c r="BB94" s="433"/>
      <c r="BC94" s="433"/>
      <c r="BD94" s="433"/>
      <c r="BE94" s="433"/>
      <c r="BF94" s="433"/>
      <c r="BG94" s="433"/>
      <c r="BH94" s="433"/>
      <c r="BI94" s="433"/>
      <c r="BJ94" s="433"/>
      <c r="BK94" s="433"/>
      <c r="BL94" s="433"/>
      <c r="BM94" s="433"/>
      <c r="BN94" s="475"/>
      <c r="BO94" s="475"/>
      <c r="BP94" s="475"/>
      <c r="BQ94" s="475"/>
      <c r="BR94" s="475"/>
      <c r="BS94" s="447"/>
      <c r="BT94" s="433"/>
      <c r="BU94" s="433"/>
      <c r="BV94" s="433"/>
      <c r="BW94" s="433"/>
      <c r="BX94" s="433"/>
    </row>
    <row r="95" spans="1:76" ht="52.5" customHeight="1">
      <c r="A95" s="79"/>
      <c r="B95" s="80"/>
      <c r="C95" s="80"/>
      <c r="D95" s="80"/>
      <c r="E95" s="80"/>
      <c r="F95" s="81"/>
      <c r="G95" s="472"/>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473"/>
      <c r="AM95" s="473"/>
      <c r="AN95" s="473"/>
      <c r="AO95" s="473"/>
      <c r="AP95" s="473"/>
      <c r="AQ95" s="473"/>
      <c r="AR95" s="473"/>
      <c r="AS95" s="473"/>
      <c r="AT95" s="473"/>
      <c r="AU95" s="473"/>
      <c r="AV95" s="473"/>
      <c r="AW95" s="473"/>
      <c r="AX95" s="474"/>
      <c r="BB95" s="433"/>
      <c r="BC95" s="433"/>
      <c r="BD95" s="433"/>
      <c r="BE95" s="433"/>
      <c r="BF95" s="433"/>
      <c r="BG95" s="433"/>
      <c r="BH95" s="433"/>
      <c r="BI95" s="433"/>
      <c r="BJ95" s="433"/>
      <c r="BK95" s="433"/>
      <c r="BL95" s="433"/>
      <c r="BM95" s="433"/>
      <c r="BN95" s="475"/>
      <c r="BO95" s="475"/>
      <c r="BP95" s="475"/>
      <c r="BQ95" s="475"/>
      <c r="BR95" s="475"/>
      <c r="BS95" s="447"/>
      <c r="BT95" s="433"/>
      <c r="BU95" s="433"/>
      <c r="BV95" s="433"/>
      <c r="BW95" s="433"/>
      <c r="BX95" s="433"/>
    </row>
    <row r="96" spans="1:76" ht="52.5" customHeight="1">
      <c r="A96" s="79"/>
      <c r="B96" s="80"/>
      <c r="C96" s="80"/>
      <c r="D96" s="80"/>
      <c r="E96" s="80"/>
      <c r="F96" s="81"/>
      <c r="G96" s="472"/>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473"/>
      <c r="AM96" s="473"/>
      <c r="AN96" s="473"/>
      <c r="AO96" s="473"/>
      <c r="AP96" s="473"/>
      <c r="AQ96" s="473"/>
      <c r="AR96" s="473"/>
      <c r="AS96" s="473"/>
      <c r="AT96" s="473"/>
      <c r="AU96" s="473"/>
      <c r="AV96" s="473"/>
      <c r="AW96" s="473"/>
      <c r="AX96" s="474"/>
      <c r="BB96" s="433"/>
      <c r="BC96" s="433"/>
      <c r="BD96" s="433"/>
      <c r="BE96" s="433"/>
      <c r="BF96" s="433"/>
      <c r="BG96" s="433"/>
      <c r="BH96" s="433"/>
      <c r="BI96" s="433"/>
      <c r="BJ96" s="433"/>
      <c r="BK96" s="433"/>
      <c r="BL96" s="433"/>
      <c r="BM96" s="433"/>
      <c r="BN96" s="433"/>
      <c r="BO96" s="433"/>
      <c r="BP96" s="433"/>
      <c r="BQ96" s="433"/>
      <c r="BR96" s="433"/>
      <c r="BS96" s="433"/>
      <c r="BT96" s="433"/>
      <c r="BU96" s="433"/>
      <c r="BV96" s="433"/>
      <c r="BW96" s="433"/>
      <c r="BX96" s="433"/>
    </row>
    <row r="97" spans="1:76" ht="52.5" customHeight="1">
      <c r="A97" s="79"/>
      <c r="B97" s="80"/>
      <c r="C97" s="80"/>
      <c r="D97" s="80"/>
      <c r="E97" s="80"/>
      <c r="F97" s="81"/>
      <c r="G97" s="472"/>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473"/>
      <c r="AM97" s="473"/>
      <c r="AN97" s="473"/>
      <c r="AO97" s="473"/>
      <c r="AP97" s="473"/>
      <c r="AQ97" s="473"/>
      <c r="AR97" s="473"/>
      <c r="AS97" s="473"/>
      <c r="AT97" s="473"/>
      <c r="AU97" s="473"/>
      <c r="AV97" s="473"/>
      <c r="AW97" s="473"/>
      <c r="AX97" s="474"/>
      <c r="BB97" s="433"/>
      <c r="BC97" s="433"/>
      <c r="BD97" s="433"/>
      <c r="BE97" s="433"/>
      <c r="BF97" s="433"/>
      <c r="BG97" s="433"/>
      <c r="BH97" s="433"/>
      <c r="BI97" s="433"/>
      <c r="BJ97" s="433"/>
      <c r="BK97" s="433"/>
      <c r="BL97" s="433"/>
      <c r="BM97" s="433"/>
      <c r="BN97" s="433"/>
      <c r="BO97" s="433"/>
      <c r="BP97" s="433"/>
      <c r="BQ97" s="433"/>
      <c r="BR97" s="433"/>
      <c r="BS97" s="433"/>
      <c r="BT97" s="433"/>
      <c r="BU97" s="433"/>
      <c r="BV97" s="433"/>
      <c r="BW97" s="433"/>
      <c r="BX97" s="433"/>
    </row>
    <row r="98" spans="1:76" ht="52.5" customHeight="1">
      <c r="A98" s="79"/>
      <c r="B98" s="80"/>
      <c r="C98" s="80"/>
      <c r="D98" s="80"/>
      <c r="E98" s="80"/>
      <c r="F98" s="81"/>
      <c r="G98" s="472"/>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473"/>
      <c r="AM98" s="473"/>
      <c r="AN98" s="473"/>
      <c r="AO98" s="473"/>
      <c r="AP98" s="473"/>
      <c r="AQ98" s="473"/>
      <c r="AR98" s="473"/>
      <c r="AS98" s="473"/>
      <c r="AT98" s="473"/>
      <c r="AU98" s="473"/>
      <c r="AV98" s="473"/>
      <c r="AW98" s="473"/>
      <c r="AX98" s="474"/>
      <c r="BB98" s="433"/>
      <c r="BC98" s="433"/>
      <c r="BD98" s="433"/>
      <c r="BE98" s="433"/>
      <c r="BF98" s="433"/>
      <c r="BG98" s="433"/>
      <c r="BH98" s="433"/>
      <c r="BI98" s="433"/>
      <c r="BJ98" s="433"/>
      <c r="BK98" s="433"/>
      <c r="BL98" s="433"/>
      <c r="BM98" s="433"/>
      <c r="BN98" s="433"/>
      <c r="BO98" s="433"/>
      <c r="BP98" s="433"/>
      <c r="BQ98" s="433"/>
      <c r="BR98" s="433"/>
      <c r="BS98" s="433"/>
      <c r="BT98" s="433"/>
      <c r="BU98" s="433"/>
      <c r="BV98" s="433"/>
      <c r="BW98" s="433"/>
      <c r="BX98" s="433"/>
    </row>
    <row r="99" spans="1:76" ht="52.5" customHeight="1">
      <c r="A99" s="79"/>
      <c r="B99" s="80"/>
      <c r="C99" s="80"/>
      <c r="D99" s="80"/>
      <c r="E99" s="80"/>
      <c r="F99" s="81"/>
      <c r="G99" s="472"/>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473"/>
      <c r="AM99" s="473"/>
      <c r="AN99" s="473"/>
      <c r="AO99" s="473"/>
      <c r="AP99" s="473"/>
      <c r="AQ99" s="473"/>
      <c r="AR99" s="473"/>
      <c r="AS99" s="473"/>
      <c r="AT99" s="473"/>
      <c r="AU99" s="473"/>
      <c r="AV99" s="473"/>
      <c r="AW99" s="473"/>
      <c r="AX99" s="474"/>
      <c r="BB99" s="433"/>
      <c r="BC99" s="433"/>
      <c r="BD99" s="433"/>
      <c r="BE99" s="433"/>
      <c r="BF99" s="433"/>
      <c r="BG99" s="433"/>
      <c r="BH99" s="433"/>
      <c r="BI99" s="433"/>
      <c r="BJ99" s="433"/>
      <c r="BK99" s="433"/>
      <c r="BL99" s="433"/>
      <c r="BM99" s="433"/>
      <c r="BN99" s="433"/>
      <c r="BO99" s="433"/>
      <c r="BP99" s="433"/>
      <c r="BQ99" s="433"/>
      <c r="BR99" s="433"/>
      <c r="BS99" s="433"/>
      <c r="BT99" s="433"/>
      <c r="BU99" s="433"/>
      <c r="BV99" s="433"/>
      <c r="BW99" s="433"/>
      <c r="BX99" s="433"/>
    </row>
    <row r="100" spans="1:76" ht="52.5" customHeight="1">
      <c r="A100" s="79"/>
      <c r="B100" s="80"/>
      <c r="C100" s="80"/>
      <c r="D100" s="80"/>
      <c r="E100" s="80"/>
      <c r="F100" s="81"/>
      <c r="G100" s="472"/>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473"/>
      <c r="AM100" s="473"/>
      <c r="AN100" s="473"/>
      <c r="AO100" s="473"/>
      <c r="AP100" s="473"/>
      <c r="AQ100" s="473"/>
      <c r="AR100" s="473"/>
      <c r="AS100" s="473"/>
      <c r="AT100" s="473"/>
      <c r="AU100" s="473"/>
      <c r="AV100" s="473"/>
      <c r="AW100" s="473"/>
      <c r="AX100" s="474"/>
      <c r="BB100" s="433"/>
      <c r="BC100" s="433"/>
      <c r="BD100" s="433"/>
      <c r="BE100" s="433"/>
      <c r="BF100" s="433"/>
      <c r="BG100" s="433"/>
      <c r="BH100" s="433"/>
      <c r="BI100" s="433"/>
      <c r="BJ100" s="433"/>
      <c r="BK100" s="433"/>
      <c r="BL100" s="433"/>
      <c r="BM100" s="433"/>
      <c r="BN100" s="433"/>
      <c r="BO100" s="433"/>
      <c r="BP100" s="433"/>
      <c r="BQ100" s="433"/>
      <c r="BR100" s="433"/>
      <c r="BS100" s="433"/>
      <c r="BT100" s="433"/>
      <c r="BU100" s="433"/>
      <c r="BV100" s="433"/>
      <c r="BW100" s="433"/>
      <c r="BX100" s="433"/>
    </row>
    <row r="101" spans="1:76" ht="47.85" customHeight="1">
      <c r="A101" s="79"/>
      <c r="B101" s="80"/>
      <c r="C101" s="80"/>
      <c r="D101" s="80"/>
      <c r="E101" s="80"/>
      <c r="F101" s="81"/>
      <c r="G101" s="472"/>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473"/>
      <c r="AM101" s="473"/>
      <c r="AN101" s="473"/>
      <c r="AO101" s="473"/>
      <c r="AP101" s="473"/>
      <c r="AQ101" s="473"/>
      <c r="AR101" s="473"/>
      <c r="AS101" s="473"/>
      <c r="AT101" s="473"/>
      <c r="AU101" s="473"/>
      <c r="AV101" s="473"/>
      <c r="AW101" s="473"/>
      <c r="AX101" s="474"/>
      <c r="BB101" s="433"/>
      <c r="BC101" s="433"/>
      <c r="BD101" s="433"/>
      <c r="BE101" s="433"/>
      <c r="BF101" s="433"/>
      <c r="BG101" s="433"/>
      <c r="BH101" s="433"/>
      <c r="BI101" s="433"/>
      <c r="BJ101" s="433"/>
      <c r="BK101" s="433"/>
      <c r="BL101" s="433"/>
      <c r="BM101" s="433"/>
      <c r="BN101" s="433"/>
      <c r="BO101" s="433"/>
      <c r="BP101" s="433"/>
      <c r="BQ101" s="433"/>
      <c r="BR101" s="433"/>
      <c r="BS101" s="433"/>
      <c r="BT101" s="433"/>
      <c r="BU101" s="433"/>
      <c r="BV101" s="433"/>
      <c r="BW101" s="433"/>
      <c r="BX101" s="433"/>
    </row>
    <row r="102" spans="1:76" ht="18.399999999999999" customHeight="1">
      <c r="A102" s="79"/>
      <c r="B102" s="80"/>
      <c r="C102" s="80"/>
      <c r="D102" s="80"/>
      <c r="E102" s="80"/>
      <c r="F102" s="81"/>
      <c r="G102" s="472"/>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473"/>
      <c r="AM102" s="473"/>
      <c r="AN102" s="473"/>
      <c r="AO102" s="473"/>
      <c r="AP102" s="473"/>
      <c r="AQ102" s="473"/>
      <c r="AR102" s="473"/>
      <c r="AS102" s="473"/>
      <c r="AT102" s="473"/>
      <c r="AU102" s="473"/>
      <c r="AV102" s="473"/>
      <c r="AW102" s="473"/>
      <c r="AX102" s="474"/>
      <c r="BB102" s="433"/>
      <c r="BC102" s="433"/>
      <c r="BD102" s="433"/>
      <c r="BE102" s="433"/>
      <c r="BF102" s="433"/>
      <c r="BG102" s="446"/>
      <c r="BH102" s="446"/>
      <c r="BI102" s="446"/>
      <c r="BJ102" s="446"/>
      <c r="BK102" s="446"/>
      <c r="BL102" s="433"/>
      <c r="BM102" s="433"/>
      <c r="BN102" s="433"/>
      <c r="BO102" s="433"/>
      <c r="BP102" s="433"/>
      <c r="BQ102" s="433"/>
      <c r="BR102" s="433"/>
      <c r="BS102" s="433"/>
      <c r="BT102" s="433"/>
      <c r="BU102" s="433"/>
      <c r="BV102" s="433"/>
      <c r="BW102" s="433"/>
      <c r="BX102" s="433"/>
    </row>
    <row r="103" spans="1:76" ht="27.75" customHeight="1" thickBot="1">
      <c r="A103" s="476"/>
      <c r="B103" s="477"/>
      <c r="C103" s="477"/>
      <c r="D103" s="477"/>
      <c r="E103" s="477"/>
      <c r="F103" s="478"/>
      <c r="G103" s="472"/>
      <c r="H103" s="473"/>
      <c r="I103" s="473"/>
      <c r="J103" s="473"/>
      <c r="K103" s="473"/>
      <c r="L103" s="473"/>
      <c r="M103" s="473"/>
      <c r="N103" s="473"/>
      <c r="O103" s="473"/>
      <c r="P103" s="473"/>
      <c r="Q103" s="473"/>
      <c r="R103" s="473"/>
      <c r="S103" s="473"/>
      <c r="T103" s="473"/>
      <c r="U103" s="473"/>
      <c r="V103" s="473"/>
      <c r="W103" s="473"/>
      <c r="X103" s="473"/>
      <c r="Y103" s="473"/>
      <c r="Z103" s="473"/>
      <c r="AA103" s="473"/>
      <c r="AB103" s="473"/>
      <c r="AC103" s="473"/>
      <c r="AD103" s="473"/>
      <c r="AE103" s="473"/>
      <c r="AF103" s="473"/>
      <c r="AG103" s="473"/>
      <c r="AH103" s="473"/>
      <c r="AI103" s="473"/>
      <c r="AJ103" s="473"/>
      <c r="AK103" s="473"/>
      <c r="AL103" s="473"/>
      <c r="AM103" s="473"/>
      <c r="AN103" s="473"/>
      <c r="AO103" s="473"/>
      <c r="AP103" s="473"/>
      <c r="AQ103" s="473"/>
      <c r="AR103" s="473"/>
      <c r="AS103" s="473"/>
      <c r="AT103" s="473"/>
      <c r="AU103" s="473"/>
      <c r="AV103" s="473"/>
      <c r="AW103" s="473"/>
      <c r="AX103" s="474"/>
      <c r="BB103" s="433"/>
      <c r="BC103" s="433"/>
      <c r="BD103" s="433"/>
      <c r="BE103" s="433"/>
      <c r="BF103" s="433"/>
      <c r="BG103" s="446"/>
      <c r="BH103" s="446"/>
      <c r="BI103" s="446"/>
      <c r="BJ103" s="446"/>
      <c r="BK103" s="446"/>
      <c r="BL103" s="433"/>
      <c r="BM103" s="433"/>
      <c r="BN103" s="433"/>
      <c r="BO103" s="433"/>
      <c r="BP103" s="433"/>
      <c r="BQ103" s="433"/>
      <c r="BR103" s="433"/>
      <c r="BS103" s="433"/>
      <c r="BT103" s="433"/>
      <c r="BU103" s="433"/>
      <c r="BV103" s="433"/>
      <c r="BW103" s="433"/>
      <c r="BX103" s="433"/>
    </row>
    <row r="104" spans="1:76" ht="0.95" customHeight="1" thickBot="1">
      <c r="A104" s="479"/>
      <c r="B104" s="479"/>
      <c r="C104" s="479"/>
      <c r="D104" s="479"/>
      <c r="E104" s="479"/>
      <c r="F104" s="479"/>
      <c r="G104" s="480"/>
      <c r="H104" s="480"/>
      <c r="I104" s="480"/>
      <c r="J104" s="480"/>
      <c r="K104" s="480"/>
      <c r="L104" s="480"/>
      <c r="M104" s="480"/>
      <c r="N104" s="480"/>
      <c r="O104" s="480"/>
      <c r="P104" s="480"/>
      <c r="Q104" s="480"/>
      <c r="R104" s="480"/>
      <c r="S104" s="480"/>
      <c r="T104" s="480"/>
      <c r="U104" s="480"/>
      <c r="V104" s="480"/>
      <c r="W104" s="480"/>
      <c r="X104" s="480"/>
      <c r="Y104" s="480"/>
      <c r="Z104" s="480"/>
      <c r="AA104" s="480"/>
      <c r="AB104" s="480"/>
      <c r="AC104" s="480"/>
      <c r="AD104" s="480"/>
      <c r="AE104" s="480"/>
      <c r="AF104" s="480"/>
      <c r="AG104" s="480"/>
      <c r="AH104" s="480"/>
      <c r="AI104" s="480"/>
      <c r="AJ104" s="480"/>
      <c r="AK104" s="480"/>
      <c r="AL104" s="480"/>
      <c r="AM104" s="480"/>
      <c r="AN104" s="480"/>
      <c r="AO104" s="480"/>
      <c r="AP104" s="480"/>
      <c r="AQ104" s="480"/>
      <c r="AR104" s="480"/>
      <c r="AS104" s="480"/>
      <c r="AT104" s="480"/>
      <c r="AU104" s="480"/>
      <c r="AV104" s="480"/>
      <c r="AW104" s="480"/>
      <c r="AX104" s="480"/>
      <c r="BB104" s="433"/>
      <c r="BC104" s="433"/>
      <c r="BD104" s="433"/>
      <c r="BE104" s="433"/>
      <c r="BF104" s="433"/>
      <c r="BG104" s="446"/>
      <c r="BH104" s="446"/>
      <c r="BI104" s="446"/>
      <c r="BJ104" s="446"/>
      <c r="BK104" s="446"/>
      <c r="BL104" s="433"/>
      <c r="BM104" s="433"/>
      <c r="BN104" s="433" t="s">
        <v>127</v>
      </c>
      <c r="BO104" s="433"/>
      <c r="BP104" s="433"/>
      <c r="BQ104" s="433"/>
      <c r="BR104" s="433"/>
      <c r="BS104" s="433"/>
      <c r="BT104" s="433"/>
      <c r="BU104" s="433"/>
      <c r="BV104" s="433"/>
      <c r="BW104" s="433"/>
      <c r="BX104" s="433"/>
    </row>
    <row r="105" spans="1:76" ht="30" customHeight="1">
      <c r="A105" s="481" t="s">
        <v>128</v>
      </c>
      <c r="B105" s="482"/>
      <c r="C105" s="482"/>
      <c r="D105" s="482"/>
      <c r="E105" s="482"/>
      <c r="F105" s="483"/>
      <c r="G105" s="484" t="s">
        <v>129</v>
      </c>
      <c r="H105" s="485"/>
      <c r="I105" s="485"/>
      <c r="J105" s="485"/>
      <c r="K105" s="485"/>
      <c r="L105" s="485"/>
      <c r="M105" s="485"/>
      <c r="N105" s="485"/>
      <c r="O105" s="485"/>
      <c r="P105" s="485"/>
      <c r="Q105" s="485"/>
      <c r="R105" s="485"/>
      <c r="S105" s="485"/>
      <c r="T105" s="485"/>
      <c r="U105" s="485"/>
      <c r="V105" s="485"/>
      <c r="W105" s="485"/>
      <c r="X105" s="485"/>
      <c r="Y105" s="485"/>
      <c r="Z105" s="485"/>
      <c r="AA105" s="485"/>
      <c r="AB105" s="486"/>
      <c r="AC105" s="484" t="s">
        <v>130</v>
      </c>
      <c r="AD105" s="485"/>
      <c r="AE105" s="485"/>
      <c r="AF105" s="485"/>
      <c r="AG105" s="485"/>
      <c r="AH105" s="485"/>
      <c r="AI105" s="485"/>
      <c r="AJ105" s="485"/>
      <c r="AK105" s="485"/>
      <c r="AL105" s="485"/>
      <c r="AM105" s="485"/>
      <c r="AN105" s="485"/>
      <c r="AO105" s="485"/>
      <c r="AP105" s="485"/>
      <c r="AQ105" s="485"/>
      <c r="AR105" s="485"/>
      <c r="AS105" s="485"/>
      <c r="AT105" s="485"/>
      <c r="AU105" s="485"/>
      <c r="AV105" s="485"/>
      <c r="AW105" s="485"/>
      <c r="AX105" s="487"/>
      <c r="BB105" s="433"/>
      <c r="BC105" s="433"/>
      <c r="BD105" s="433"/>
      <c r="BE105" s="433"/>
      <c r="BF105" s="433"/>
      <c r="BG105" s="433"/>
      <c r="BH105" s="433"/>
      <c r="BI105" s="433"/>
      <c r="BJ105" s="433"/>
      <c r="BK105" s="433"/>
      <c r="BL105" s="433"/>
      <c r="BM105" s="433"/>
      <c r="BN105" s="433"/>
      <c r="BO105" s="433"/>
      <c r="BP105" s="433"/>
      <c r="BQ105" s="433"/>
      <c r="BR105" s="433"/>
      <c r="BS105" s="433"/>
      <c r="BT105" s="433"/>
      <c r="BU105" s="433"/>
      <c r="BV105" s="433"/>
      <c r="BW105" s="433"/>
      <c r="BX105" s="433"/>
    </row>
    <row r="106" spans="1:76" ht="24.75" customHeight="1">
      <c r="A106" s="180"/>
      <c r="B106" s="181"/>
      <c r="C106" s="181"/>
      <c r="D106" s="181"/>
      <c r="E106" s="181"/>
      <c r="F106" s="182"/>
      <c r="G106" s="488" t="s">
        <v>72</v>
      </c>
      <c r="H106" s="489"/>
      <c r="I106" s="489"/>
      <c r="J106" s="489"/>
      <c r="K106" s="489"/>
      <c r="L106" s="490" t="s">
        <v>131</v>
      </c>
      <c r="M106" s="26"/>
      <c r="N106" s="26"/>
      <c r="O106" s="26"/>
      <c r="P106" s="26"/>
      <c r="Q106" s="26"/>
      <c r="R106" s="26"/>
      <c r="S106" s="26"/>
      <c r="T106" s="26"/>
      <c r="U106" s="26"/>
      <c r="V106" s="26"/>
      <c r="W106" s="26"/>
      <c r="X106" s="54"/>
      <c r="Y106" s="491" t="s">
        <v>132</v>
      </c>
      <c r="Z106" s="492"/>
      <c r="AA106" s="492"/>
      <c r="AB106" s="493"/>
      <c r="AC106" s="488" t="s">
        <v>72</v>
      </c>
      <c r="AD106" s="489"/>
      <c r="AE106" s="489"/>
      <c r="AF106" s="489"/>
      <c r="AG106" s="489"/>
      <c r="AH106" s="490" t="s">
        <v>131</v>
      </c>
      <c r="AI106" s="26"/>
      <c r="AJ106" s="26"/>
      <c r="AK106" s="26"/>
      <c r="AL106" s="26"/>
      <c r="AM106" s="26"/>
      <c r="AN106" s="26"/>
      <c r="AO106" s="26"/>
      <c r="AP106" s="26"/>
      <c r="AQ106" s="26"/>
      <c r="AR106" s="26"/>
      <c r="AS106" s="26"/>
      <c r="AT106" s="54"/>
      <c r="AU106" s="491" t="s">
        <v>132</v>
      </c>
      <c r="AV106" s="492"/>
      <c r="AW106" s="492"/>
      <c r="AX106" s="494"/>
      <c r="BB106" s="433"/>
      <c r="BC106" s="433"/>
      <c r="BD106" s="433"/>
      <c r="BE106" s="433"/>
      <c r="BF106" s="433"/>
      <c r="BG106" s="433"/>
      <c r="BH106" s="433"/>
      <c r="BI106" s="433"/>
      <c r="BJ106" s="433"/>
      <c r="BK106" s="433"/>
      <c r="BL106" s="433"/>
      <c r="BM106" s="433"/>
      <c r="BN106" s="433"/>
      <c r="BO106" s="433"/>
      <c r="BP106" s="433"/>
      <c r="BQ106" s="433"/>
      <c r="BR106" s="433"/>
      <c r="BS106" s="433"/>
      <c r="BT106" s="433"/>
      <c r="BU106" s="433"/>
      <c r="BV106" s="433"/>
      <c r="BW106" s="433"/>
      <c r="BX106" s="433"/>
    </row>
    <row r="107" spans="1:76" ht="24.75" customHeight="1">
      <c r="A107" s="180"/>
      <c r="B107" s="181"/>
      <c r="C107" s="181"/>
      <c r="D107" s="181"/>
      <c r="E107" s="181"/>
      <c r="F107" s="182"/>
      <c r="G107" s="495" t="s">
        <v>133</v>
      </c>
      <c r="H107" s="369"/>
      <c r="I107" s="369"/>
      <c r="J107" s="369"/>
      <c r="K107" s="496"/>
      <c r="L107" s="497" t="s">
        <v>134</v>
      </c>
      <c r="M107" s="498"/>
      <c r="N107" s="498"/>
      <c r="O107" s="498"/>
      <c r="P107" s="498"/>
      <c r="Q107" s="498"/>
      <c r="R107" s="498"/>
      <c r="S107" s="498"/>
      <c r="T107" s="498"/>
      <c r="U107" s="498"/>
      <c r="V107" s="498"/>
      <c r="W107" s="498"/>
      <c r="X107" s="499"/>
      <c r="Y107" s="500">
        <v>3.57</v>
      </c>
      <c r="Z107" s="501"/>
      <c r="AA107" s="501"/>
      <c r="AB107" s="502"/>
      <c r="AC107" s="495" t="s">
        <v>133</v>
      </c>
      <c r="AD107" s="369"/>
      <c r="AE107" s="369"/>
      <c r="AF107" s="369"/>
      <c r="AG107" s="496"/>
      <c r="AH107" s="497" t="s">
        <v>135</v>
      </c>
      <c r="AI107" s="498"/>
      <c r="AJ107" s="498"/>
      <c r="AK107" s="498"/>
      <c r="AL107" s="498"/>
      <c r="AM107" s="498"/>
      <c r="AN107" s="498"/>
      <c r="AO107" s="498"/>
      <c r="AP107" s="498"/>
      <c r="AQ107" s="498"/>
      <c r="AR107" s="498"/>
      <c r="AS107" s="498"/>
      <c r="AT107" s="499"/>
      <c r="AU107" s="500">
        <v>2592.9634070000002</v>
      </c>
      <c r="AV107" s="501"/>
      <c r="AW107" s="501"/>
      <c r="AX107" s="503"/>
      <c r="BB107" s="433"/>
      <c r="BC107" s="433"/>
      <c r="BD107" s="433"/>
      <c r="BE107" s="433"/>
      <c r="BF107" s="433"/>
      <c r="BG107" s="433"/>
      <c r="BH107" s="433"/>
      <c r="BI107" s="433"/>
      <c r="BJ107" s="433"/>
      <c r="BK107" s="433"/>
      <c r="BL107" s="433"/>
      <c r="BM107" s="433"/>
      <c r="BN107" s="433"/>
      <c r="BO107" s="433"/>
      <c r="BP107" s="433"/>
      <c r="BQ107" s="433"/>
      <c r="BR107" s="433"/>
      <c r="BS107" s="433"/>
      <c r="BT107" s="433"/>
      <c r="BU107" s="433"/>
      <c r="BV107" s="433"/>
      <c r="BW107" s="433"/>
      <c r="BX107" s="433"/>
    </row>
    <row r="108" spans="1:76" ht="24.75" customHeight="1">
      <c r="A108" s="180"/>
      <c r="B108" s="181"/>
      <c r="C108" s="181"/>
      <c r="D108" s="181"/>
      <c r="E108" s="181"/>
      <c r="F108" s="182"/>
      <c r="G108" s="504"/>
      <c r="H108" s="323"/>
      <c r="I108" s="323"/>
      <c r="J108" s="323"/>
      <c r="K108" s="324"/>
      <c r="L108" s="505"/>
      <c r="M108" s="506"/>
      <c r="N108" s="506"/>
      <c r="O108" s="506"/>
      <c r="P108" s="506"/>
      <c r="Q108" s="506"/>
      <c r="R108" s="506"/>
      <c r="S108" s="506"/>
      <c r="T108" s="506"/>
      <c r="U108" s="506"/>
      <c r="V108" s="506"/>
      <c r="W108" s="506"/>
      <c r="X108" s="507"/>
      <c r="Y108" s="508"/>
      <c r="Z108" s="509"/>
      <c r="AA108" s="509"/>
      <c r="AB108" s="510"/>
      <c r="AC108" s="511"/>
      <c r="AD108" s="323"/>
      <c r="AE108" s="323"/>
      <c r="AF108" s="323"/>
      <c r="AG108" s="324"/>
      <c r="AH108" s="505"/>
      <c r="AI108" s="506"/>
      <c r="AJ108" s="506"/>
      <c r="AK108" s="506"/>
      <c r="AL108" s="506"/>
      <c r="AM108" s="506"/>
      <c r="AN108" s="506"/>
      <c r="AO108" s="506"/>
      <c r="AP108" s="506"/>
      <c r="AQ108" s="506"/>
      <c r="AR108" s="506"/>
      <c r="AS108" s="506"/>
      <c r="AT108" s="507"/>
      <c r="AU108" s="508"/>
      <c r="AV108" s="509"/>
      <c r="AW108" s="509"/>
      <c r="AX108" s="512"/>
      <c r="BB108" s="433"/>
      <c r="BC108" s="433"/>
      <c r="BD108" s="433"/>
      <c r="BE108" s="433"/>
      <c r="BF108" s="433"/>
      <c r="BG108" s="433"/>
      <c r="BH108" s="433"/>
      <c r="BI108" s="433"/>
      <c r="BJ108" s="433"/>
      <c r="BK108" s="433"/>
      <c r="BL108" s="433"/>
      <c r="BM108" s="433"/>
      <c r="BN108" s="433"/>
      <c r="BO108" s="433"/>
      <c r="BP108" s="433"/>
      <c r="BQ108" s="433"/>
      <c r="BR108" s="433"/>
      <c r="BS108" s="433"/>
      <c r="BT108" s="433"/>
      <c r="BU108" s="433"/>
      <c r="BV108" s="433"/>
      <c r="BW108" s="433"/>
      <c r="BX108" s="433"/>
    </row>
    <row r="109" spans="1:76" ht="24.75" customHeight="1">
      <c r="A109" s="180"/>
      <c r="B109" s="181"/>
      <c r="C109" s="181"/>
      <c r="D109" s="181"/>
      <c r="E109" s="181"/>
      <c r="F109" s="182"/>
      <c r="G109" s="511"/>
      <c r="H109" s="323"/>
      <c r="I109" s="323"/>
      <c r="J109" s="323"/>
      <c r="K109" s="324"/>
      <c r="L109" s="505"/>
      <c r="M109" s="506"/>
      <c r="N109" s="506"/>
      <c r="O109" s="506"/>
      <c r="P109" s="506"/>
      <c r="Q109" s="506"/>
      <c r="R109" s="506"/>
      <c r="S109" s="506"/>
      <c r="T109" s="506"/>
      <c r="U109" s="506"/>
      <c r="V109" s="506"/>
      <c r="W109" s="506"/>
      <c r="X109" s="507"/>
      <c r="Y109" s="508"/>
      <c r="Z109" s="509"/>
      <c r="AA109" s="509"/>
      <c r="AB109" s="510"/>
      <c r="AC109" s="511"/>
      <c r="AD109" s="323"/>
      <c r="AE109" s="323"/>
      <c r="AF109" s="323"/>
      <c r="AG109" s="324"/>
      <c r="AH109" s="505"/>
      <c r="AI109" s="506"/>
      <c r="AJ109" s="506"/>
      <c r="AK109" s="506"/>
      <c r="AL109" s="506"/>
      <c r="AM109" s="506"/>
      <c r="AN109" s="506"/>
      <c r="AO109" s="506"/>
      <c r="AP109" s="506"/>
      <c r="AQ109" s="506"/>
      <c r="AR109" s="506"/>
      <c r="AS109" s="506"/>
      <c r="AT109" s="507"/>
      <c r="AU109" s="508"/>
      <c r="AV109" s="509"/>
      <c r="AW109" s="509"/>
      <c r="AX109" s="512"/>
      <c r="BB109" s="433"/>
      <c r="BC109" s="433"/>
      <c r="BD109" s="433"/>
      <c r="BE109" s="433"/>
      <c r="BF109" s="433"/>
      <c r="BG109" s="433"/>
      <c r="BH109" s="433"/>
      <c r="BI109" s="433"/>
      <c r="BJ109" s="433"/>
      <c r="BK109" s="433"/>
      <c r="BL109" s="433"/>
      <c r="BM109" s="433"/>
      <c r="BN109" s="433"/>
      <c r="BO109" s="433"/>
      <c r="BP109" s="433"/>
      <c r="BQ109" s="433"/>
      <c r="BR109" s="433"/>
      <c r="BS109" s="433"/>
      <c r="BT109" s="433"/>
      <c r="BU109" s="433"/>
      <c r="BV109" s="433"/>
      <c r="BW109" s="433"/>
      <c r="BX109" s="433"/>
    </row>
    <row r="110" spans="1:76" ht="24.75" customHeight="1">
      <c r="A110" s="180"/>
      <c r="B110" s="181"/>
      <c r="C110" s="181"/>
      <c r="D110" s="181"/>
      <c r="E110" s="181"/>
      <c r="F110" s="182"/>
      <c r="G110" s="511"/>
      <c r="H110" s="323"/>
      <c r="I110" s="323"/>
      <c r="J110" s="323"/>
      <c r="K110" s="324"/>
      <c r="L110" s="505"/>
      <c r="M110" s="506"/>
      <c r="N110" s="506"/>
      <c r="O110" s="506"/>
      <c r="P110" s="506"/>
      <c r="Q110" s="506"/>
      <c r="R110" s="506"/>
      <c r="S110" s="506"/>
      <c r="T110" s="506"/>
      <c r="U110" s="506"/>
      <c r="V110" s="506"/>
      <c r="W110" s="506"/>
      <c r="X110" s="507"/>
      <c r="Y110" s="508"/>
      <c r="Z110" s="509"/>
      <c r="AA110" s="509"/>
      <c r="AB110" s="510"/>
      <c r="AC110" s="511"/>
      <c r="AD110" s="323"/>
      <c r="AE110" s="323"/>
      <c r="AF110" s="323"/>
      <c r="AG110" s="324"/>
      <c r="AH110" s="505"/>
      <c r="AI110" s="506"/>
      <c r="AJ110" s="506"/>
      <c r="AK110" s="506"/>
      <c r="AL110" s="506"/>
      <c r="AM110" s="506"/>
      <c r="AN110" s="506"/>
      <c r="AO110" s="506"/>
      <c r="AP110" s="506"/>
      <c r="AQ110" s="506"/>
      <c r="AR110" s="506"/>
      <c r="AS110" s="506"/>
      <c r="AT110" s="507"/>
      <c r="AU110" s="508"/>
      <c r="AV110" s="509"/>
      <c r="AW110" s="509"/>
      <c r="AX110" s="512"/>
      <c r="BB110" s="433"/>
      <c r="BC110" s="433"/>
      <c r="BD110" s="433"/>
      <c r="BE110" s="433"/>
      <c r="BF110" s="433"/>
      <c r="BG110" s="433"/>
      <c r="BH110" s="433"/>
      <c r="BI110" s="433"/>
      <c r="BJ110" s="433"/>
      <c r="BK110" s="433"/>
      <c r="BL110" s="433"/>
      <c r="BM110" s="433"/>
      <c r="BN110" s="433"/>
      <c r="BO110" s="433"/>
      <c r="BP110" s="433"/>
      <c r="BQ110" s="433"/>
      <c r="BR110" s="433"/>
      <c r="BS110" s="433"/>
      <c r="BT110" s="433"/>
      <c r="BU110" s="433"/>
      <c r="BV110" s="433"/>
      <c r="BW110" s="433"/>
      <c r="BX110" s="433"/>
    </row>
    <row r="111" spans="1:76" ht="24.75" customHeight="1">
      <c r="A111" s="180"/>
      <c r="B111" s="181"/>
      <c r="C111" s="181"/>
      <c r="D111" s="181"/>
      <c r="E111" s="181"/>
      <c r="F111" s="182"/>
      <c r="G111" s="511"/>
      <c r="H111" s="323"/>
      <c r="I111" s="323"/>
      <c r="J111" s="323"/>
      <c r="K111" s="324"/>
      <c r="L111" s="505"/>
      <c r="M111" s="506"/>
      <c r="N111" s="506"/>
      <c r="O111" s="506"/>
      <c r="P111" s="506"/>
      <c r="Q111" s="506"/>
      <c r="R111" s="506"/>
      <c r="S111" s="506"/>
      <c r="T111" s="506"/>
      <c r="U111" s="506"/>
      <c r="V111" s="506"/>
      <c r="W111" s="506"/>
      <c r="X111" s="507"/>
      <c r="Y111" s="508"/>
      <c r="Z111" s="509"/>
      <c r="AA111" s="509"/>
      <c r="AB111" s="509"/>
      <c r="AC111" s="511"/>
      <c r="AD111" s="323"/>
      <c r="AE111" s="323"/>
      <c r="AF111" s="323"/>
      <c r="AG111" s="324"/>
      <c r="AH111" s="505"/>
      <c r="AI111" s="506"/>
      <c r="AJ111" s="506"/>
      <c r="AK111" s="506"/>
      <c r="AL111" s="506"/>
      <c r="AM111" s="506"/>
      <c r="AN111" s="506"/>
      <c r="AO111" s="506"/>
      <c r="AP111" s="506"/>
      <c r="AQ111" s="506"/>
      <c r="AR111" s="506"/>
      <c r="AS111" s="506"/>
      <c r="AT111" s="507"/>
      <c r="AU111" s="508"/>
      <c r="AV111" s="509"/>
      <c r="AW111" s="509"/>
      <c r="AX111" s="512"/>
      <c r="BB111" s="433"/>
      <c r="BC111" s="433"/>
      <c r="BD111" s="433"/>
      <c r="BE111" s="433"/>
      <c r="BF111" s="433"/>
      <c r="BG111" s="433"/>
      <c r="BH111" s="433"/>
      <c r="BI111" s="433"/>
      <c r="BJ111" s="433"/>
      <c r="BK111" s="433"/>
      <c r="BL111" s="433"/>
      <c r="BM111" s="433"/>
      <c r="BN111" s="433"/>
      <c r="BO111" s="433"/>
      <c r="BP111" s="433"/>
      <c r="BQ111" s="433"/>
      <c r="BR111" s="433"/>
      <c r="BS111" s="433"/>
      <c r="BT111" s="433"/>
      <c r="BU111" s="433"/>
      <c r="BV111" s="433"/>
      <c r="BW111" s="433"/>
      <c r="BX111" s="433"/>
    </row>
    <row r="112" spans="1:76" ht="24.75" customHeight="1">
      <c r="A112" s="180"/>
      <c r="B112" s="181"/>
      <c r="C112" s="181"/>
      <c r="D112" s="181"/>
      <c r="E112" s="181"/>
      <c r="F112" s="182"/>
      <c r="G112" s="511"/>
      <c r="H112" s="323"/>
      <c r="I112" s="323"/>
      <c r="J112" s="323"/>
      <c r="K112" s="324"/>
      <c r="L112" s="505"/>
      <c r="M112" s="506"/>
      <c r="N112" s="506"/>
      <c r="O112" s="506"/>
      <c r="P112" s="506"/>
      <c r="Q112" s="506"/>
      <c r="R112" s="506"/>
      <c r="S112" s="506"/>
      <c r="T112" s="506"/>
      <c r="U112" s="506"/>
      <c r="V112" s="506"/>
      <c r="W112" s="506"/>
      <c r="X112" s="507"/>
      <c r="Y112" s="508"/>
      <c r="Z112" s="509"/>
      <c r="AA112" s="509"/>
      <c r="AB112" s="509"/>
      <c r="AC112" s="511"/>
      <c r="AD112" s="323"/>
      <c r="AE112" s="323"/>
      <c r="AF112" s="323"/>
      <c r="AG112" s="324"/>
      <c r="AH112" s="505"/>
      <c r="AI112" s="506"/>
      <c r="AJ112" s="506"/>
      <c r="AK112" s="506"/>
      <c r="AL112" s="506"/>
      <c r="AM112" s="506"/>
      <c r="AN112" s="506"/>
      <c r="AO112" s="506"/>
      <c r="AP112" s="506"/>
      <c r="AQ112" s="506"/>
      <c r="AR112" s="506"/>
      <c r="AS112" s="506"/>
      <c r="AT112" s="507"/>
      <c r="AU112" s="508"/>
      <c r="AV112" s="509"/>
      <c r="AW112" s="509"/>
      <c r="AX112" s="512"/>
      <c r="BB112" s="433"/>
      <c r="BC112" s="433"/>
      <c r="BD112" s="433"/>
      <c r="BE112" s="433"/>
      <c r="BF112" s="433"/>
      <c r="BG112" s="433"/>
      <c r="BH112" s="433"/>
      <c r="BI112" s="433"/>
      <c r="BJ112" s="433"/>
      <c r="BK112" s="433"/>
      <c r="BL112" s="433"/>
      <c r="BM112" s="433"/>
      <c r="BN112" s="433"/>
      <c r="BO112" s="433"/>
      <c r="BP112" s="433"/>
      <c r="BQ112" s="433"/>
      <c r="BR112" s="433"/>
      <c r="BS112" s="433"/>
      <c r="BT112" s="433"/>
      <c r="BU112" s="433"/>
      <c r="BV112" s="433"/>
      <c r="BW112" s="433"/>
      <c r="BX112" s="433"/>
    </row>
    <row r="113" spans="1:76" ht="24.75" customHeight="1">
      <c r="A113" s="180"/>
      <c r="B113" s="181"/>
      <c r="C113" s="181"/>
      <c r="D113" s="181"/>
      <c r="E113" s="181"/>
      <c r="F113" s="182"/>
      <c r="G113" s="511"/>
      <c r="H113" s="323"/>
      <c r="I113" s="323"/>
      <c r="J113" s="323"/>
      <c r="K113" s="324"/>
      <c r="L113" s="505"/>
      <c r="M113" s="506"/>
      <c r="N113" s="506"/>
      <c r="O113" s="506"/>
      <c r="P113" s="506"/>
      <c r="Q113" s="506"/>
      <c r="R113" s="506"/>
      <c r="S113" s="506"/>
      <c r="T113" s="506"/>
      <c r="U113" s="506"/>
      <c r="V113" s="506"/>
      <c r="W113" s="506"/>
      <c r="X113" s="507"/>
      <c r="Y113" s="508"/>
      <c r="Z113" s="509"/>
      <c r="AA113" s="509"/>
      <c r="AB113" s="509"/>
      <c r="AC113" s="511"/>
      <c r="AD113" s="323"/>
      <c r="AE113" s="323"/>
      <c r="AF113" s="323"/>
      <c r="AG113" s="324"/>
      <c r="AH113" s="505"/>
      <c r="AI113" s="506"/>
      <c r="AJ113" s="506"/>
      <c r="AK113" s="506"/>
      <c r="AL113" s="506"/>
      <c r="AM113" s="506"/>
      <c r="AN113" s="506"/>
      <c r="AO113" s="506"/>
      <c r="AP113" s="506"/>
      <c r="AQ113" s="506"/>
      <c r="AR113" s="506"/>
      <c r="AS113" s="506"/>
      <c r="AT113" s="507"/>
      <c r="AU113" s="508"/>
      <c r="AV113" s="509"/>
      <c r="AW113" s="509"/>
      <c r="AX113" s="512"/>
      <c r="BB113" s="433"/>
      <c r="BC113" s="433"/>
      <c r="BD113" s="433"/>
      <c r="BE113" s="433"/>
      <c r="BF113" s="433"/>
      <c r="BG113" s="433"/>
      <c r="BH113" s="433"/>
      <c r="BI113" s="433"/>
      <c r="BJ113" s="433"/>
      <c r="BK113" s="433"/>
      <c r="BL113" s="433"/>
      <c r="BM113" s="433"/>
      <c r="BN113" s="433"/>
      <c r="BO113" s="433"/>
      <c r="BP113" s="433"/>
      <c r="BQ113" s="433"/>
      <c r="BR113" s="433"/>
      <c r="BS113" s="433"/>
      <c r="BT113" s="433"/>
      <c r="BU113" s="433"/>
      <c r="BV113" s="433"/>
      <c r="BW113" s="433"/>
      <c r="BX113" s="433"/>
    </row>
    <row r="114" spans="1:76" ht="24.75" customHeight="1">
      <c r="A114" s="180"/>
      <c r="B114" s="181"/>
      <c r="C114" s="181"/>
      <c r="D114" s="181"/>
      <c r="E114" s="181"/>
      <c r="F114" s="182"/>
      <c r="G114" s="513"/>
      <c r="H114" s="334"/>
      <c r="I114" s="334"/>
      <c r="J114" s="334"/>
      <c r="K114" s="335"/>
      <c r="L114" s="514"/>
      <c r="M114" s="515"/>
      <c r="N114" s="515"/>
      <c r="O114" s="515"/>
      <c r="P114" s="515"/>
      <c r="Q114" s="515"/>
      <c r="R114" s="515"/>
      <c r="S114" s="515"/>
      <c r="T114" s="515"/>
      <c r="U114" s="515"/>
      <c r="V114" s="515"/>
      <c r="W114" s="515"/>
      <c r="X114" s="516"/>
      <c r="Y114" s="517"/>
      <c r="Z114" s="518"/>
      <c r="AA114" s="518"/>
      <c r="AB114" s="518"/>
      <c r="AC114" s="513"/>
      <c r="AD114" s="334"/>
      <c r="AE114" s="334"/>
      <c r="AF114" s="334"/>
      <c r="AG114" s="335"/>
      <c r="AH114" s="514"/>
      <c r="AI114" s="515"/>
      <c r="AJ114" s="515"/>
      <c r="AK114" s="515"/>
      <c r="AL114" s="515"/>
      <c r="AM114" s="515"/>
      <c r="AN114" s="515"/>
      <c r="AO114" s="515"/>
      <c r="AP114" s="515"/>
      <c r="AQ114" s="515"/>
      <c r="AR114" s="515"/>
      <c r="AS114" s="515"/>
      <c r="AT114" s="516"/>
      <c r="AU114" s="517"/>
      <c r="AV114" s="518"/>
      <c r="AW114" s="518"/>
      <c r="AX114" s="519"/>
      <c r="BB114" s="433"/>
      <c r="BC114" s="433"/>
      <c r="BD114" s="433"/>
      <c r="BE114" s="433"/>
      <c r="BF114" s="433"/>
      <c r="BG114" s="433"/>
      <c r="BH114" s="433"/>
      <c r="BI114" s="433"/>
      <c r="BJ114" s="433"/>
      <c r="BK114" s="433"/>
      <c r="BL114" s="433"/>
      <c r="BM114" s="433"/>
      <c r="BN114" s="433"/>
      <c r="BO114" s="433"/>
      <c r="BP114" s="433"/>
      <c r="BQ114" s="433"/>
      <c r="BR114" s="433"/>
      <c r="BS114" s="433"/>
      <c r="BT114" s="433"/>
      <c r="BU114" s="433"/>
      <c r="BV114" s="433"/>
      <c r="BW114" s="433"/>
      <c r="BX114" s="433"/>
    </row>
    <row r="115" spans="1:76" ht="24.75" customHeight="1">
      <c r="A115" s="180"/>
      <c r="B115" s="181"/>
      <c r="C115" s="181"/>
      <c r="D115" s="181"/>
      <c r="E115" s="181"/>
      <c r="F115" s="182"/>
      <c r="G115" s="520" t="s">
        <v>40</v>
      </c>
      <c r="H115" s="26"/>
      <c r="I115" s="26"/>
      <c r="J115" s="26"/>
      <c r="K115" s="26"/>
      <c r="L115" s="521"/>
      <c r="M115" s="136"/>
      <c r="N115" s="136"/>
      <c r="O115" s="136"/>
      <c r="P115" s="136"/>
      <c r="Q115" s="136"/>
      <c r="R115" s="136"/>
      <c r="S115" s="136"/>
      <c r="T115" s="136"/>
      <c r="U115" s="136"/>
      <c r="V115" s="136"/>
      <c r="W115" s="136"/>
      <c r="X115" s="137"/>
      <c r="Y115" s="522">
        <f>SUM(Y107:AB114)</f>
        <v>3.57</v>
      </c>
      <c r="Z115" s="523"/>
      <c r="AA115" s="523"/>
      <c r="AB115" s="524"/>
      <c r="AC115" s="520" t="s">
        <v>40</v>
      </c>
      <c r="AD115" s="26"/>
      <c r="AE115" s="26"/>
      <c r="AF115" s="26"/>
      <c r="AG115" s="26"/>
      <c r="AH115" s="521"/>
      <c r="AI115" s="136"/>
      <c r="AJ115" s="136"/>
      <c r="AK115" s="136"/>
      <c r="AL115" s="136"/>
      <c r="AM115" s="136"/>
      <c r="AN115" s="136"/>
      <c r="AO115" s="136"/>
      <c r="AP115" s="136"/>
      <c r="AQ115" s="136"/>
      <c r="AR115" s="136"/>
      <c r="AS115" s="136"/>
      <c r="AT115" s="137"/>
      <c r="AU115" s="522">
        <f>SUM(AU107:AX114)</f>
        <v>2592.9634070000002</v>
      </c>
      <c r="AV115" s="523"/>
      <c r="AW115" s="523"/>
      <c r="AX115" s="525"/>
      <c r="BB115" s="433"/>
      <c r="BC115" s="433"/>
      <c r="BD115" s="433"/>
      <c r="BE115" s="433"/>
      <c r="BF115" s="433"/>
      <c r="BG115" s="433"/>
      <c r="BH115" s="433"/>
      <c r="BI115" s="433"/>
      <c r="BJ115" s="433"/>
      <c r="BK115" s="433"/>
      <c r="BL115" s="433"/>
      <c r="BM115" s="433"/>
      <c r="BN115" s="433"/>
      <c r="BO115" s="433"/>
      <c r="BP115" s="433"/>
      <c r="BQ115" s="433"/>
      <c r="BR115" s="433"/>
      <c r="BS115" s="433"/>
      <c r="BT115" s="433"/>
      <c r="BU115" s="433"/>
      <c r="BV115" s="433"/>
      <c r="BW115" s="433"/>
      <c r="BX115" s="433"/>
    </row>
    <row r="116" spans="1:76" ht="30" customHeight="1">
      <c r="A116" s="180"/>
      <c r="B116" s="181"/>
      <c r="C116" s="181"/>
      <c r="D116" s="181"/>
      <c r="E116" s="181"/>
      <c r="F116" s="182"/>
      <c r="G116" s="526" t="s">
        <v>136</v>
      </c>
      <c r="H116" s="527"/>
      <c r="I116" s="527"/>
      <c r="J116" s="527"/>
      <c r="K116" s="527"/>
      <c r="L116" s="527"/>
      <c r="M116" s="527"/>
      <c r="N116" s="527"/>
      <c r="O116" s="527"/>
      <c r="P116" s="527"/>
      <c r="Q116" s="527"/>
      <c r="R116" s="527"/>
      <c r="S116" s="527"/>
      <c r="T116" s="527"/>
      <c r="U116" s="527"/>
      <c r="V116" s="527"/>
      <c r="W116" s="527"/>
      <c r="X116" s="527"/>
      <c r="Y116" s="527"/>
      <c r="Z116" s="527"/>
      <c r="AA116" s="527"/>
      <c r="AB116" s="528"/>
      <c r="AC116" s="526" t="s">
        <v>137</v>
      </c>
      <c r="AD116" s="527"/>
      <c r="AE116" s="527"/>
      <c r="AF116" s="527"/>
      <c r="AG116" s="527"/>
      <c r="AH116" s="527"/>
      <c r="AI116" s="527"/>
      <c r="AJ116" s="527"/>
      <c r="AK116" s="527"/>
      <c r="AL116" s="527"/>
      <c r="AM116" s="527"/>
      <c r="AN116" s="527"/>
      <c r="AO116" s="527"/>
      <c r="AP116" s="527"/>
      <c r="AQ116" s="527"/>
      <c r="AR116" s="527"/>
      <c r="AS116" s="527"/>
      <c r="AT116" s="527"/>
      <c r="AU116" s="527"/>
      <c r="AV116" s="527"/>
      <c r="AW116" s="527"/>
      <c r="AX116" s="529"/>
      <c r="BB116" s="433"/>
      <c r="BC116" s="433"/>
      <c r="BD116" s="433"/>
      <c r="BE116" s="433"/>
      <c r="BF116" s="433"/>
      <c r="BG116" s="433"/>
      <c r="BH116" s="433"/>
      <c r="BI116" s="433"/>
      <c r="BJ116" s="433"/>
      <c r="BK116" s="433"/>
      <c r="BL116" s="433"/>
      <c r="BM116" s="433"/>
      <c r="BN116" s="433"/>
      <c r="BO116" s="433"/>
      <c r="BP116" s="433"/>
      <c r="BQ116" s="433"/>
      <c r="BR116" s="433"/>
      <c r="BS116" s="433"/>
      <c r="BT116" s="433"/>
      <c r="BU116" s="433"/>
      <c r="BV116" s="433"/>
      <c r="BW116" s="433"/>
      <c r="BX116" s="433"/>
    </row>
    <row r="117" spans="1:76" ht="25.5" customHeight="1">
      <c r="A117" s="180"/>
      <c r="B117" s="181"/>
      <c r="C117" s="181"/>
      <c r="D117" s="181"/>
      <c r="E117" s="181"/>
      <c r="F117" s="182"/>
      <c r="G117" s="488" t="s">
        <v>72</v>
      </c>
      <c r="H117" s="489"/>
      <c r="I117" s="489"/>
      <c r="J117" s="489"/>
      <c r="K117" s="489"/>
      <c r="L117" s="490" t="s">
        <v>131</v>
      </c>
      <c r="M117" s="26"/>
      <c r="N117" s="26"/>
      <c r="O117" s="26"/>
      <c r="P117" s="26"/>
      <c r="Q117" s="26"/>
      <c r="R117" s="26"/>
      <c r="S117" s="26"/>
      <c r="T117" s="26"/>
      <c r="U117" s="26"/>
      <c r="V117" s="26"/>
      <c r="W117" s="26"/>
      <c r="X117" s="54"/>
      <c r="Y117" s="491" t="s">
        <v>132</v>
      </c>
      <c r="Z117" s="492"/>
      <c r="AA117" s="492"/>
      <c r="AB117" s="493"/>
      <c r="AC117" s="488" t="s">
        <v>72</v>
      </c>
      <c r="AD117" s="489"/>
      <c r="AE117" s="489"/>
      <c r="AF117" s="489"/>
      <c r="AG117" s="489"/>
      <c r="AH117" s="490" t="s">
        <v>131</v>
      </c>
      <c r="AI117" s="26"/>
      <c r="AJ117" s="26"/>
      <c r="AK117" s="26"/>
      <c r="AL117" s="26"/>
      <c r="AM117" s="26"/>
      <c r="AN117" s="26"/>
      <c r="AO117" s="26"/>
      <c r="AP117" s="26"/>
      <c r="AQ117" s="26"/>
      <c r="AR117" s="26"/>
      <c r="AS117" s="26"/>
      <c r="AT117" s="54"/>
      <c r="AU117" s="491" t="s">
        <v>132</v>
      </c>
      <c r="AV117" s="492"/>
      <c r="AW117" s="492"/>
      <c r="AX117" s="494"/>
      <c r="BB117" s="433"/>
      <c r="BC117" s="433"/>
      <c r="BD117" s="433"/>
      <c r="BE117" s="433"/>
      <c r="BF117" s="433"/>
      <c r="BG117" s="433"/>
      <c r="BH117" s="433"/>
      <c r="BI117" s="433"/>
      <c r="BJ117" s="433"/>
      <c r="BK117" s="433"/>
      <c r="BL117" s="433"/>
      <c r="BM117" s="433"/>
      <c r="BN117" s="433"/>
      <c r="BO117" s="433"/>
      <c r="BP117" s="433"/>
      <c r="BQ117" s="433"/>
      <c r="BR117" s="433"/>
      <c r="BS117" s="433"/>
      <c r="BT117" s="433"/>
      <c r="BU117" s="433"/>
      <c r="BV117" s="433"/>
      <c r="BW117" s="433"/>
      <c r="BX117" s="433"/>
    </row>
    <row r="118" spans="1:76" ht="24.75" customHeight="1">
      <c r="A118" s="180"/>
      <c r="B118" s="181"/>
      <c r="C118" s="181"/>
      <c r="D118" s="181"/>
      <c r="E118" s="181"/>
      <c r="F118" s="182"/>
      <c r="G118" s="495" t="s">
        <v>133</v>
      </c>
      <c r="H118" s="369"/>
      <c r="I118" s="369"/>
      <c r="J118" s="369"/>
      <c r="K118" s="496"/>
      <c r="L118" s="497" t="s">
        <v>138</v>
      </c>
      <c r="M118" s="498"/>
      <c r="N118" s="498"/>
      <c r="O118" s="498"/>
      <c r="P118" s="498"/>
      <c r="Q118" s="498"/>
      <c r="R118" s="498"/>
      <c r="S118" s="498"/>
      <c r="T118" s="498"/>
      <c r="U118" s="498"/>
      <c r="V118" s="498"/>
      <c r="W118" s="498"/>
      <c r="X118" s="499"/>
      <c r="Y118" s="500">
        <v>15.12</v>
      </c>
      <c r="Z118" s="501"/>
      <c r="AA118" s="501"/>
      <c r="AB118" s="502"/>
      <c r="AC118" s="495" t="s">
        <v>133</v>
      </c>
      <c r="AD118" s="369"/>
      <c r="AE118" s="369"/>
      <c r="AF118" s="369"/>
      <c r="AG118" s="496"/>
      <c r="AH118" s="497" t="s">
        <v>139</v>
      </c>
      <c r="AI118" s="498"/>
      <c r="AJ118" s="498"/>
      <c r="AK118" s="498"/>
      <c r="AL118" s="498"/>
      <c r="AM118" s="498"/>
      <c r="AN118" s="498"/>
      <c r="AO118" s="498"/>
      <c r="AP118" s="498"/>
      <c r="AQ118" s="498"/>
      <c r="AR118" s="498"/>
      <c r="AS118" s="498"/>
      <c r="AT118" s="499"/>
      <c r="AU118" s="500">
        <f>AK231+AK236+AK237+AK238</f>
        <v>23.960999999999999</v>
      </c>
      <c r="AV118" s="501"/>
      <c r="AW118" s="501"/>
      <c r="AX118" s="503"/>
      <c r="BB118" s="433"/>
      <c r="BC118" s="433"/>
      <c r="BD118" s="433"/>
      <c r="BE118" s="433"/>
      <c r="BF118" s="433"/>
      <c r="BG118" s="433"/>
      <c r="BH118" s="433"/>
      <c r="BI118" s="433"/>
      <c r="BJ118" s="433"/>
      <c r="BK118" s="433"/>
      <c r="BL118" s="433"/>
      <c r="BM118" s="433"/>
      <c r="BN118" s="433"/>
      <c r="BO118" s="433"/>
      <c r="BP118" s="433"/>
      <c r="BQ118" s="433"/>
      <c r="BR118" s="433"/>
      <c r="BS118" s="433"/>
      <c r="BT118" s="433"/>
      <c r="BU118" s="433"/>
      <c r="BV118" s="433"/>
      <c r="BW118" s="433"/>
      <c r="BX118" s="433"/>
    </row>
    <row r="119" spans="1:76" ht="24.75" customHeight="1">
      <c r="A119" s="180"/>
      <c r="B119" s="181"/>
      <c r="C119" s="181"/>
      <c r="D119" s="181"/>
      <c r="E119" s="181"/>
      <c r="F119" s="182"/>
      <c r="G119" s="511"/>
      <c r="H119" s="323"/>
      <c r="I119" s="323"/>
      <c r="J119" s="323"/>
      <c r="K119" s="324"/>
      <c r="L119" s="505"/>
      <c r="M119" s="506"/>
      <c r="N119" s="506"/>
      <c r="O119" s="506"/>
      <c r="P119" s="506"/>
      <c r="Q119" s="506"/>
      <c r="R119" s="506"/>
      <c r="S119" s="506"/>
      <c r="T119" s="506"/>
      <c r="U119" s="506"/>
      <c r="V119" s="506"/>
      <c r="W119" s="506"/>
      <c r="X119" s="507"/>
      <c r="Y119" s="508"/>
      <c r="Z119" s="509"/>
      <c r="AA119" s="509"/>
      <c r="AB119" s="510"/>
      <c r="AC119" s="511"/>
      <c r="AD119" s="323"/>
      <c r="AE119" s="323"/>
      <c r="AF119" s="323"/>
      <c r="AG119" s="324"/>
      <c r="AH119" s="505"/>
      <c r="AI119" s="506"/>
      <c r="AJ119" s="506"/>
      <c r="AK119" s="506"/>
      <c r="AL119" s="506"/>
      <c r="AM119" s="506"/>
      <c r="AN119" s="506"/>
      <c r="AO119" s="506"/>
      <c r="AP119" s="506"/>
      <c r="AQ119" s="506"/>
      <c r="AR119" s="506"/>
      <c r="AS119" s="506"/>
      <c r="AT119" s="507"/>
      <c r="AU119" s="508"/>
      <c r="AV119" s="509"/>
      <c r="AW119" s="509"/>
      <c r="AX119" s="512"/>
      <c r="BB119" s="433"/>
      <c r="BC119" s="433"/>
      <c r="BD119" s="433"/>
      <c r="BE119" s="433"/>
      <c r="BF119" s="433"/>
      <c r="BG119" s="433"/>
      <c r="BH119" s="433"/>
      <c r="BI119" s="433"/>
      <c r="BJ119" s="433"/>
      <c r="BK119" s="433"/>
      <c r="BL119" s="433"/>
      <c r="BM119" s="433"/>
      <c r="BN119" s="433"/>
      <c r="BO119" s="433"/>
      <c r="BP119" s="433"/>
      <c r="BQ119" s="433"/>
      <c r="BR119" s="433"/>
      <c r="BS119" s="433"/>
      <c r="BT119" s="433"/>
      <c r="BU119" s="433"/>
      <c r="BV119" s="433"/>
      <c r="BW119" s="433"/>
      <c r="BX119" s="433"/>
    </row>
    <row r="120" spans="1:76" ht="24.75" customHeight="1">
      <c r="A120" s="180"/>
      <c r="B120" s="181"/>
      <c r="C120" s="181"/>
      <c r="D120" s="181"/>
      <c r="E120" s="181"/>
      <c r="F120" s="182"/>
      <c r="G120" s="511"/>
      <c r="H120" s="323"/>
      <c r="I120" s="323"/>
      <c r="J120" s="323"/>
      <c r="K120" s="324"/>
      <c r="L120" s="505"/>
      <c r="M120" s="506"/>
      <c r="N120" s="506"/>
      <c r="O120" s="506"/>
      <c r="P120" s="506"/>
      <c r="Q120" s="506"/>
      <c r="R120" s="506"/>
      <c r="S120" s="506"/>
      <c r="T120" s="506"/>
      <c r="U120" s="506"/>
      <c r="V120" s="506"/>
      <c r="W120" s="506"/>
      <c r="X120" s="507"/>
      <c r="Y120" s="508"/>
      <c r="Z120" s="509"/>
      <c r="AA120" s="509"/>
      <c r="AB120" s="510"/>
      <c r="AC120" s="511"/>
      <c r="AD120" s="323"/>
      <c r="AE120" s="323"/>
      <c r="AF120" s="323"/>
      <c r="AG120" s="324"/>
      <c r="AH120" s="505"/>
      <c r="AI120" s="506"/>
      <c r="AJ120" s="506"/>
      <c r="AK120" s="506"/>
      <c r="AL120" s="506"/>
      <c r="AM120" s="506"/>
      <c r="AN120" s="506"/>
      <c r="AO120" s="506"/>
      <c r="AP120" s="506"/>
      <c r="AQ120" s="506"/>
      <c r="AR120" s="506"/>
      <c r="AS120" s="506"/>
      <c r="AT120" s="507"/>
      <c r="AU120" s="508"/>
      <c r="AV120" s="509"/>
      <c r="AW120" s="509"/>
      <c r="AX120" s="512"/>
      <c r="BB120" s="433"/>
      <c r="BC120" s="433"/>
      <c r="BD120" s="433"/>
      <c r="BE120" s="433"/>
      <c r="BF120" s="433"/>
      <c r="BG120" s="433"/>
      <c r="BH120" s="433"/>
      <c r="BI120" s="433"/>
      <c r="BJ120" s="433"/>
      <c r="BK120" s="433"/>
      <c r="BL120" s="433"/>
      <c r="BM120" s="433"/>
      <c r="BN120" s="433"/>
      <c r="BO120" s="433"/>
      <c r="BP120" s="433"/>
      <c r="BQ120" s="433"/>
      <c r="BR120" s="433"/>
      <c r="BS120" s="433"/>
      <c r="BT120" s="433"/>
      <c r="BU120" s="433"/>
      <c r="BV120" s="433"/>
      <c r="BW120" s="433"/>
      <c r="BX120" s="433"/>
    </row>
    <row r="121" spans="1:76" ht="24.75" customHeight="1">
      <c r="A121" s="180"/>
      <c r="B121" s="181"/>
      <c r="C121" s="181"/>
      <c r="D121" s="181"/>
      <c r="E121" s="181"/>
      <c r="F121" s="182"/>
      <c r="G121" s="511"/>
      <c r="H121" s="323"/>
      <c r="I121" s="323"/>
      <c r="J121" s="323"/>
      <c r="K121" s="324"/>
      <c r="L121" s="505"/>
      <c r="M121" s="506"/>
      <c r="N121" s="506"/>
      <c r="O121" s="506"/>
      <c r="P121" s="506"/>
      <c r="Q121" s="506"/>
      <c r="R121" s="506"/>
      <c r="S121" s="506"/>
      <c r="T121" s="506"/>
      <c r="U121" s="506"/>
      <c r="V121" s="506"/>
      <c r="W121" s="506"/>
      <c r="X121" s="507"/>
      <c r="Y121" s="508"/>
      <c r="Z121" s="509"/>
      <c r="AA121" s="509"/>
      <c r="AB121" s="510"/>
      <c r="AC121" s="511"/>
      <c r="AD121" s="323"/>
      <c r="AE121" s="323"/>
      <c r="AF121" s="323"/>
      <c r="AG121" s="324"/>
      <c r="AH121" s="505"/>
      <c r="AI121" s="506"/>
      <c r="AJ121" s="506"/>
      <c r="AK121" s="506"/>
      <c r="AL121" s="506"/>
      <c r="AM121" s="506"/>
      <c r="AN121" s="506"/>
      <c r="AO121" s="506"/>
      <c r="AP121" s="506"/>
      <c r="AQ121" s="506"/>
      <c r="AR121" s="506"/>
      <c r="AS121" s="506"/>
      <c r="AT121" s="507"/>
      <c r="AU121" s="508"/>
      <c r="AV121" s="509"/>
      <c r="AW121" s="509"/>
      <c r="AX121" s="512"/>
      <c r="BB121" s="433"/>
      <c r="BC121" s="433"/>
      <c r="BD121" s="433"/>
      <c r="BE121" s="433"/>
      <c r="BF121" s="433"/>
      <c r="BG121" s="433"/>
      <c r="BH121" s="433"/>
      <c r="BI121" s="433"/>
      <c r="BJ121" s="433"/>
      <c r="BK121" s="433"/>
      <c r="BL121" s="433"/>
      <c r="BM121" s="433"/>
      <c r="BN121" s="433"/>
      <c r="BO121" s="433"/>
      <c r="BP121" s="433"/>
      <c r="BQ121" s="433"/>
      <c r="BR121" s="433"/>
      <c r="BS121" s="433"/>
      <c r="BT121" s="433"/>
      <c r="BU121" s="433"/>
      <c r="BV121" s="433"/>
      <c r="BW121" s="433"/>
      <c r="BX121" s="433"/>
    </row>
    <row r="122" spans="1:76" ht="24.75" customHeight="1">
      <c r="A122" s="180"/>
      <c r="B122" s="181"/>
      <c r="C122" s="181"/>
      <c r="D122" s="181"/>
      <c r="E122" s="181"/>
      <c r="F122" s="182"/>
      <c r="G122" s="511"/>
      <c r="H122" s="323"/>
      <c r="I122" s="323"/>
      <c r="J122" s="323"/>
      <c r="K122" s="324"/>
      <c r="L122" s="505"/>
      <c r="M122" s="506"/>
      <c r="N122" s="506"/>
      <c r="O122" s="506"/>
      <c r="P122" s="506"/>
      <c r="Q122" s="506"/>
      <c r="R122" s="506"/>
      <c r="S122" s="506"/>
      <c r="T122" s="506"/>
      <c r="U122" s="506"/>
      <c r="V122" s="506"/>
      <c r="W122" s="506"/>
      <c r="X122" s="507"/>
      <c r="Y122" s="508"/>
      <c r="Z122" s="509"/>
      <c r="AA122" s="509"/>
      <c r="AB122" s="509"/>
      <c r="AC122" s="511"/>
      <c r="AD122" s="323"/>
      <c r="AE122" s="323"/>
      <c r="AF122" s="323"/>
      <c r="AG122" s="324"/>
      <c r="AH122" s="505"/>
      <c r="AI122" s="506"/>
      <c r="AJ122" s="506"/>
      <c r="AK122" s="506"/>
      <c r="AL122" s="506"/>
      <c r="AM122" s="506"/>
      <c r="AN122" s="506"/>
      <c r="AO122" s="506"/>
      <c r="AP122" s="506"/>
      <c r="AQ122" s="506"/>
      <c r="AR122" s="506"/>
      <c r="AS122" s="506"/>
      <c r="AT122" s="507"/>
      <c r="AU122" s="508"/>
      <c r="AV122" s="509"/>
      <c r="AW122" s="509"/>
      <c r="AX122" s="512"/>
      <c r="BB122" s="433"/>
      <c r="BC122" s="433"/>
      <c r="BD122" s="433"/>
      <c r="BE122" s="433"/>
      <c r="BF122" s="433"/>
      <c r="BG122" s="433"/>
      <c r="BH122" s="433"/>
      <c r="BI122" s="433"/>
      <c r="BJ122" s="433"/>
      <c r="BK122" s="433"/>
      <c r="BL122" s="433"/>
      <c r="BM122" s="433"/>
      <c r="BN122" s="433"/>
      <c r="BO122" s="433"/>
      <c r="BP122" s="433"/>
      <c r="BQ122" s="433"/>
      <c r="BR122" s="433"/>
      <c r="BS122" s="433"/>
      <c r="BT122" s="433"/>
      <c r="BU122" s="433"/>
      <c r="BV122" s="433"/>
      <c r="BW122" s="433"/>
      <c r="BX122" s="433"/>
    </row>
    <row r="123" spans="1:76" ht="24.75" customHeight="1">
      <c r="A123" s="180"/>
      <c r="B123" s="181"/>
      <c r="C123" s="181"/>
      <c r="D123" s="181"/>
      <c r="E123" s="181"/>
      <c r="F123" s="182"/>
      <c r="G123" s="511"/>
      <c r="H123" s="323"/>
      <c r="I123" s="323"/>
      <c r="J123" s="323"/>
      <c r="K123" s="324"/>
      <c r="L123" s="505"/>
      <c r="M123" s="506"/>
      <c r="N123" s="506"/>
      <c r="O123" s="506"/>
      <c r="P123" s="506"/>
      <c r="Q123" s="506"/>
      <c r="R123" s="506"/>
      <c r="S123" s="506"/>
      <c r="T123" s="506"/>
      <c r="U123" s="506"/>
      <c r="V123" s="506"/>
      <c r="W123" s="506"/>
      <c r="X123" s="507"/>
      <c r="Y123" s="508"/>
      <c r="Z123" s="509"/>
      <c r="AA123" s="509"/>
      <c r="AB123" s="509"/>
      <c r="AC123" s="511"/>
      <c r="AD123" s="323"/>
      <c r="AE123" s="323"/>
      <c r="AF123" s="323"/>
      <c r="AG123" s="324"/>
      <c r="AH123" s="505"/>
      <c r="AI123" s="506"/>
      <c r="AJ123" s="506"/>
      <c r="AK123" s="506"/>
      <c r="AL123" s="506"/>
      <c r="AM123" s="506"/>
      <c r="AN123" s="506"/>
      <c r="AO123" s="506"/>
      <c r="AP123" s="506"/>
      <c r="AQ123" s="506"/>
      <c r="AR123" s="506"/>
      <c r="AS123" s="506"/>
      <c r="AT123" s="507"/>
      <c r="AU123" s="508"/>
      <c r="AV123" s="509"/>
      <c r="AW123" s="509"/>
      <c r="AX123" s="512"/>
      <c r="BB123" s="433"/>
      <c r="BC123" s="433"/>
      <c r="BD123" s="433"/>
      <c r="BE123" s="433"/>
      <c r="BF123" s="433"/>
      <c r="BG123" s="433"/>
      <c r="BH123" s="433"/>
      <c r="BI123" s="433"/>
      <c r="BJ123" s="433"/>
      <c r="BK123" s="433"/>
      <c r="BL123" s="433"/>
      <c r="BM123" s="433"/>
      <c r="BN123" s="433"/>
      <c r="BO123" s="433"/>
      <c r="BP123" s="433"/>
      <c r="BQ123" s="433"/>
      <c r="BR123" s="433"/>
      <c r="BS123" s="433"/>
      <c r="BT123" s="433"/>
      <c r="BU123" s="433"/>
      <c r="BV123" s="433"/>
      <c r="BW123" s="433"/>
      <c r="BX123" s="433"/>
    </row>
    <row r="124" spans="1:76" ht="24.75" customHeight="1">
      <c r="A124" s="180"/>
      <c r="B124" s="181"/>
      <c r="C124" s="181"/>
      <c r="D124" s="181"/>
      <c r="E124" s="181"/>
      <c r="F124" s="182"/>
      <c r="G124" s="511"/>
      <c r="H124" s="323"/>
      <c r="I124" s="323"/>
      <c r="J124" s="323"/>
      <c r="K124" s="324"/>
      <c r="L124" s="505"/>
      <c r="M124" s="506"/>
      <c r="N124" s="506"/>
      <c r="O124" s="506"/>
      <c r="P124" s="506"/>
      <c r="Q124" s="506"/>
      <c r="R124" s="506"/>
      <c r="S124" s="506"/>
      <c r="T124" s="506"/>
      <c r="U124" s="506"/>
      <c r="V124" s="506"/>
      <c r="W124" s="506"/>
      <c r="X124" s="507"/>
      <c r="Y124" s="508"/>
      <c r="Z124" s="509"/>
      <c r="AA124" s="509"/>
      <c r="AB124" s="509"/>
      <c r="AC124" s="511"/>
      <c r="AD124" s="323"/>
      <c r="AE124" s="323"/>
      <c r="AF124" s="323"/>
      <c r="AG124" s="324"/>
      <c r="AH124" s="505"/>
      <c r="AI124" s="506"/>
      <c r="AJ124" s="506"/>
      <c r="AK124" s="506"/>
      <c r="AL124" s="506"/>
      <c r="AM124" s="506"/>
      <c r="AN124" s="506"/>
      <c r="AO124" s="506"/>
      <c r="AP124" s="506"/>
      <c r="AQ124" s="506"/>
      <c r="AR124" s="506"/>
      <c r="AS124" s="506"/>
      <c r="AT124" s="507"/>
      <c r="AU124" s="508"/>
      <c r="AV124" s="509"/>
      <c r="AW124" s="509"/>
      <c r="AX124" s="512"/>
      <c r="BB124" s="433"/>
      <c r="BC124" s="433"/>
      <c r="BD124" s="433"/>
      <c r="BE124" s="433"/>
      <c r="BF124" s="433"/>
      <c r="BG124" s="433"/>
      <c r="BH124" s="433"/>
      <c r="BI124" s="433"/>
      <c r="BJ124" s="433"/>
      <c r="BK124" s="433"/>
      <c r="BL124" s="433"/>
      <c r="BM124" s="433"/>
      <c r="BN124" s="433"/>
      <c r="BO124" s="433"/>
      <c r="BP124" s="433"/>
      <c r="BQ124" s="433"/>
      <c r="BR124" s="433"/>
      <c r="BS124" s="433"/>
      <c r="BT124" s="433"/>
      <c r="BU124" s="433"/>
      <c r="BV124" s="433"/>
      <c r="BW124" s="433"/>
      <c r="BX124" s="433"/>
    </row>
    <row r="125" spans="1:76" ht="24.75" customHeight="1">
      <c r="A125" s="180"/>
      <c r="B125" s="181"/>
      <c r="C125" s="181"/>
      <c r="D125" s="181"/>
      <c r="E125" s="181"/>
      <c r="F125" s="182"/>
      <c r="G125" s="513"/>
      <c r="H125" s="334"/>
      <c r="I125" s="334"/>
      <c r="J125" s="334"/>
      <c r="K125" s="335"/>
      <c r="L125" s="514"/>
      <c r="M125" s="515"/>
      <c r="N125" s="515"/>
      <c r="O125" s="515"/>
      <c r="P125" s="515"/>
      <c r="Q125" s="515"/>
      <c r="R125" s="515"/>
      <c r="S125" s="515"/>
      <c r="T125" s="515"/>
      <c r="U125" s="515"/>
      <c r="V125" s="515"/>
      <c r="W125" s="515"/>
      <c r="X125" s="516"/>
      <c r="Y125" s="517"/>
      <c r="Z125" s="518"/>
      <c r="AA125" s="518"/>
      <c r="AB125" s="518"/>
      <c r="AC125" s="513"/>
      <c r="AD125" s="334"/>
      <c r="AE125" s="334"/>
      <c r="AF125" s="334"/>
      <c r="AG125" s="335"/>
      <c r="AH125" s="514"/>
      <c r="AI125" s="515"/>
      <c r="AJ125" s="515"/>
      <c r="AK125" s="515"/>
      <c r="AL125" s="515"/>
      <c r="AM125" s="515"/>
      <c r="AN125" s="515"/>
      <c r="AO125" s="515"/>
      <c r="AP125" s="515"/>
      <c r="AQ125" s="515"/>
      <c r="AR125" s="515"/>
      <c r="AS125" s="515"/>
      <c r="AT125" s="516"/>
      <c r="AU125" s="517"/>
      <c r="AV125" s="518"/>
      <c r="AW125" s="518"/>
      <c r="AX125" s="519"/>
      <c r="BB125" s="433"/>
      <c r="BC125" s="433"/>
      <c r="BD125" s="433"/>
      <c r="BE125" s="433"/>
      <c r="BF125" s="433"/>
      <c r="BG125" s="433"/>
      <c r="BH125" s="433"/>
      <c r="BI125" s="433"/>
      <c r="BJ125" s="433"/>
      <c r="BK125" s="433"/>
      <c r="BL125" s="433"/>
      <c r="BM125" s="433"/>
      <c r="BN125" s="433"/>
      <c r="BO125" s="433"/>
      <c r="BP125" s="433"/>
      <c r="BQ125" s="433"/>
      <c r="BR125" s="433"/>
      <c r="BS125" s="433"/>
      <c r="BT125" s="433"/>
      <c r="BU125" s="433"/>
      <c r="BV125" s="433"/>
      <c r="BW125" s="433"/>
      <c r="BX125" s="433"/>
    </row>
    <row r="126" spans="1:76" ht="24.75" customHeight="1">
      <c r="A126" s="180"/>
      <c r="B126" s="181"/>
      <c r="C126" s="181"/>
      <c r="D126" s="181"/>
      <c r="E126" s="181"/>
      <c r="F126" s="182"/>
      <c r="G126" s="520" t="s">
        <v>40</v>
      </c>
      <c r="H126" s="26"/>
      <c r="I126" s="26"/>
      <c r="J126" s="26"/>
      <c r="K126" s="26"/>
      <c r="L126" s="521"/>
      <c r="M126" s="136"/>
      <c r="N126" s="136"/>
      <c r="O126" s="136"/>
      <c r="P126" s="136"/>
      <c r="Q126" s="136"/>
      <c r="R126" s="136"/>
      <c r="S126" s="136"/>
      <c r="T126" s="136"/>
      <c r="U126" s="136"/>
      <c r="V126" s="136"/>
      <c r="W126" s="136"/>
      <c r="X126" s="137"/>
      <c r="Y126" s="522">
        <f>SUM(Y118:AB125)</f>
        <v>15.12</v>
      </c>
      <c r="Z126" s="523"/>
      <c r="AA126" s="523"/>
      <c r="AB126" s="524"/>
      <c r="AC126" s="520" t="s">
        <v>40</v>
      </c>
      <c r="AD126" s="26"/>
      <c r="AE126" s="26"/>
      <c r="AF126" s="26"/>
      <c r="AG126" s="26"/>
      <c r="AH126" s="521"/>
      <c r="AI126" s="136"/>
      <c r="AJ126" s="136"/>
      <c r="AK126" s="136"/>
      <c r="AL126" s="136"/>
      <c r="AM126" s="136"/>
      <c r="AN126" s="136"/>
      <c r="AO126" s="136"/>
      <c r="AP126" s="136"/>
      <c r="AQ126" s="136"/>
      <c r="AR126" s="136"/>
      <c r="AS126" s="136"/>
      <c r="AT126" s="137"/>
      <c r="AU126" s="522">
        <f>SUM(AU118:AX125)</f>
        <v>23.960999999999999</v>
      </c>
      <c r="AV126" s="523"/>
      <c r="AW126" s="523"/>
      <c r="AX126" s="525"/>
      <c r="BB126" s="433"/>
      <c r="BC126" s="433"/>
      <c r="BD126" s="433"/>
      <c r="BE126" s="433"/>
      <c r="BF126" s="433"/>
      <c r="BG126" s="433"/>
      <c r="BH126" s="433"/>
      <c r="BI126" s="433"/>
      <c r="BJ126" s="433"/>
      <c r="BK126" s="433"/>
      <c r="BL126" s="433"/>
      <c r="BM126" s="433"/>
      <c r="BN126" s="433"/>
      <c r="BO126" s="433"/>
      <c r="BP126" s="433"/>
      <c r="BQ126" s="433"/>
      <c r="BR126" s="433"/>
      <c r="BS126" s="433"/>
      <c r="BT126" s="433"/>
      <c r="BU126" s="433"/>
      <c r="BV126" s="433"/>
      <c r="BW126" s="433"/>
      <c r="BX126" s="433"/>
    </row>
    <row r="127" spans="1:76" ht="30" customHeight="1">
      <c r="A127" s="180"/>
      <c r="B127" s="181"/>
      <c r="C127" s="181"/>
      <c r="D127" s="181"/>
      <c r="E127" s="181"/>
      <c r="F127" s="182"/>
      <c r="G127" s="526" t="s">
        <v>140</v>
      </c>
      <c r="H127" s="527"/>
      <c r="I127" s="527"/>
      <c r="J127" s="527"/>
      <c r="K127" s="527"/>
      <c r="L127" s="527"/>
      <c r="M127" s="527"/>
      <c r="N127" s="527"/>
      <c r="O127" s="527"/>
      <c r="P127" s="527"/>
      <c r="Q127" s="527"/>
      <c r="R127" s="527"/>
      <c r="S127" s="527"/>
      <c r="T127" s="527"/>
      <c r="U127" s="527"/>
      <c r="V127" s="527"/>
      <c r="W127" s="527"/>
      <c r="X127" s="527"/>
      <c r="Y127" s="527"/>
      <c r="Z127" s="527"/>
      <c r="AA127" s="527"/>
      <c r="AB127" s="528"/>
      <c r="AC127" s="526" t="s">
        <v>141</v>
      </c>
      <c r="AD127" s="527"/>
      <c r="AE127" s="527"/>
      <c r="AF127" s="527"/>
      <c r="AG127" s="527"/>
      <c r="AH127" s="527"/>
      <c r="AI127" s="527"/>
      <c r="AJ127" s="527"/>
      <c r="AK127" s="527"/>
      <c r="AL127" s="527"/>
      <c r="AM127" s="527"/>
      <c r="AN127" s="527"/>
      <c r="AO127" s="527"/>
      <c r="AP127" s="527"/>
      <c r="AQ127" s="527"/>
      <c r="AR127" s="527"/>
      <c r="AS127" s="527"/>
      <c r="AT127" s="527"/>
      <c r="AU127" s="527"/>
      <c r="AV127" s="527"/>
      <c r="AW127" s="527"/>
      <c r="AX127" s="529"/>
      <c r="BB127" s="433"/>
      <c r="BC127" s="433"/>
      <c r="BD127" s="433"/>
      <c r="BE127" s="433"/>
      <c r="BF127" s="433"/>
      <c r="BG127" s="433"/>
      <c r="BH127" s="433"/>
      <c r="BI127" s="433"/>
      <c r="BJ127" s="433"/>
      <c r="BK127" s="433"/>
      <c r="BL127" s="433"/>
      <c r="BM127" s="433"/>
      <c r="BN127" s="433"/>
      <c r="BO127" s="433"/>
      <c r="BP127" s="433"/>
      <c r="BQ127" s="433"/>
      <c r="BR127" s="433"/>
      <c r="BS127" s="433"/>
      <c r="BT127" s="433"/>
      <c r="BU127" s="433"/>
      <c r="BV127" s="433"/>
      <c r="BW127" s="433"/>
      <c r="BX127" s="433"/>
    </row>
    <row r="128" spans="1:76" ht="24.75" customHeight="1">
      <c r="A128" s="180"/>
      <c r="B128" s="181"/>
      <c r="C128" s="181"/>
      <c r="D128" s="181"/>
      <c r="E128" s="181"/>
      <c r="F128" s="182"/>
      <c r="G128" s="488" t="s">
        <v>72</v>
      </c>
      <c r="H128" s="489"/>
      <c r="I128" s="489"/>
      <c r="J128" s="489"/>
      <c r="K128" s="489"/>
      <c r="L128" s="490" t="s">
        <v>131</v>
      </c>
      <c r="M128" s="26"/>
      <c r="N128" s="26"/>
      <c r="O128" s="26"/>
      <c r="P128" s="26"/>
      <c r="Q128" s="26"/>
      <c r="R128" s="26"/>
      <c r="S128" s="26"/>
      <c r="T128" s="26"/>
      <c r="U128" s="26"/>
      <c r="V128" s="26"/>
      <c r="W128" s="26"/>
      <c r="X128" s="54"/>
      <c r="Y128" s="491" t="s">
        <v>132</v>
      </c>
      <c r="Z128" s="492"/>
      <c r="AA128" s="492"/>
      <c r="AB128" s="493"/>
      <c r="AC128" s="488" t="s">
        <v>72</v>
      </c>
      <c r="AD128" s="489"/>
      <c r="AE128" s="489"/>
      <c r="AF128" s="489"/>
      <c r="AG128" s="489"/>
      <c r="AH128" s="490" t="s">
        <v>131</v>
      </c>
      <c r="AI128" s="26"/>
      <c r="AJ128" s="26"/>
      <c r="AK128" s="26"/>
      <c r="AL128" s="26"/>
      <c r="AM128" s="26"/>
      <c r="AN128" s="26"/>
      <c r="AO128" s="26"/>
      <c r="AP128" s="26"/>
      <c r="AQ128" s="26"/>
      <c r="AR128" s="26"/>
      <c r="AS128" s="26"/>
      <c r="AT128" s="54"/>
      <c r="AU128" s="491" t="s">
        <v>132</v>
      </c>
      <c r="AV128" s="492"/>
      <c r="AW128" s="492"/>
      <c r="AX128" s="494"/>
      <c r="BB128" s="433"/>
      <c r="BC128" s="433"/>
      <c r="BD128" s="433"/>
      <c r="BE128" s="433"/>
      <c r="BF128" s="433"/>
      <c r="BG128" s="433"/>
      <c r="BH128" s="433"/>
      <c r="BI128" s="433"/>
      <c r="BJ128" s="433"/>
      <c r="BK128" s="433"/>
      <c r="BL128" s="433"/>
      <c r="BM128" s="433"/>
      <c r="BN128" s="433"/>
      <c r="BO128" s="433"/>
      <c r="BP128" s="433"/>
      <c r="BQ128" s="433"/>
      <c r="BR128" s="433"/>
      <c r="BS128" s="433"/>
      <c r="BT128" s="433"/>
      <c r="BU128" s="433"/>
      <c r="BV128" s="433"/>
      <c r="BW128" s="433"/>
      <c r="BX128" s="433"/>
    </row>
    <row r="129" spans="1:76" ht="24.75" customHeight="1">
      <c r="A129" s="180"/>
      <c r="B129" s="181"/>
      <c r="C129" s="181"/>
      <c r="D129" s="181"/>
      <c r="E129" s="181"/>
      <c r="F129" s="182"/>
      <c r="G129" s="495" t="s">
        <v>142</v>
      </c>
      <c r="H129" s="369"/>
      <c r="I129" s="369"/>
      <c r="J129" s="369"/>
      <c r="K129" s="496"/>
      <c r="L129" s="497" t="s">
        <v>143</v>
      </c>
      <c r="M129" s="498"/>
      <c r="N129" s="498"/>
      <c r="O129" s="498"/>
      <c r="P129" s="498"/>
      <c r="Q129" s="498"/>
      <c r="R129" s="498"/>
      <c r="S129" s="498"/>
      <c r="T129" s="498"/>
      <c r="U129" s="498"/>
      <c r="V129" s="498"/>
      <c r="W129" s="498"/>
      <c r="X129" s="499"/>
      <c r="Y129" s="500">
        <v>127.55760600000001</v>
      </c>
      <c r="Z129" s="501"/>
      <c r="AA129" s="501"/>
      <c r="AB129" s="502"/>
      <c r="AC129" s="495" t="s">
        <v>133</v>
      </c>
      <c r="AD129" s="369"/>
      <c r="AE129" s="369"/>
      <c r="AF129" s="369"/>
      <c r="AG129" s="496"/>
      <c r="AH129" s="497" t="s">
        <v>144</v>
      </c>
      <c r="AI129" s="498"/>
      <c r="AJ129" s="498"/>
      <c r="AK129" s="498"/>
      <c r="AL129" s="498"/>
      <c r="AM129" s="498"/>
      <c r="AN129" s="498"/>
      <c r="AO129" s="498"/>
      <c r="AP129" s="498"/>
      <c r="AQ129" s="498"/>
      <c r="AR129" s="498"/>
      <c r="AS129" s="498"/>
      <c r="AT129" s="499"/>
      <c r="AU129" s="500">
        <f>AK243+AK245</f>
        <v>15.865499999999999</v>
      </c>
      <c r="AV129" s="501"/>
      <c r="AW129" s="501"/>
      <c r="AX129" s="503"/>
      <c r="BB129" s="433"/>
      <c r="BC129" s="433"/>
      <c r="BD129" s="433"/>
      <c r="BE129" s="433"/>
      <c r="BF129" s="433"/>
      <c r="BG129" s="433"/>
      <c r="BH129" s="433"/>
      <c r="BI129" s="433"/>
      <c r="BJ129" s="433"/>
      <c r="BK129" s="433"/>
      <c r="BL129" s="433"/>
      <c r="BM129" s="433"/>
      <c r="BN129" s="433"/>
      <c r="BO129" s="433"/>
      <c r="BP129" s="433"/>
      <c r="BQ129" s="433"/>
      <c r="BR129" s="433"/>
      <c r="BS129" s="433"/>
      <c r="BT129" s="433"/>
      <c r="BU129" s="433"/>
      <c r="BV129" s="433"/>
      <c r="BW129" s="433"/>
      <c r="BX129" s="433"/>
    </row>
    <row r="130" spans="1:76" ht="24.75" customHeight="1">
      <c r="A130" s="180"/>
      <c r="B130" s="181"/>
      <c r="C130" s="181"/>
      <c r="D130" s="181"/>
      <c r="E130" s="181"/>
      <c r="F130" s="182"/>
      <c r="G130" s="511"/>
      <c r="H130" s="323"/>
      <c r="I130" s="323"/>
      <c r="J130" s="323"/>
      <c r="K130" s="324"/>
      <c r="L130" s="505"/>
      <c r="M130" s="506"/>
      <c r="N130" s="506"/>
      <c r="O130" s="506"/>
      <c r="P130" s="506"/>
      <c r="Q130" s="506"/>
      <c r="R130" s="506"/>
      <c r="S130" s="506"/>
      <c r="T130" s="506"/>
      <c r="U130" s="506"/>
      <c r="V130" s="506"/>
      <c r="W130" s="506"/>
      <c r="X130" s="507"/>
      <c r="Y130" s="508"/>
      <c r="Z130" s="509"/>
      <c r="AA130" s="509"/>
      <c r="AB130" s="510"/>
      <c r="AC130" s="511"/>
      <c r="AD130" s="323"/>
      <c r="AE130" s="323"/>
      <c r="AF130" s="323"/>
      <c r="AG130" s="324"/>
      <c r="AH130" s="505"/>
      <c r="AI130" s="506"/>
      <c r="AJ130" s="506"/>
      <c r="AK130" s="506"/>
      <c r="AL130" s="506"/>
      <c r="AM130" s="506"/>
      <c r="AN130" s="506"/>
      <c r="AO130" s="506"/>
      <c r="AP130" s="506"/>
      <c r="AQ130" s="506"/>
      <c r="AR130" s="506"/>
      <c r="AS130" s="506"/>
      <c r="AT130" s="507"/>
      <c r="AU130" s="508"/>
      <c r="AV130" s="509"/>
      <c r="AW130" s="509"/>
      <c r="AX130" s="512"/>
      <c r="BB130" s="433"/>
      <c r="BC130" s="433"/>
      <c r="BD130" s="433"/>
      <c r="BE130" s="433"/>
      <c r="BF130" s="433"/>
      <c r="BG130" s="433"/>
      <c r="BH130" s="433"/>
      <c r="BI130" s="433"/>
      <c r="BJ130" s="433"/>
      <c r="BK130" s="433"/>
      <c r="BL130" s="433"/>
      <c r="BM130" s="433"/>
      <c r="BN130" s="433"/>
      <c r="BO130" s="433"/>
      <c r="BP130" s="433"/>
      <c r="BQ130" s="433"/>
      <c r="BR130" s="433"/>
      <c r="BS130" s="433"/>
      <c r="BT130" s="433"/>
      <c r="BU130" s="433"/>
      <c r="BV130" s="433"/>
      <c r="BW130" s="433"/>
      <c r="BX130" s="433"/>
    </row>
    <row r="131" spans="1:76" ht="24.75" customHeight="1">
      <c r="A131" s="180"/>
      <c r="B131" s="181"/>
      <c r="C131" s="181"/>
      <c r="D131" s="181"/>
      <c r="E131" s="181"/>
      <c r="F131" s="182"/>
      <c r="G131" s="511"/>
      <c r="H131" s="323"/>
      <c r="I131" s="323"/>
      <c r="J131" s="323"/>
      <c r="K131" s="324"/>
      <c r="L131" s="505"/>
      <c r="M131" s="506"/>
      <c r="N131" s="506"/>
      <c r="O131" s="506"/>
      <c r="P131" s="506"/>
      <c r="Q131" s="506"/>
      <c r="R131" s="506"/>
      <c r="S131" s="506"/>
      <c r="T131" s="506"/>
      <c r="U131" s="506"/>
      <c r="V131" s="506"/>
      <c r="W131" s="506"/>
      <c r="X131" s="507"/>
      <c r="Y131" s="508"/>
      <c r="Z131" s="509"/>
      <c r="AA131" s="509"/>
      <c r="AB131" s="510"/>
      <c r="AC131" s="511"/>
      <c r="AD131" s="323"/>
      <c r="AE131" s="323"/>
      <c r="AF131" s="323"/>
      <c r="AG131" s="324"/>
      <c r="AH131" s="505"/>
      <c r="AI131" s="506"/>
      <c r="AJ131" s="506"/>
      <c r="AK131" s="506"/>
      <c r="AL131" s="506"/>
      <c r="AM131" s="506"/>
      <c r="AN131" s="506"/>
      <c r="AO131" s="506"/>
      <c r="AP131" s="506"/>
      <c r="AQ131" s="506"/>
      <c r="AR131" s="506"/>
      <c r="AS131" s="506"/>
      <c r="AT131" s="507"/>
      <c r="AU131" s="508"/>
      <c r="AV131" s="509"/>
      <c r="AW131" s="509"/>
      <c r="AX131" s="512"/>
      <c r="BB131" s="433"/>
      <c r="BC131" s="433"/>
      <c r="BD131" s="433"/>
      <c r="BE131" s="433"/>
      <c r="BF131" s="433"/>
      <c r="BG131" s="433"/>
      <c r="BH131" s="433"/>
      <c r="BI131" s="433"/>
      <c r="BJ131" s="433"/>
      <c r="BK131" s="433"/>
      <c r="BL131" s="433"/>
      <c r="BM131" s="433"/>
      <c r="BN131" s="433"/>
      <c r="BO131" s="433"/>
      <c r="BP131" s="433"/>
      <c r="BQ131" s="433"/>
      <c r="BR131" s="433"/>
      <c r="BS131" s="433"/>
      <c r="BT131" s="433"/>
      <c r="BU131" s="433"/>
      <c r="BV131" s="433"/>
      <c r="BW131" s="433"/>
      <c r="BX131" s="433"/>
    </row>
    <row r="132" spans="1:76" ht="24.75" customHeight="1">
      <c r="A132" s="180"/>
      <c r="B132" s="181"/>
      <c r="C132" s="181"/>
      <c r="D132" s="181"/>
      <c r="E132" s="181"/>
      <c r="F132" s="182"/>
      <c r="G132" s="511"/>
      <c r="H132" s="323"/>
      <c r="I132" s="323"/>
      <c r="J132" s="323"/>
      <c r="K132" s="324"/>
      <c r="L132" s="505"/>
      <c r="M132" s="506"/>
      <c r="N132" s="506"/>
      <c r="O132" s="506"/>
      <c r="P132" s="506"/>
      <c r="Q132" s="506"/>
      <c r="R132" s="506"/>
      <c r="S132" s="506"/>
      <c r="T132" s="506"/>
      <c r="U132" s="506"/>
      <c r="V132" s="506"/>
      <c r="W132" s="506"/>
      <c r="X132" s="507"/>
      <c r="Y132" s="508"/>
      <c r="Z132" s="509"/>
      <c r="AA132" s="509"/>
      <c r="AB132" s="510"/>
      <c r="AC132" s="511"/>
      <c r="AD132" s="323"/>
      <c r="AE132" s="323"/>
      <c r="AF132" s="323"/>
      <c r="AG132" s="324"/>
      <c r="AH132" s="505"/>
      <c r="AI132" s="506"/>
      <c r="AJ132" s="506"/>
      <c r="AK132" s="506"/>
      <c r="AL132" s="506"/>
      <c r="AM132" s="506"/>
      <c r="AN132" s="506"/>
      <c r="AO132" s="506"/>
      <c r="AP132" s="506"/>
      <c r="AQ132" s="506"/>
      <c r="AR132" s="506"/>
      <c r="AS132" s="506"/>
      <c r="AT132" s="507"/>
      <c r="AU132" s="508"/>
      <c r="AV132" s="509"/>
      <c r="AW132" s="509"/>
      <c r="AX132" s="512"/>
      <c r="BB132" s="433"/>
      <c r="BC132" s="433"/>
      <c r="BD132" s="433"/>
      <c r="BE132" s="433"/>
      <c r="BF132" s="433"/>
      <c r="BG132" s="433"/>
      <c r="BH132" s="433"/>
      <c r="BI132" s="433"/>
      <c r="BJ132" s="433"/>
      <c r="BK132" s="433"/>
      <c r="BL132" s="433"/>
      <c r="BM132" s="433"/>
      <c r="BN132" s="433"/>
      <c r="BO132" s="433"/>
      <c r="BP132" s="433"/>
      <c r="BQ132" s="433"/>
      <c r="BR132" s="433"/>
      <c r="BS132" s="433"/>
      <c r="BT132" s="433"/>
      <c r="BU132" s="433"/>
      <c r="BV132" s="433"/>
      <c r="BW132" s="433"/>
      <c r="BX132" s="433"/>
    </row>
    <row r="133" spans="1:76" ht="24.75" customHeight="1">
      <c r="A133" s="180"/>
      <c r="B133" s="181"/>
      <c r="C133" s="181"/>
      <c r="D133" s="181"/>
      <c r="E133" s="181"/>
      <c r="F133" s="182"/>
      <c r="G133" s="511"/>
      <c r="H133" s="323"/>
      <c r="I133" s="323"/>
      <c r="J133" s="323"/>
      <c r="K133" s="324"/>
      <c r="L133" s="505"/>
      <c r="M133" s="506"/>
      <c r="N133" s="506"/>
      <c r="O133" s="506"/>
      <c r="P133" s="506"/>
      <c r="Q133" s="506"/>
      <c r="R133" s="506"/>
      <c r="S133" s="506"/>
      <c r="T133" s="506"/>
      <c r="U133" s="506"/>
      <c r="V133" s="506"/>
      <c r="W133" s="506"/>
      <c r="X133" s="507"/>
      <c r="Y133" s="508"/>
      <c r="Z133" s="509"/>
      <c r="AA133" s="509"/>
      <c r="AB133" s="509"/>
      <c r="AC133" s="511"/>
      <c r="AD133" s="323"/>
      <c r="AE133" s="323"/>
      <c r="AF133" s="323"/>
      <c r="AG133" s="324"/>
      <c r="AH133" s="505"/>
      <c r="AI133" s="506"/>
      <c r="AJ133" s="506"/>
      <c r="AK133" s="506"/>
      <c r="AL133" s="506"/>
      <c r="AM133" s="506"/>
      <c r="AN133" s="506"/>
      <c r="AO133" s="506"/>
      <c r="AP133" s="506"/>
      <c r="AQ133" s="506"/>
      <c r="AR133" s="506"/>
      <c r="AS133" s="506"/>
      <c r="AT133" s="507"/>
      <c r="AU133" s="508"/>
      <c r="AV133" s="509"/>
      <c r="AW133" s="509"/>
      <c r="AX133" s="512"/>
      <c r="BB133" s="433"/>
      <c r="BC133" s="433"/>
      <c r="BD133" s="433"/>
      <c r="BE133" s="433"/>
      <c r="BF133" s="433"/>
      <c r="BG133" s="433"/>
      <c r="BH133" s="433"/>
      <c r="BI133" s="433"/>
      <c r="BJ133" s="433"/>
      <c r="BK133" s="433"/>
      <c r="BL133" s="433"/>
      <c r="BM133" s="433"/>
      <c r="BN133" s="433"/>
      <c r="BO133" s="433"/>
      <c r="BP133" s="433"/>
      <c r="BQ133" s="433"/>
      <c r="BR133" s="433"/>
      <c r="BS133" s="433"/>
      <c r="BT133" s="433"/>
      <c r="BU133" s="433"/>
      <c r="BV133" s="433"/>
      <c r="BW133" s="433"/>
      <c r="BX133" s="433"/>
    </row>
    <row r="134" spans="1:76" ht="24.75" customHeight="1">
      <c r="A134" s="180"/>
      <c r="B134" s="181"/>
      <c r="C134" s="181"/>
      <c r="D134" s="181"/>
      <c r="E134" s="181"/>
      <c r="F134" s="182"/>
      <c r="G134" s="511"/>
      <c r="H134" s="323"/>
      <c r="I134" s="323"/>
      <c r="J134" s="323"/>
      <c r="K134" s="324"/>
      <c r="L134" s="505"/>
      <c r="M134" s="506"/>
      <c r="N134" s="506"/>
      <c r="O134" s="506"/>
      <c r="P134" s="506"/>
      <c r="Q134" s="506"/>
      <c r="R134" s="506"/>
      <c r="S134" s="506"/>
      <c r="T134" s="506"/>
      <c r="U134" s="506"/>
      <c r="V134" s="506"/>
      <c r="W134" s="506"/>
      <c r="X134" s="507"/>
      <c r="Y134" s="508"/>
      <c r="Z134" s="509"/>
      <c r="AA134" s="509"/>
      <c r="AB134" s="509"/>
      <c r="AC134" s="511"/>
      <c r="AD134" s="323"/>
      <c r="AE134" s="323"/>
      <c r="AF134" s="323"/>
      <c r="AG134" s="324"/>
      <c r="AH134" s="505"/>
      <c r="AI134" s="506"/>
      <c r="AJ134" s="506"/>
      <c r="AK134" s="506"/>
      <c r="AL134" s="506"/>
      <c r="AM134" s="506"/>
      <c r="AN134" s="506"/>
      <c r="AO134" s="506"/>
      <c r="AP134" s="506"/>
      <c r="AQ134" s="506"/>
      <c r="AR134" s="506"/>
      <c r="AS134" s="506"/>
      <c r="AT134" s="507"/>
      <c r="AU134" s="508"/>
      <c r="AV134" s="509"/>
      <c r="AW134" s="509"/>
      <c r="AX134" s="512"/>
      <c r="BB134" s="433"/>
      <c r="BC134" s="433"/>
      <c r="BD134" s="433"/>
      <c r="BE134" s="433"/>
      <c r="BF134" s="433"/>
      <c r="BG134" s="433"/>
      <c r="BH134" s="433"/>
      <c r="BI134" s="433"/>
      <c r="BJ134" s="433"/>
      <c r="BK134" s="433"/>
      <c r="BL134" s="433"/>
      <c r="BM134" s="433"/>
      <c r="BN134" s="433"/>
      <c r="BO134" s="433"/>
      <c r="BP134" s="433"/>
      <c r="BQ134" s="433"/>
      <c r="BR134" s="433"/>
      <c r="BS134" s="433"/>
      <c r="BT134" s="433"/>
      <c r="BU134" s="433"/>
      <c r="BV134" s="433"/>
      <c r="BW134" s="433"/>
      <c r="BX134" s="433"/>
    </row>
    <row r="135" spans="1:76" ht="24.75" customHeight="1">
      <c r="A135" s="180"/>
      <c r="B135" s="181"/>
      <c r="C135" s="181"/>
      <c r="D135" s="181"/>
      <c r="E135" s="181"/>
      <c r="F135" s="182"/>
      <c r="G135" s="511"/>
      <c r="H135" s="323"/>
      <c r="I135" s="323"/>
      <c r="J135" s="323"/>
      <c r="K135" s="324"/>
      <c r="L135" s="505"/>
      <c r="M135" s="506"/>
      <c r="N135" s="506"/>
      <c r="O135" s="506"/>
      <c r="P135" s="506"/>
      <c r="Q135" s="506"/>
      <c r="R135" s="506"/>
      <c r="S135" s="506"/>
      <c r="T135" s="506"/>
      <c r="U135" s="506"/>
      <c r="V135" s="506"/>
      <c r="W135" s="506"/>
      <c r="X135" s="507"/>
      <c r="Y135" s="508"/>
      <c r="Z135" s="509"/>
      <c r="AA135" s="509"/>
      <c r="AB135" s="509"/>
      <c r="AC135" s="511"/>
      <c r="AD135" s="323"/>
      <c r="AE135" s="323"/>
      <c r="AF135" s="323"/>
      <c r="AG135" s="324"/>
      <c r="AH135" s="505"/>
      <c r="AI135" s="506"/>
      <c r="AJ135" s="506"/>
      <c r="AK135" s="506"/>
      <c r="AL135" s="506"/>
      <c r="AM135" s="506"/>
      <c r="AN135" s="506"/>
      <c r="AO135" s="506"/>
      <c r="AP135" s="506"/>
      <c r="AQ135" s="506"/>
      <c r="AR135" s="506"/>
      <c r="AS135" s="506"/>
      <c r="AT135" s="507"/>
      <c r="AU135" s="508"/>
      <c r="AV135" s="509"/>
      <c r="AW135" s="509"/>
      <c r="AX135" s="512"/>
      <c r="BB135" s="433"/>
      <c r="BC135" s="433"/>
      <c r="BD135" s="433"/>
      <c r="BE135" s="433"/>
      <c r="BF135" s="433"/>
      <c r="BG135" s="433"/>
      <c r="BH135" s="433"/>
      <c r="BI135" s="433"/>
      <c r="BJ135" s="433"/>
      <c r="BK135" s="433"/>
      <c r="BL135" s="433"/>
      <c r="BM135" s="433"/>
      <c r="BN135" s="433"/>
      <c r="BO135" s="433"/>
      <c r="BP135" s="433"/>
      <c r="BQ135" s="433"/>
      <c r="BR135" s="433"/>
      <c r="BS135" s="433"/>
      <c r="BT135" s="433"/>
      <c r="BU135" s="433"/>
      <c r="BV135" s="433"/>
      <c r="BW135" s="433"/>
      <c r="BX135" s="433"/>
    </row>
    <row r="136" spans="1:76" ht="24.75" customHeight="1">
      <c r="A136" s="180"/>
      <c r="B136" s="181"/>
      <c r="C136" s="181"/>
      <c r="D136" s="181"/>
      <c r="E136" s="181"/>
      <c r="F136" s="182"/>
      <c r="G136" s="513"/>
      <c r="H136" s="334"/>
      <c r="I136" s="334"/>
      <c r="J136" s="334"/>
      <c r="K136" s="335"/>
      <c r="L136" s="514"/>
      <c r="M136" s="515"/>
      <c r="N136" s="515"/>
      <c r="O136" s="515"/>
      <c r="P136" s="515"/>
      <c r="Q136" s="515"/>
      <c r="R136" s="515"/>
      <c r="S136" s="515"/>
      <c r="T136" s="515"/>
      <c r="U136" s="515"/>
      <c r="V136" s="515"/>
      <c r="W136" s="515"/>
      <c r="X136" s="516"/>
      <c r="Y136" s="517"/>
      <c r="Z136" s="518"/>
      <c r="AA136" s="518"/>
      <c r="AB136" s="518"/>
      <c r="AC136" s="513"/>
      <c r="AD136" s="334"/>
      <c r="AE136" s="334"/>
      <c r="AF136" s="334"/>
      <c r="AG136" s="335"/>
      <c r="AH136" s="514"/>
      <c r="AI136" s="515"/>
      <c r="AJ136" s="515"/>
      <c r="AK136" s="515"/>
      <c r="AL136" s="515"/>
      <c r="AM136" s="515"/>
      <c r="AN136" s="515"/>
      <c r="AO136" s="515"/>
      <c r="AP136" s="515"/>
      <c r="AQ136" s="515"/>
      <c r="AR136" s="515"/>
      <c r="AS136" s="515"/>
      <c r="AT136" s="516"/>
      <c r="AU136" s="517"/>
      <c r="AV136" s="518"/>
      <c r="AW136" s="518"/>
      <c r="AX136" s="519"/>
      <c r="BB136" s="433"/>
      <c r="BC136" s="433"/>
      <c r="BD136" s="433"/>
      <c r="BE136" s="433"/>
      <c r="BF136" s="433"/>
      <c r="BG136" s="433"/>
      <c r="BH136" s="433"/>
      <c r="BI136" s="433"/>
      <c r="BJ136" s="433"/>
      <c r="BK136" s="433"/>
      <c r="BL136" s="433"/>
      <c r="BM136" s="433"/>
      <c r="BN136" s="433"/>
      <c r="BO136" s="433"/>
      <c r="BP136" s="433"/>
      <c r="BQ136" s="433"/>
      <c r="BR136" s="433"/>
      <c r="BS136" s="433"/>
      <c r="BT136" s="433"/>
      <c r="BU136" s="433"/>
      <c r="BV136" s="433"/>
      <c r="BW136" s="433"/>
      <c r="BX136" s="433"/>
    </row>
    <row r="137" spans="1:76" ht="24.75" customHeight="1">
      <c r="A137" s="180"/>
      <c r="B137" s="181"/>
      <c r="C137" s="181"/>
      <c r="D137" s="181"/>
      <c r="E137" s="181"/>
      <c r="F137" s="182"/>
      <c r="G137" s="520" t="s">
        <v>40</v>
      </c>
      <c r="H137" s="26"/>
      <c r="I137" s="26"/>
      <c r="J137" s="26"/>
      <c r="K137" s="26"/>
      <c r="L137" s="521"/>
      <c r="M137" s="136"/>
      <c r="N137" s="136"/>
      <c r="O137" s="136"/>
      <c r="P137" s="136"/>
      <c r="Q137" s="136"/>
      <c r="R137" s="136"/>
      <c r="S137" s="136"/>
      <c r="T137" s="136"/>
      <c r="U137" s="136"/>
      <c r="V137" s="136"/>
      <c r="W137" s="136"/>
      <c r="X137" s="137"/>
      <c r="Y137" s="522">
        <f>SUM(Y129:AB136)</f>
        <v>127.55760600000001</v>
      </c>
      <c r="Z137" s="523"/>
      <c r="AA137" s="523"/>
      <c r="AB137" s="524"/>
      <c r="AC137" s="520" t="s">
        <v>40</v>
      </c>
      <c r="AD137" s="26"/>
      <c r="AE137" s="26"/>
      <c r="AF137" s="26"/>
      <c r="AG137" s="26"/>
      <c r="AH137" s="521"/>
      <c r="AI137" s="136"/>
      <c r="AJ137" s="136"/>
      <c r="AK137" s="136"/>
      <c r="AL137" s="136"/>
      <c r="AM137" s="136"/>
      <c r="AN137" s="136"/>
      <c r="AO137" s="136"/>
      <c r="AP137" s="136"/>
      <c r="AQ137" s="136"/>
      <c r="AR137" s="136"/>
      <c r="AS137" s="136"/>
      <c r="AT137" s="137"/>
      <c r="AU137" s="522">
        <f>SUM(AU129:AX136)</f>
        <v>15.865499999999999</v>
      </c>
      <c r="AV137" s="523"/>
      <c r="AW137" s="523"/>
      <c r="AX137" s="525"/>
      <c r="BB137" s="433"/>
      <c r="BC137" s="433"/>
      <c r="BD137" s="433"/>
      <c r="BE137" s="433"/>
      <c r="BF137" s="433"/>
      <c r="BG137" s="433"/>
      <c r="BH137" s="433"/>
      <c r="BI137" s="433"/>
      <c r="BJ137" s="433"/>
      <c r="BK137" s="433"/>
      <c r="BL137" s="433"/>
      <c r="BM137" s="433"/>
      <c r="BN137" s="433"/>
      <c r="BO137" s="433"/>
      <c r="BP137" s="433"/>
      <c r="BQ137" s="433"/>
      <c r="BR137" s="433"/>
      <c r="BS137" s="433"/>
      <c r="BT137" s="433"/>
      <c r="BU137" s="433"/>
      <c r="BV137" s="433"/>
      <c r="BW137" s="433"/>
      <c r="BX137" s="433"/>
    </row>
    <row r="138" spans="1:76" ht="30" customHeight="1">
      <c r="A138" s="180"/>
      <c r="B138" s="181"/>
      <c r="C138" s="181"/>
      <c r="D138" s="181"/>
      <c r="E138" s="181"/>
      <c r="F138" s="182"/>
      <c r="G138" s="526" t="s">
        <v>145</v>
      </c>
      <c r="H138" s="527"/>
      <c r="I138" s="527"/>
      <c r="J138" s="527"/>
      <c r="K138" s="527"/>
      <c r="L138" s="527"/>
      <c r="M138" s="527"/>
      <c r="N138" s="527"/>
      <c r="O138" s="527"/>
      <c r="P138" s="527"/>
      <c r="Q138" s="527"/>
      <c r="R138" s="527"/>
      <c r="S138" s="527"/>
      <c r="T138" s="527"/>
      <c r="U138" s="527"/>
      <c r="V138" s="527"/>
      <c r="W138" s="527"/>
      <c r="X138" s="527"/>
      <c r="Y138" s="527"/>
      <c r="Z138" s="527"/>
      <c r="AA138" s="527"/>
      <c r="AB138" s="528"/>
      <c r="AC138" s="526" t="s">
        <v>146</v>
      </c>
      <c r="AD138" s="527"/>
      <c r="AE138" s="527"/>
      <c r="AF138" s="527"/>
      <c r="AG138" s="527"/>
      <c r="AH138" s="527"/>
      <c r="AI138" s="527"/>
      <c r="AJ138" s="527"/>
      <c r="AK138" s="527"/>
      <c r="AL138" s="527"/>
      <c r="AM138" s="527"/>
      <c r="AN138" s="527"/>
      <c r="AO138" s="527"/>
      <c r="AP138" s="527"/>
      <c r="AQ138" s="527"/>
      <c r="AR138" s="527"/>
      <c r="AS138" s="527"/>
      <c r="AT138" s="527"/>
      <c r="AU138" s="527"/>
      <c r="AV138" s="527"/>
      <c r="AW138" s="527"/>
      <c r="AX138" s="529"/>
      <c r="BB138" s="433"/>
      <c r="BC138" s="433"/>
      <c r="BD138" s="433"/>
      <c r="BE138" s="433"/>
      <c r="BF138" s="433"/>
      <c r="BG138" s="433"/>
      <c r="BH138" s="433"/>
      <c r="BI138" s="433"/>
      <c r="BJ138" s="433"/>
      <c r="BK138" s="433"/>
      <c r="BL138" s="433"/>
      <c r="BM138" s="433"/>
      <c r="BN138" s="433"/>
      <c r="BO138" s="433"/>
      <c r="BP138" s="433"/>
      <c r="BQ138" s="433"/>
      <c r="BR138" s="433"/>
      <c r="BS138" s="433"/>
      <c r="BT138" s="433"/>
      <c r="BU138" s="433"/>
      <c r="BV138" s="433"/>
      <c r="BW138" s="433"/>
      <c r="BX138" s="433"/>
    </row>
    <row r="139" spans="1:76" ht="24.75" customHeight="1">
      <c r="A139" s="180"/>
      <c r="B139" s="181"/>
      <c r="C139" s="181"/>
      <c r="D139" s="181"/>
      <c r="E139" s="181"/>
      <c r="F139" s="182"/>
      <c r="G139" s="488" t="s">
        <v>72</v>
      </c>
      <c r="H139" s="489"/>
      <c r="I139" s="489"/>
      <c r="J139" s="489"/>
      <c r="K139" s="489"/>
      <c r="L139" s="490" t="s">
        <v>131</v>
      </c>
      <c r="M139" s="26"/>
      <c r="N139" s="26"/>
      <c r="O139" s="26"/>
      <c r="P139" s="26"/>
      <c r="Q139" s="26"/>
      <c r="R139" s="26"/>
      <c r="S139" s="26"/>
      <c r="T139" s="26"/>
      <c r="U139" s="26"/>
      <c r="V139" s="26"/>
      <c r="W139" s="26"/>
      <c r="X139" s="54"/>
      <c r="Y139" s="491" t="s">
        <v>132</v>
      </c>
      <c r="Z139" s="492"/>
      <c r="AA139" s="492"/>
      <c r="AB139" s="493"/>
      <c r="AC139" s="488" t="s">
        <v>72</v>
      </c>
      <c r="AD139" s="489"/>
      <c r="AE139" s="489"/>
      <c r="AF139" s="489"/>
      <c r="AG139" s="489"/>
      <c r="AH139" s="490" t="s">
        <v>131</v>
      </c>
      <c r="AI139" s="26"/>
      <c r="AJ139" s="26"/>
      <c r="AK139" s="26"/>
      <c r="AL139" s="26"/>
      <c r="AM139" s="26"/>
      <c r="AN139" s="26"/>
      <c r="AO139" s="26"/>
      <c r="AP139" s="26"/>
      <c r="AQ139" s="26"/>
      <c r="AR139" s="26"/>
      <c r="AS139" s="26"/>
      <c r="AT139" s="54"/>
      <c r="AU139" s="491" t="s">
        <v>132</v>
      </c>
      <c r="AV139" s="492"/>
      <c r="AW139" s="492"/>
      <c r="AX139" s="494"/>
      <c r="BB139" s="433"/>
      <c r="BC139" s="433"/>
      <c r="BD139" s="433"/>
      <c r="BE139" s="433"/>
      <c r="BF139" s="433"/>
      <c r="BG139" s="433"/>
      <c r="BH139" s="433"/>
      <c r="BI139" s="433"/>
      <c r="BJ139" s="433"/>
      <c r="BK139" s="433"/>
      <c r="BL139" s="433"/>
      <c r="BM139" s="433"/>
      <c r="BN139" s="433"/>
      <c r="BO139" s="433"/>
      <c r="BP139" s="433"/>
      <c r="BQ139" s="433"/>
      <c r="BR139" s="433"/>
      <c r="BS139" s="433"/>
      <c r="BT139" s="433"/>
      <c r="BU139" s="433"/>
      <c r="BV139" s="433"/>
      <c r="BW139" s="433"/>
      <c r="BX139" s="433"/>
    </row>
    <row r="140" spans="1:76" ht="24.75" customHeight="1">
      <c r="A140" s="180"/>
      <c r="B140" s="181"/>
      <c r="C140" s="181"/>
      <c r="D140" s="181"/>
      <c r="E140" s="181"/>
      <c r="F140" s="182"/>
      <c r="G140" s="495" t="s">
        <v>142</v>
      </c>
      <c r="H140" s="369"/>
      <c r="I140" s="369"/>
      <c r="J140" s="369"/>
      <c r="K140" s="496"/>
      <c r="L140" s="497" t="s">
        <v>147</v>
      </c>
      <c r="M140" s="498"/>
      <c r="N140" s="498"/>
      <c r="O140" s="498"/>
      <c r="P140" s="498"/>
      <c r="Q140" s="498"/>
      <c r="R140" s="498"/>
      <c r="S140" s="498"/>
      <c r="T140" s="498"/>
      <c r="U140" s="498"/>
      <c r="V140" s="498"/>
      <c r="W140" s="498"/>
      <c r="X140" s="499"/>
      <c r="Y140" s="500">
        <v>78.34</v>
      </c>
      <c r="Z140" s="501"/>
      <c r="AA140" s="501"/>
      <c r="AB140" s="502"/>
      <c r="AC140" s="495" t="s">
        <v>133</v>
      </c>
      <c r="AD140" s="369"/>
      <c r="AE140" s="369"/>
      <c r="AF140" s="369"/>
      <c r="AG140" s="496"/>
      <c r="AH140" s="497" t="s">
        <v>148</v>
      </c>
      <c r="AI140" s="498"/>
      <c r="AJ140" s="498"/>
      <c r="AK140" s="498"/>
      <c r="AL140" s="498"/>
      <c r="AM140" s="498"/>
      <c r="AN140" s="498"/>
      <c r="AO140" s="498"/>
      <c r="AP140" s="498"/>
      <c r="AQ140" s="498"/>
      <c r="AR140" s="498"/>
      <c r="AS140" s="498"/>
      <c r="AT140" s="499"/>
      <c r="AU140" s="500">
        <v>7.265695</v>
      </c>
      <c r="AV140" s="501"/>
      <c r="AW140" s="501"/>
      <c r="AX140" s="503"/>
      <c r="BB140" s="433"/>
      <c r="BC140" s="433"/>
      <c r="BD140" s="433"/>
      <c r="BE140" s="433"/>
      <c r="BF140" s="433"/>
      <c r="BG140" s="433"/>
      <c r="BH140" s="433"/>
      <c r="BI140" s="433"/>
      <c r="BJ140" s="433"/>
      <c r="BK140" s="433"/>
      <c r="BL140" s="433"/>
      <c r="BM140" s="433"/>
      <c r="BN140" s="433"/>
      <c r="BO140" s="433"/>
      <c r="BP140" s="433"/>
      <c r="BQ140" s="433"/>
      <c r="BR140" s="433"/>
      <c r="BS140" s="433"/>
      <c r="BT140" s="433"/>
      <c r="BU140" s="433"/>
      <c r="BV140" s="433"/>
      <c r="BW140" s="433"/>
      <c r="BX140" s="433"/>
    </row>
    <row r="141" spans="1:76" ht="24.75" customHeight="1">
      <c r="A141" s="180"/>
      <c r="B141" s="181"/>
      <c r="C141" s="181"/>
      <c r="D141" s="181"/>
      <c r="E141" s="181"/>
      <c r="F141" s="182"/>
      <c r="G141" s="511"/>
      <c r="H141" s="323"/>
      <c r="I141" s="323"/>
      <c r="J141" s="323"/>
      <c r="K141" s="324"/>
      <c r="L141" s="505"/>
      <c r="M141" s="506"/>
      <c r="N141" s="506"/>
      <c r="O141" s="506"/>
      <c r="P141" s="506"/>
      <c r="Q141" s="506"/>
      <c r="R141" s="506"/>
      <c r="S141" s="506"/>
      <c r="T141" s="506"/>
      <c r="U141" s="506"/>
      <c r="V141" s="506"/>
      <c r="W141" s="506"/>
      <c r="X141" s="507"/>
      <c r="Y141" s="508"/>
      <c r="Z141" s="509"/>
      <c r="AA141" s="509"/>
      <c r="AB141" s="510"/>
      <c r="AC141" s="511"/>
      <c r="AD141" s="323"/>
      <c r="AE141" s="323"/>
      <c r="AF141" s="323"/>
      <c r="AG141" s="324"/>
      <c r="AH141" s="505"/>
      <c r="AI141" s="506"/>
      <c r="AJ141" s="506"/>
      <c r="AK141" s="506"/>
      <c r="AL141" s="506"/>
      <c r="AM141" s="506"/>
      <c r="AN141" s="506"/>
      <c r="AO141" s="506"/>
      <c r="AP141" s="506"/>
      <c r="AQ141" s="506"/>
      <c r="AR141" s="506"/>
      <c r="AS141" s="506"/>
      <c r="AT141" s="507"/>
      <c r="AU141" s="508"/>
      <c r="AV141" s="509"/>
      <c r="AW141" s="509"/>
      <c r="AX141" s="512"/>
      <c r="BB141" s="433"/>
      <c r="BC141" s="433"/>
      <c r="BD141" s="433"/>
      <c r="BE141" s="433"/>
      <c r="BF141" s="433"/>
      <c r="BG141" s="433"/>
      <c r="BH141" s="433"/>
      <c r="BI141" s="433"/>
      <c r="BJ141" s="433"/>
      <c r="BK141" s="433"/>
      <c r="BL141" s="433"/>
      <c r="BM141" s="433"/>
      <c r="BN141" s="433"/>
      <c r="BO141" s="433"/>
      <c r="BP141" s="433"/>
      <c r="BQ141" s="433"/>
      <c r="BR141" s="433"/>
      <c r="BS141" s="433"/>
      <c r="BT141" s="433"/>
      <c r="BU141" s="433"/>
      <c r="BV141" s="433"/>
      <c r="BW141" s="433"/>
      <c r="BX141" s="433"/>
    </row>
    <row r="142" spans="1:76" ht="24.75" customHeight="1">
      <c r="A142" s="180"/>
      <c r="B142" s="181"/>
      <c r="C142" s="181"/>
      <c r="D142" s="181"/>
      <c r="E142" s="181"/>
      <c r="F142" s="182"/>
      <c r="G142" s="511"/>
      <c r="H142" s="323"/>
      <c r="I142" s="323"/>
      <c r="J142" s="323"/>
      <c r="K142" s="324"/>
      <c r="L142" s="505"/>
      <c r="M142" s="506"/>
      <c r="N142" s="506"/>
      <c r="O142" s="506"/>
      <c r="P142" s="506"/>
      <c r="Q142" s="506"/>
      <c r="R142" s="506"/>
      <c r="S142" s="506"/>
      <c r="T142" s="506"/>
      <c r="U142" s="506"/>
      <c r="V142" s="506"/>
      <c r="W142" s="506"/>
      <c r="X142" s="507"/>
      <c r="Y142" s="508"/>
      <c r="Z142" s="509"/>
      <c r="AA142" s="509"/>
      <c r="AB142" s="510"/>
      <c r="AC142" s="511"/>
      <c r="AD142" s="323"/>
      <c r="AE142" s="323"/>
      <c r="AF142" s="323"/>
      <c r="AG142" s="324"/>
      <c r="AH142" s="505"/>
      <c r="AI142" s="506"/>
      <c r="AJ142" s="506"/>
      <c r="AK142" s="506"/>
      <c r="AL142" s="506"/>
      <c r="AM142" s="506"/>
      <c r="AN142" s="506"/>
      <c r="AO142" s="506"/>
      <c r="AP142" s="506"/>
      <c r="AQ142" s="506"/>
      <c r="AR142" s="506"/>
      <c r="AS142" s="506"/>
      <c r="AT142" s="507"/>
      <c r="AU142" s="508"/>
      <c r="AV142" s="509"/>
      <c r="AW142" s="509"/>
      <c r="AX142" s="512"/>
      <c r="BB142" s="433"/>
      <c r="BC142" s="433"/>
      <c r="BD142" s="433"/>
      <c r="BE142" s="433"/>
      <c r="BF142" s="433"/>
      <c r="BG142" s="433"/>
      <c r="BH142" s="433"/>
      <c r="BI142" s="433"/>
      <c r="BJ142" s="433"/>
      <c r="BK142" s="433"/>
      <c r="BL142" s="433"/>
      <c r="BM142" s="433"/>
      <c r="BN142" s="433"/>
      <c r="BO142" s="433"/>
      <c r="BP142" s="433"/>
      <c r="BQ142" s="433"/>
      <c r="BR142" s="433"/>
      <c r="BS142" s="433"/>
      <c r="BT142" s="433"/>
      <c r="BU142" s="433"/>
      <c r="BV142" s="433"/>
      <c r="BW142" s="433"/>
      <c r="BX142" s="433"/>
    </row>
    <row r="143" spans="1:76" ht="24.75" customHeight="1">
      <c r="A143" s="180"/>
      <c r="B143" s="181"/>
      <c r="C143" s="181"/>
      <c r="D143" s="181"/>
      <c r="E143" s="181"/>
      <c r="F143" s="182"/>
      <c r="G143" s="511"/>
      <c r="H143" s="323"/>
      <c r="I143" s="323"/>
      <c r="J143" s="323"/>
      <c r="K143" s="324"/>
      <c r="L143" s="505"/>
      <c r="M143" s="506"/>
      <c r="N143" s="506"/>
      <c r="O143" s="506"/>
      <c r="P143" s="506"/>
      <c r="Q143" s="506"/>
      <c r="R143" s="506"/>
      <c r="S143" s="506"/>
      <c r="T143" s="506"/>
      <c r="U143" s="506"/>
      <c r="V143" s="506"/>
      <c r="W143" s="506"/>
      <c r="X143" s="507"/>
      <c r="Y143" s="508"/>
      <c r="Z143" s="509"/>
      <c r="AA143" s="509"/>
      <c r="AB143" s="510"/>
      <c r="AC143" s="511"/>
      <c r="AD143" s="323"/>
      <c r="AE143" s="323"/>
      <c r="AF143" s="323"/>
      <c r="AG143" s="324"/>
      <c r="AH143" s="505"/>
      <c r="AI143" s="506"/>
      <c r="AJ143" s="506"/>
      <c r="AK143" s="506"/>
      <c r="AL143" s="506"/>
      <c r="AM143" s="506"/>
      <c r="AN143" s="506"/>
      <c r="AO143" s="506"/>
      <c r="AP143" s="506"/>
      <c r="AQ143" s="506"/>
      <c r="AR143" s="506"/>
      <c r="AS143" s="506"/>
      <c r="AT143" s="507"/>
      <c r="AU143" s="508"/>
      <c r="AV143" s="509"/>
      <c r="AW143" s="509"/>
      <c r="AX143" s="512"/>
      <c r="BB143" s="433"/>
      <c r="BC143" s="433"/>
      <c r="BD143" s="433"/>
      <c r="BE143" s="433"/>
      <c r="BF143" s="433"/>
      <c r="BG143" s="433"/>
      <c r="BH143" s="433"/>
      <c r="BI143" s="433"/>
      <c r="BJ143" s="433"/>
      <c r="BK143" s="433"/>
      <c r="BL143" s="433"/>
      <c r="BM143" s="433"/>
      <c r="BN143" s="433"/>
      <c r="BO143" s="433"/>
      <c r="BP143" s="433"/>
      <c r="BQ143" s="433"/>
      <c r="BR143" s="433"/>
      <c r="BS143" s="433"/>
      <c r="BT143" s="433"/>
      <c r="BU143" s="433"/>
      <c r="BV143" s="433"/>
      <c r="BW143" s="433"/>
      <c r="BX143" s="433"/>
    </row>
    <row r="144" spans="1:76" ht="24.75" customHeight="1">
      <c r="A144" s="180"/>
      <c r="B144" s="181"/>
      <c r="C144" s="181"/>
      <c r="D144" s="181"/>
      <c r="E144" s="181"/>
      <c r="F144" s="182"/>
      <c r="G144" s="511"/>
      <c r="H144" s="323"/>
      <c r="I144" s="323"/>
      <c r="J144" s="323"/>
      <c r="K144" s="324"/>
      <c r="L144" s="505"/>
      <c r="M144" s="506"/>
      <c r="N144" s="506"/>
      <c r="O144" s="506"/>
      <c r="P144" s="506"/>
      <c r="Q144" s="506"/>
      <c r="R144" s="506"/>
      <c r="S144" s="506"/>
      <c r="T144" s="506"/>
      <c r="U144" s="506"/>
      <c r="V144" s="506"/>
      <c r="W144" s="506"/>
      <c r="X144" s="507"/>
      <c r="Y144" s="508"/>
      <c r="Z144" s="509"/>
      <c r="AA144" s="509"/>
      <c r="AB144" s="509"/>
      <c r="AC144" s="511"/>
      <c r="AD144" s="323"/>
      <c r="AE144" s="323"/>
      <c r="AF144" s="323"/>
      <c r="AG144" s="324"/>
      <c r="AH144" s="505"/>
      <c r="AI144" s="506"/>
      <c r="AJ144" s="506"/>
      <c r="AK144" s="506"/>
      <c r="AL144" s="506"/>
      <c r="AM144" s="506"/>
      <c r="AN144" s="506"/>
      <c r="AO144" s="506"/>
      <c r="AP144" s="506"/>
      <c r="AQ144" s="506"/>
      <c r="AR144" s="506"/>
      <c r="AS144" s="506"/>
      <c r="AT144" s="507"/>
      <c r="AU144" s="508"/>
      <c r="AV144" s="509"/>
      <c r="AW144" s="509"/>
      <c r="AX144" s="512"/>
      <c r="BB144" s="433"/>
      <c r="BC144" s="433"/>
      <c r="BD144" s="433"/>
      <c r="BE144" s="433"/>
      <c r="BF144" s="433"/>
      <c r="BG144" s="433"/>
      <c r="BH144" s="433"/>
      <c r="BI144" s="433"/>
      <c r="BJ144" s="433"/>
      <c r="BK144" s="433"/>
      <c r="BL144" s="433"/>
      <c r="BM144" s="433"/>
      <c r="BN144" s="433"/>
      <c r="BO144" s="433"/>
      <c r="BP144" s="433"/>
      <c r="BQ144" s="433"/>
      <c r="BR144" s="433"/>
      <c r="BS144" s="433"/>
      <c r="BT144" s="433"/>
      <c r="BU144" s="433"/>
      <c r="BV144" s="433"/>
      <c r="BW144" s="433"/>
      <c r="BX144" s="433"/>
    </row>
    <row r="145" spans="1:50" ht="24.75" customHeight="1">
      <c r="A145" s="180"/>
      <c r="B145" s="181"/>
      <c r="C145" s="181"/>
      <c r="D145" s="181"/>
      <c r="E145" s="181"/>
      <c r="F145" s="182"/>
      <c r="G145" s="511"/>
      <c r="H145" s="323"/>
      <c r="I145" s="323"/>
      <c r="J145" s="323"/>
      <c r="K145" s="324"/>
      <c r="L145" s="505"/>
      <c r="M145" s="506"/>
      <c r="N145" s="506"/>
      <c r="O145" s="506"/>
      <c r="P145" s="506"/>
      <c r="Q145" s="506"/>
      <c r="R145" s="506"/>
      <c r="S145" s="506"/>
      <c r="T145" s="506"/>
      <c r="U145" s="506"/>
      <c r="V145" s="506"/>
      <c r="W145" s="506"/>
      <c r="X145" s="507"/>
      <c r="Y145" s="508"/>
      <c r="Z145" s="509"/>
      <c r="AA145" s="509"/>
      <c r="AB145" s="509"/>
      <c r="AC145" s="511"/>
      <c r="AD145" s="323"/>
      <c r="AE145" s="323"/>
      <c r="AF145" s="323"/>
      <c r="AG145" s="324"/>
      <c r="AH145" s="505"/>
      <c r="AI145" s="506"/>
      <c r="AJ145" s="506"/>
      <c r="AK145" s="506"/>
      <c r="AL145" s="506"/>
      <c r="AM145" s="506"/>
      <c r="AN145" s="506"/>
      <c r="AO145" s="506"/>
      <c r="AP145" s="506"/>
      <c r="AQ145" s="506"/>
      <c r="AR145" s="506"/>
      <c r="AS145" s="506"/>
      <c r="AT145" s="507"/>
      <c r="AU145" s="508"/>
      <c r="AV145" s="509"/>
      <c r="AW145" s="509"/>
      <c r="AX145" s="512"/>
    </row>
    <row r="146" spans="1:50" ht="24.75" customHeight="1">
      <c r="A146" s="180"/>
      <c r="B146" s="181"/>
      <c r="C146" s="181"/>
      <c r="D146" s="181"/>
      <c r="E146" s="181"/>
      <c r="F146" s="182"/>
      <c r="G146" s="511"/>
      <c r="H146" s="323"/>
      <c r="I146" s="323"/>
      <c r="J146" s="323"/>
      <c r="K146" s="324"/>
      <c r="L146" s="505"/>
      <c r="M146" s="506"/>
      <c r="N146" s="506"/>
      <c r="O146" s="506"/>
      <c r="P146" s="506"/>
      <c r="Q146" s="506"/>
      <c r="R146" s="506"/>
      <c r="S146" s="506"/>
      <c r="T146" s="506"/>
      <c r="U146" s="506"/>
      <c r="V146" s="506"/>
      <c r="W146" s="506"/>
      <c r="X146" s="507"/>
      <c r="Y146" s="508"/>
      <c r="Z146" s="509"/>
      <c r="AA146" s="509"/>
      <c r="AB146" s="509"/>
      <c r="AC146" s="511"/>
      <c r="AD146" s="323"/>
      <c r="AE146" s="323"/>
      <c r="AF146" s="323"/>
      <c r="AG146" s="324"/>
      <c r="AH146" s="505"/>
      <c r="AI146" s="506"/>
      <c r="AJ146" s="506"/>
      <c r="AK146" s="506"/>
      <c r="AL146" s="506"/>
      <c r="AM146" s="506"/>
      <c r="AN146" s="506"/>
      <c r="AO146" s="506"/>
      <c r="AP146" s="506"/>
      <c r="AQ146" s="506"/>
      <c r="AR146" s="506"/>
      <c r="AS146" s="506"/>
      <c r="AT146" s="507"/>
      <c r="AU146" s="508"/>
      <c r="AV146" s="509"/>
      <c r="AW146" s="509"/>
      <c r="AX146" s="512"/>
    </row>
    <row r="147" spans="1:50" ht="24.75" customHeight="1">
      <c r="A147" s="180"/>
      <c r="B147" s="181"/>
      <c r="C147" s="181"/>
      <c r="D147" s="181"/>
      <c r="E147" s="181"/>
      <c r="F147" s="182"/>
      <c r="G147" s="513"/>
      <c r="H147" s="334"/>
      <c r="I147" s="334"/>
      <c r="J147" s="334"/>
      <c r="K147" s="335"/>
      <c r="L147" s="514"/>
      <c r="M147" s="515"/>
      <c r="N147" s="515"/>
      <c r="O147" s="515"/>
      <c r="P147" s="515"/>
      <c r="Q147" s="515"/>
      <c r="R147" s="515"/>
      <c r="S147" s="515"/>
      <c r="T147" s="515"/>
      <c r="U147" s="515"/>
      <c r="V147" s="515"/>
      <c r="W147" s="515"/>
      <c r="X147" s="516"/>
      <c r="Y147" s="517"/>
      <c r="Z147" s="518"/>
      <c r="AA147" s="518"/>
      <c r="AB147" s="518"/>
      <c r="AC147" s="513"/>
      <c r="AD147" s="334"/>
      <c r="AE147" s="334"/>
      <c r="AF147" s="334"/>
      <c r="AG147" s="335"/>
      <c r="AH147" s="514"/>
      <c r="AI147" s="515"/>
      <c r="AJ147" s="515"/>
      <c r="AK147" s="515"/>
      <c r="AL147" s="515"/>
      <c r="AM147" s="515"/>
      <c r="AN147" s="515"/>
      <c r="AO147" s="515"/>
      <c r="AP147" s="515"/>
      <c r="AQ147" s="515"/>
      <c r="AR147" s="515"/>
      <c r="AS147" s="515"/>
      <c r="AT147" s="516"/>
      <c r="AU147" s="517"/>
      <c r="AV147" s="518"/>
      <c r="AW147" s="518"/>
      <c r="AX147" s="519"/>
    </row>
    <row r="148" spans="1:50" ht="24.75" customHeight="1" thickBot="1">
      <c r="A148" s="530"/>
      <c r="B148" s="531"/>
      <c r="C148" s="531"/>
      <c r="D148" s="531"/>
      <c r="E148" s="531"/>
      <c r="F148" s="532"/>
      <c r="G148" s="533" t="s">
        <v>40</v>
      </c>
      <c r="H148" s="454"/>
      <c r="I148" s="454"/>
      <c r="J148" s="454"/>
      <c r="K148" s="454"/>
      <c r="L148" s="534"/>
      <c r="M148" s="535"/>
      <c r="N148" s="535"/>
      <c r="O148" s="535"/>
      <c r="P148" s="535"/>
      <c r="Q148" s="535"/>
      <c r="R148" s="535"/>
      <c r="S148" s="535"/>
      <c r="T148" s="535"/>
      <c r="U148" s="535"/>
      <c r="V148" s="535"/>
      <c r="W148" s="535"/>
      <c r="X148" s="536"/>
      <c r="Y148" s="537">
        <f>SUM(Y140:AB147)</f>
        <v>78.34</v>
      </c>
      <c r="Z148" s="538"/>
      <c r="AA148" s="538"/>
      <c r="AB148" s="539"/>
      <c r="AC148" s="533" t="s">
        <v>40</v>
      </c>
      <c r="AD148" s="454"/>
      <c r="AE148" s="454"/>
      <c r="AF148" s="454"/>
      <c r="AG148" s="454"/>
      <c r="AH148" s="534"/>
      <c r="AI148" s="535"/>
      <c r="AJ148" s="535"/>
      <c r="AK148" s="535"/>
      <c r="AL148" s="535"/>
      <c r="AM148" s="535"/>
      <c r="AN148" s="535"/>
      <c r="AO148" s="535"/>
      <c r="AP148" s="535"/>
      <c r="AQ148" s="535"/>
      <c r="AR148" s="535"/>
      <c r="AS148" s="535"/>
      <c r="AT148" s="536"/>
      <c r="AU148" s="537">
        <f>SUM(AU140:AX147)</f>
        <v>7.265695</v>
      </c>
      <c r="AV148" s="538"/>
      <c r="AW148" s="538"/>
      <c r="AX148" s="540"/>
    </row>
    <row r="149" spans="1:50" ht="24.75" customHeight="1">
      <c r="A149" s="541"/>
      <c r="B149" s="541"/>
      <c r="C149" s="541"/>
      <c r="D149" s="541"/>
      <c r="E149" s="541"/>
      <c r="F149" s="541"/>
      <c r="G149" s="542"/>
      <c r="H149" s="542"/>
      <c r="I149" s="542"/>
      <c r="J149" s="542"/>
      <c r="K149" s="542"/>
      <c r="L149" s="543"/>
      <c r="M149" s="542"/>
      <c r="N149" s="542"/>
      <c r="O149" s="542"/>
      <c r="P149" s="542"/>
      <c r="Q149" s="542"/>
      <c r="R149" s="542"/>
      <c r="S149" s="542"/>
      <c r="T149" s="542"/>
      <c r="U149" s="542"/>
      <c r="V149" s="542"/>
      <c r="W149" s="542"/>
      <c r="X149" s="542"/>
      <c r="Y149" s="544"/>
      <c r="Z149" s="544"/>
      <c r="AA149" s="544"/>
      <c r="AB149" s="544"/>
      <c r="AC149" s="542"/>
      <c r="AD149" s="542"/>
      <c r="AE149" s="542"/>
      <c r="AF149" s="542"/>
      <c r="AG149" s="542"/>
      <c r="AH149" s="543"/>
      <c r="AI149" s="542"/>
      <c r="AJ149" s="542"/>
      <c r="AK149" s="542"/>
      <c r="AL149" s="542"/>
      <c r="AM149" s="542"/>
      <c r="AN149" s="542"/>
      <c r="AO149" s="542"/>
      <c r="AP149" s="542"/>
      <c r="AQ149" s="542"/>
      <c r="AR149" s="542"/>
      <c r="AS149" s="542"/>
      <c r="AT149" s="542"/>
      <c r="AU149" s="544"/>
      <c r="AV149" s="544"/>
      <c r="AW149" s="544"/>
      <c r="AX149" s="544"/>
    </row>
    <row r="150" spans="1:50" ht="14.25" thickBot="1">
      <c r="A150" s="545"/>
      <c r="B150" s="545"/>
      <c r="C150" s="545"/>
      <c r="D150" s="545"/>
      <c r="E150" s="545"/>
      <c r="F150" s="545"/>
      <c r="G150" s="545"/>
      <c r="H150" s="545"/>
      <c r="I150" s="545"/>
      <c r="J150" s="545"/>
      <c r="K150" s="545"/>
      <c r="L150" s="545"/>
      <c r="M150" s="545"/>
      <c r="N150" s="545"/>
      <c r="O150" s="545"/>
      <c r="P150" s="545"/>
      <c r="Q150" s="545"/>
      <c r="R150" s="545"/>
      <c r="S150" s="545"/>
      <c r="T150" s="545"/>
      <c r="U150" s="545"/>
      <c r="V150" s="545"/>
      <c r="W150" s="545"/>
      <c r="X150" s="545"/>
      <c r="Y150" s="545"/>
      <c r="Z150" s="545"/>
      <c r="AA150" s="545"/>
      <c r="AB150" s="545"/>
      <c r="AC150" s="545"/>
      <c r="AD150" s="545"/>
      <c r="AE150" s="545"/>
      <c r="AF150" s="545"/>
      <c r="AG150" s="545"/>
      <c r="AH150" s="545"/>
      <c r="AI150" s="545"/>
      <c r="AJ150" s="545"/>
      <c r="AK150" s="545"/>
      <c r="AL150" s="545"/>
      <c r="AM150" s="545"/>
      <c r="AN150" s="545"/>
      <c r="AO150" s="545"/>
      <c r="AP150" s="545"/>
      <c r="AQ150" s="545"/>
      <c r="AR150" s="545"/>
      <c r="AS150" s="545"/>
      <c r="AT150" s="545"/>
      <c r="AU150" s="545"/>
      <c r="AV150" s="545"/>
      <c r="AW150" s="545"/>
      <c r="AX150" s="545"/>
    </row>
    <row r="151" spans="1:50" ht="30" customHeight="1">
      <c r="A151" s="481" t="s">
        <v>128</v>
      </c>
      <c r="B151" s="482"/>
      <c r="C151" s="482"/>
      <c r="D151" s="482"/>
      <c r="E151" s="482"/>
      <c r="F151" s="483"/>
      <c r="G151" s="484" t="s">
        <v>149</v>
      </c>
      <c r="H151" s="485"/>
      <c r="I151" s="485"/>
      <c r="J151" s="485"/>
      <c r="K151" s="485"/>
      <c r="L151" s="485"/>
      <c r="M151" s="485"/>
      <c r="N151" s="485"/>
      <c r="O151" s="485"/>
      <c r="P151" s="485"/>
      <c r="Q151" s="485"/>
      <c r="R151" s="485"/>
      <c r="S151" s="485"/>
      <c r="T151" s="485"/>
      <c r="U151" s="485"/>
      <c r="V151" s="485"/>
      <c r="W151" s="485"/>
      <c r="X151" s="485"/>
      <c r="Y151" s="485"/>
      <c r="Z151" s="485"/>
      <c r="AA151" s="485"/>
      <c r="AB151" s="486"/>
      <c r="AC151" s="526" t="s">
        <v>150</v>
      </c>
      <c r="AD151" s="527"/>
      <c r="AE151" s="527"/>
      <c r="AF151" s="527"/>
      <c r="AG151" s="527"/>
      <c r="AH151" s="527"/>
      <c r="AI151" s="527"/>
      <c r="AJ151" s="527"/>
      <c r="AK151" s="527"/>
      <c r="AL151" s="527"/>
      <c r="AM151" s="527"/>
      <c r="AN151" s="527"/>
      <c r="AO151" s="527"/>
      <c r="AP151" s="527"/>
      <c r="AQ151" s="527"/>
      <c r="AR151" s="527"/>
      <c r="AS151" s="527"/>
      <c r="AT151" s="527"/>
      <c r="AU151" s="527"/>
      <c r="AV151" s="527"/>
      <c r="AW151" s="527"/>
      <c r="AX151" s="529"/>
    </row>
    <row r="152" spans="1:50" ht="24.75" customHeight="1">
      <c r="A152" s="180"/>
      <c r="B152" s="181"/>
      <c r="C152" s="181"/>
      <c r="D152" s="181"/>
      <c r="E152" s="181"/>
      <c r="F152" s="182"/>
      <c r="G152" s="488" t="s">
        <v>72</v>
      </c>
      <c r="H152" s="489"/>
      <c r="I152" s="489"/>
      <c r="J152" s="489"/>
      <c r="K152" s="489"/>
      <c r="L152" s="490" t="s">
        <v>131</v>
      </c>
      <c r="M152" s="26"/>
      <c r="N152" s="26"/>
      <c r="O152" s="26"/>
      <c r="P152" s="26"/>
      <c r="Q152" s="26"/>
      <c r="R152" s="26"/>
      <c r="S152" s="26"/>
      <c r="T152" s="26"/>
      <c r="U152" s="26"/>
      <c r="V152" s="26"/>
      <c r="W152" s="26"/>
      <c r="X152" s="54"/>
      <c r="Y152" s="491" t="s">
        <v>132</v>
      </c>
      <c r="Z152" s="492"/>
      <c r="AA152" s="492"/>
      <c r="AB152" s="493"/>
      <c r="AC152" s="488" t="s">
        <v>72</v>
      </c>
      <c r="AD152" s="489"/>
      <c r="AE152" s="489"/>
      <c r="AF152" s="489"/>
      <c r="AG152" s="489"/>
      <c r="AH152" s="490" t="s">
        <v>131</v>
      </c>
      <c r="AI152" s="26"/>
      <c r="AJ152" s="26"/>
      <c r="AK152" s="26"/>
      <c r="AL152" s="26"/>
      <c r="AM152" s="26"/>
      <c r="AN152" s="26"/>
      <c r="AO152" s="26"/>
      <c r="AP152" s="26"/>
      <c r="AQ152" s="26"/>
      <c r="AR152" s="26"/>
      <c r="AS152" s="26"/>
      <c r="AT152" s="54"/>
      <c r="AU152" s="491" t="s">
        <v>132</v>
      </c>
      <c r="AV152" s="492"/>
      <c r="AW152" s="492"/>
      <c r="AX152" s="494"/>
    </row>
    <row r="153" spans="1:50" ht="24.75" customHeight="1">
      <c r="A153" s="180"/>
      <c r="B153" s="181"/>
      <c r="C153" s="181"/>
      <c r="D153" s="181"/>
      <c r="E153" s="181"/>
      <c r="F153" s="182"/>
      <c r="G153" s="495" t="s">
        <v>133</v>
      </c>
      <c r="H153" s="369"/>
      <c r="I153" s="369"/>
      <c r="J153" s="369"/>
      <c r="K153" s="496"/>
      <c r="L153" s="497" t="s">
        <v>151</v>
      </c>
      <c r="M153" s="498"/>
      <c r="N153" s="498"/>
      <c r="O153" s="498"/>
      <c r="P153" s="498"/>
      <c r="Q153" s="498"/>
      <c r="R153" s="498"/>
      <c r="S153" s="498"/>
      <c r="T153" s="498"/>
      <c r="U153" s="498"/>
      <c r="V153" s="498"/>
      <c r="W153" s="498"/>
      <c r="X153" s="499"/>
      <c r="Y153" s="500">
        <v>8.5470000000000006</v>
      </c>
      <c r="Z153" s="501"/>
      <c r="AA153" s="501"/>
      <c r="AB153" s="502"/>
      <c r="AC153" s="495" t="s">
        <v>133</v>
      </c>
      <c r="AD153" s="369"/>
      <c r="AE153" s="369"/>
      <c r="AF153" s="369"/>
      <c r="AG153" s="496"/>
      <c r="AH153" s="497" t="s">
        <v>152</v>
      </c>
      <c r="AI153" s="498"/>
      <c r="AJ153" s="498"/>
      <c r="AK153" s="498"/>
      <c r="AL153" s="498"/>
      <c r="AM153" s="498"/>
      <c r="AN153" s="498"/>
      <c r="AO153" s="498"/>
      <c r="AP153" s="498"/>
      <c r="AQ153" s="498"/>
      <c r="AR153" s="498"/>
      <c r="AS153" s="498"/>
      <c r="AT153" s="499"/>
      <c r="AU153" s="500">
        <v>1548.793388</v>
      </c>
      <c r="AV153" s="501"/>
      <c r="AW153" s="501"/>
      <c r="AX153" s="503"/>
    </row>
    <row r="154" spans="1:50" ht="24.75" customHeight="1">
      <c r="A154" s="180"/>
      <c r="B154" s="181"/>
      <c r="C154" s="181"/>
      <c r="D154" s="181"/>
      <c r="E154" s="181"/>
      <c r="F154" s="182"/>
      <c r="G154" s="504"/>
      <c r="H154" s="323"/>
      <c r="I154" s="323"/>
      <c r="J154" s="323"/>
      <c r="K154" s="324"/>
      <c r="L154" s="505"/>
      <c r="M154" s="506"/>
      <c r="N154" s="506"/>
      <c r="O154" s="506"/>
      <c r="P154" s="506"/>
      <c r="Q154" s="506"/>
      <c r="R154" s="506"/>
      <c r="S154" s="506"/>
      <c r="T154" s="506"/>
      <c r="U154" s="506"/>
      <c r="V154" s="506"/>
      <c r="W154" s="506"/>
      <c r="X154" s="507"/>
      <c r="Y154" s="508"/>
      <c r="Z154" s="509"/>
      <c r="AA154" s="509"/>
      <c r="AB154" s="510"/>
      <c r="AC154" s="504" t="s">
        <v>133</v>
      </c>
      <c r="AD154" s="323"/>
      <c r="AE154" s="323"/>
      <c r="AF154" s="323"/>
      <c r="AG154" s="324"/>
      <c r="AH154" s="505" t="s">
        <v>153</v>
      </c>
      <c r="AI154" s="506"/>
      <c r="AJ154" s="506"/>
      <c r="AK154" s="506"/>
      <c r="AL154" s="506"/>
      <c r="AM154" s="506"/>
      <c r="AN154" s="506"/>
      <c r="AO154" s="506"/>
      <c r="AP154" s="506"/>
      <c r="AQ154" s="506"/>
      <c r="AR154" s="506"/>
      <c r="AS154" s="506"/>
      <c r="AT154" s="507"/>
      <c r="AU154" s="508">
        <v>40.759466000000003</v>
      </c>
      <c r="AV154" s="509"/>
      <c r="AW154" s="509"/>
      <c r="AX154" s="512"/>
    </row>
    <row r="155" spans="1:50" ht="24.75" customHeight="1">
      <c r="A155" s="180"/>
      <c r="B155" s="181"/>
      <c r="C155" s="181"/>
      <c r="D155" s="181"/>
      <c r="E155" s="181"/>
      <c r="F155" s="182"/>
      <c r="G155" s="511"/>
      <c r="H155" s="323"/>
      <c r="I155" s="323"/>
      <c r="J155" s="323"/>
      <c r="K155" s="324"/>
      <c r="L155" s="505"/>
      <c r="M155" s="506"/>
      <c r="N155" s="506"/>
      <c r="O155" s="506"/>
      <c r="P155" s="506"/>
      <c r="Q155" s="506"/>
      <c r="R155" s="506"/>
      <c r="S155" s="506"/>
      <c r="T155" s="506"/>
      <c r="U155" s="506"/>
      <c r="V155" s="506"/>
      <c r="W155" s="506"/>
      <c r="X155" s="507"/>
      <c r="Y155" s="508"/>
      <c r="Z155" s="509"/>
      <c r="AA155" s="509"/>
      <c r="AB155" s="510"/>
      <c r="AC155" s="511"/>
      <c r="AD155" s="323"/>
      <c r="AE155" s="323"/>
      <c r="AF155" s="323"/>
      <c r="AG155" s="324"/>
      <c r="AH155" s="505"/>
      <c r="AI155" s="506"/>
      <c r="AJ155" s="506"/>
      <c r="AK155" s="506"/>
      <c r="AL155" s="506"/>
      <c r="AM155" s="506"/>
      <c r="AN155" s="506"/>
      <c r="AO155" s="506"/>
      <c r="AP155" s="506"/>
      <c r="AQ155" s="506"/>
      <c r="AR155" s="506"/>
      <c r="AS155" s="506"/>
      <c r="AT155" s="507"/>
      <c r="AU155" s="508"/>
      <c r="AV155" s="509"/>
      <c r="AW155" s="509"/>
      <c r="AX155" s="512"/>
    </row>
    <row r="156" spans="1:50" ht="24.75" customHeight="1">
      <c r="A156" s="180"/>
      <c r="B156" s="181"/>
      <c r="C156" s="181"/>
      <c r="D156" s="181"/>
      <c r="E156" s="181"/>
      <c r="F156" s="182"/>
      <c r="G156" s="511"/>
      <c r="H156" s="323"/>
      <c r="I156" s="323"/>
      <c r="J156" s="323"/>
      <c r="K156" s="324"/>
      <c r="L156" s="505"/>
      <c r="M156" s="506"/>
      <c r="N156" s="506"/>
      <c r="O156" s="506"/>
      <c r="P156" s="506"/>
      <c r="Q156" s="506"/>
      <c r="R156" s="506"/>
      <c r="S156" s="506"/>
      <c r="T156" s="506"/>
      <c r="U156" s="506"/>
      <c r="V156" s="506"/>
      <c r="W156" s="506"/>
      <c r="X156" s="507"/>
      <c r="Y156" s="508"/>
      <c r="Z156" s="509"/>
      <c r="AA156" s="509"/>
      <c r="AB156" s="510"/>
      <c r="AC156" s="511"/>
      <c r="AD156" s="323"/>
      <c r="AE156" s="323"/>
      <c r="AF156" s="323"/>
      <c r="AG156" s="324"/>
      <c r="AH156" s="505"/>
      <c r="AI156" s="506"/>
      <c r="AJ156" s="506"/>
      <c r="AK156" s="506"/>
      <c r="AL156" s="506"/>
      <c r="AM156" s="506"/>
      <c r="AN156" s="506"/>
      <c r="AO156" s="506"/>
      <c r="AP156" s="506"/>
      <c r="AQ156" s="506"/>
      <c r="AR156" s="506"/>
      <c r="AS156" s="506"/>
      <c r="AT156" s="507"/>
      <c r="AU156" s="508"/>
      <c r="AV156" s="509"/>
      <c r="AW156" s="509"/>
      <c r="AX156" s="512"/>
    </row>
    <row r="157" spans="1:50" ht="24.75" customHeight="1">
      <c r="A157" s="180"/>
      <c r="B157" s="181"/>
      <c r="C157" s="181"/>
      <c r="D157" s="181"/>
      <c r="E157" s="181"/>
      <c r="F157" s="182"/>
      <c r="G157" s="511"/>
      <c r="H157" s="323"/>
      <c r="I157" s="323"/>
      <c r="J157" s="323"/>
      <c r="K157" s="324"/>
      <c r="L157" s="505"/>
      <c r="M157" s="506"/>
      <c r="N157" s="506"/>
      <c r="O157" s="506"/>
      <c r="P157" s="506"/>
      <c r="Q157" s="506"/>
      <c r="R157" s="506"/>
      <c r="S157" s="506"/>
      <c r="T157" s="506"/>
      <c r="U157" s="506"/>
      <c r="V157" s="506"/>
      <c r="W157" s="506"/>
      <c r="X157" s="507"/>
      <c r="Y157" s="508"/>
      <c r="Z157" s="509"/>
      <c r="AA157" s="509"/>
      <c r="AB157" s="509"/>
      <c r="AC157" s="511"/>
      <c r="AD157" s="323"/>
      <c r="AE157" s="323"/>
      <c r="AF157" s="323"/>
      <c r="AG157" s="324"/>
      <c r="AH157" s="505"/>
      <c r="AI157" s="506"/>
      <c r="AJ157" s="506"/>
      <c r="AK157" s="506"/>
      <c r="AL157" s="506"/>
      <c r="AM157" s="506"/>
      <c r="AN157" s="506"/>
      <c r="AO157" s="506"/>
      <c r="AP157" s="506"/>
      <c r="AQ157" s="506"/>
      <c r="AR157" s="506"/>
      <c r="AS157" s="506"/>
      <c r="AT157" s="507"/>
      <c r="AU157" s="508"/>
      <c r="AV157" s="509"/>
      <c r="AW157" s="509"/>
      <c r="AX157" s="512"/>
    </row>
    <row r="158" spans="1:50" ht="24.75" customHeight="1">
      <c r="A158" s="180"/>
      <c r="B158" s="181"/>
      <c r="C158" s="181"/>
      <c r="D158" s="181"/>
      <c r="E158" s="181"/>
      <c r="F158" s="182"/>
      <c r="G158" s="511"/>
      <c r="H158" s="323"/>
      <c r="I158" s="323"/>
      <c r="J158" s="323"/>
      <c r="K158" s="324"/>
      <c r="L158" s="505"/>
      <c r="M158" s="506"/>
      <c r="N158" s="506"/>
      <c r="O158" s="506"/>
      <c r="P158" s="506"/>
      <c r="Q158" s="506"/>
      <c r="R158" s="506"/>
      <c r="S158" s="506"/>
      <c r="T158" s="506"/>
      <c r="U158" s="506"/>
      <c r="V158" s="506"/>
      <c r="W158" s="506"/>
      <c r="X158" s="507"/>
      <c r="Y158" s="508"/>
      <c r="Z158" s="509"/>
      <c r="AA158" s="509"/>
      <c r="AB158" s="509"/>
      <c r="AC158" s="511"/>
      <c r="AD158" s="323"/>
      <c r="AE158" s="323"/>
      <c r="AF158" s="323"/>
      <c r="AG158" s="324"/>
      <c r="AH158" s="505"/>
      <c r="AI158" s="506"/>
      <c r="AJ158" s="506"/>
      <c r="AK158" s="506"/>
      <c r="AL158" s="506"/>
      <c r="AM158" s="506"/>
      <c r="AN158" s="506"/>
      <c r="AO158" s="506"/>
      <c r="AP158" s="506"/>
      <c r="AQ158" s="506"/>
      <c r="AR158" s="506"/>
      <c r="AS158" s="506"/>
      <c r="AT158" s="507"/>
      <c r="AU158" s="508"/>
      <c r="AV158" s="509"/>
      <c r="AW158" s="509"/>
      <c r="AX158" s="512"/>
    </row>
    <row r="159" spans="1:50" ht="24.75" customHeight="1">
      <c r="A159" s="180"/>
      <c r="B159" s="181"/>
      <c r="C159" s="181"/>
      <c r="D159" s="181"/>
      <c r="E159" s="181"/>
      <c r="F159" s="182"/>
      <c r="G159" s="511"/>
      <c r="H159" s="323"/>
      <c r="I159" s="323"/>
      <c r="J159" s="323"/>
      <c r="K159" s="324"/>
      <c r="L159" s="505"/>
      <c r="M159" s="506"/>
      <c r="N159" s="506"/>
      <c r="O159" s="506"/>
      <c r="P159" s="506"/>
      <c r="Q159" s="506"/>
      <c r="R159" s="506"/>
      <c r="S159" s="506"/>
      <c r="T159" s="506"/>
      <c r="U159" s="506"/>
      <c r="V159" s="506"/>
      <c r="W159" s="506"/>
      <c r="X159" s="507"/>
      <c r="Y159" s="508"/>
      <c r="Z159" s="509"/>
      <c r="AA159" s="509"/>
      <c r="AB159" s="509"/>
      <c r="AC159" s="511"/>
      <c r="AD159" s="323"/>
      <c r="AE159" s="323"/>
      <c r="AF159" s="323"/>
      <c r="AG159" s="324"/>
      <c r="AH159" s="505"/>
      <c r="AI159" s="506"/>
      <c r="AJ159" s="506"/>
      <c r="AK159" s="506"/>
      <c r="AL159" s="506"/>
      <c r="AM159" s="506"/>
      <c r="AN159" s="506"/>
      <c r="AO159" s="506"/>
      <c r="AP159" s="506"/>
      <c r="AQ159" s="506"/>
      <c r="AR159" s="506"/>
      <c r="AS159" s="506"/>
      <c r="AT159" s="507"/>
      <c r="AU159" s="508"/>
      <c r="AV159" s="509"/>
      <c r="AW159" s="509"/>
      <c r="AX159" s="512"/>
    </row>
    <row r="160" spans="1:50" ht="24.75" customHeight="1">
      <c r="A160" s="180"/>
      <c r="B160" s="181"/>
      <c r="C160" s="181"/>
      <c r="D160" s="181"/>
      <c r="E160" s="181"/>
      <c r="F160" s="182"/>
      <c r="G160" s="513"/>
      <c r="H160" s="334"/>
      <c r="I160" s="334"/>
      <c r="J160" s="334"/>
      <c r="K160" s="335"/>
      <c r="L160" s="514"/>
      <c r="M160" s="515"/>
      <c r="N160" s="515"/>
      <c r="O160" s="515"/>
      <c r="P160" s="515"/>
      <c r="Q160" s="515"/>
      <c r="R160" s="515"/>
      <c r="S160" s="515"/>
      <c r="T160" s="515"/>
      <c r="U160" s="515"/>
      <c r="V160" s="515"/>
      <c r="W160" s="515"/>
      <c r="X160" s="516"/>
      <c r="Y160" s="517"/>
      <c r="Z160" s="518"/>
      <c r="AA160" s="518"/>
      <c r="AB160" s="518"/>
      <c r="AC160" s="513"/>
      <c r="AD160" s="334"/>
      <c r="AE160" s="334"/>
      <c r="AF160" s="334"/>
      <c r="AG160" s="335"/>
      <c r="AH160" s="514"/>
      <c r="AI160" s="515"/>
      <c r="AJ160" s="515"/>
      <c r="AK160" s="515"/>
      <c r="AL160" s="515"/>
      <c r="AM160" s="515"/>
      <c r="AN160" s="515"/>
      <c r="AO160" s="515"/>
      <c r="AP160" s="515"/>
      <c r="AQ160" s="515"/>
      <c r="AR160" s="515"/>
      <c r="AS160" s="515"/>
      <c r="AT160" s="516"/>
      <c r="AU160" s="517"/>
      <c r="AV160" s="518"/>
      <c r="AW160" s="518"/>
      <c r="AX160" s="519"/>
    </row>
    <row r="161" spans="1:50" ht="24.75" customHeight="1">
      <c r="A161" s="180"/>
      <c r="B161" s="181"/>
      <c r="C161" s="181"/>
      <c r="D161" s="181"/>
      <c r="E161" s="181"/>
      <c r="F161" s="182"/>
      <c r="G161" s="520" t="s">
        <v>40</v>
      </c>
      <c r="H161" s="26"/>
      <c r="I161" s="26"/>
      <c r="J161" s="26"/>
      <c r="K161" s="26"/>
      <c r="L161" s="521"/>
      <c r="M161" s="136"/>
      <c r="N161" s="136"/>
      <c r="O161" s="136"/>
      <c r="P161" s="136"/>
      <c r="Q161" s="136"/>
      <c r="R161" s="136"/>
      <c r="S161" s="136"/>
      <c r="T161" s="136"/>
      <c r="U161" s="136"/>
      <c r="V161" s="136"/>
      <c r="W161" s="136"/>
      <c r="X161" s="137"/>
      <c r="Y161" s="522">
        <f>SUM(Y153:AB160)</f>
        <v>8.5470000000000006</v>
      </c>
      <c r="Z161" s="523"/>
      <c r="AA161" s="523"/>
      <c r="AB161" s="524"/>
      <c r="AC161" s="520" t="s">
        <v>40</v>
      </c>
      <c r="AD161" s="26"/>
      <c r="AE161" s="26"/>
      <c r="AF161" s="26"/>
      <c r="AG161" s="26"/>
      <c r="AH161" s="521"/>
      <c r="AI161" s="136"/>
      <c r="AJ161" s="136"/>
      <c r="AK161" s="136"/>
      <c r="AL161" s="136"/>
      <c r="AM161" s="136"/>
      <c r="AN161" s="136"/>
      <c r="AO161" s="136"/>
      <c r="AP161" s="136"/>
      <c r="AQ161" s="136"/>
      <c r="AR161" s="136"/>
      <c r="AS161" s="136"/>
      <c r="AT161" s="137"/>
      <c r="AU161" s="522">
        <f>SUM(AU153:AX160)</f>
        <v>1589.552854</v>
      </c>
      <c r="AV161" s="523"/>
      <c r="AW161" s="523"/>
      <c r="AX161" s="525"/>
    </row>
    <row r="162" spans="1:50" ht="30" customHeight="1">
      <c r="A162" s="180"/>
      <c r="B162" s="181"/>
      <c r="C162" s="181"/>
      <c r="D162" s="181"/>
      <c r="E162" s="181"/>
      <c r="F162" s="182"/>
      <c r="G162" s="526" t="s">
        <v>154</v>
      </c>
      <c r="H162" s="527"/>
      <c r="I162" s="527"/>
      <c r="J162" s="527"/>
      <c r="K162" s="527"/>
      <c r="L162" s="527"/>
      <c r="M162" s="527"/>
      <c r="N162" s="527"/>
      <c r="O162" s="527"/>
      <c r="P162" s="527"/>
      <c r="Q162" s="527"/>
      <c r="R162" s="527"/>
      <c r="S162" s="527"/>
      <c r="T162" s="527"/>
      <c r="U162" s="527"/>
      <c r="V162" s="527"/>
      <c r="W162" s="527"/>
      <c r="X162" s="527"/>
      <c r="Y162" s="527"/>
      <c r="Z162" s="527"/>
      <c r="AA162" s="527"/>
      <c r="AB162" s="528"/>
      <c r="AC162" s="526"/>
      <c r="AD162" s="527"/>
      <c r="AE162" s="527"/>
      <c r="AF162" s="527"/>
      <c r="AG162" s="527"/>
      <c r="AH162" s="527"/>
      <c r="AI162" s="527"/>
      <c r="AJ162" s="527"/>
      <c r="AK162" s="527"/>
      <c r="AL162" s="527"/>
      <c r="AM162" s="527"/>
      <c r="AN162" s="527"/>
      <c r="AO162" s="527"/>
      <c r="AP162" s="527"/>
      <c r="AQ162" s="527"/>
      <c r="AR162" s="527"/>
      <c r="AS162" s="527"/>
      <c r="AT162" s="527"/>
      <c r="AU162" s="527"/>
      <c r="AV162" s="527"/>
      <c r="AW162" s="527"/>
      <c r="AX162" s="529"/>
    </row>
    <row r="163" spans="1:50" ht="25.5" customHeight="1">
      <c r="A163" s="180"/>
      <c r="B163" s="181"/>
      <c r="C163" s="181"/>
      <c r="D163" s="181"/>
      <c r="E163" s="181"/>
      <c r="F163" s="182"/>
      <c r="G163" s="488" t="s">
        <v>72</v>
      </c>
      <c r="H163" s="489"/>
      <c r="I163" s="489"/>
      <c r="J163" s="489"/>
      <c r="K163" s="489"/>
      <c r="L163" s="490" t="s">
        <v>131</v>
      </c>
      <c r="M163" s="26"/>
      <c r="N163" s="26"/>
      <c r="O163" s="26"/>
      <c r="P163" s="26"/>
      <c r="Q163" s="26"/>
      <c r="R163" s="26"/>
      <c r="S163" s="26"/>
      <c r="T163" s="26"/>
      <c r="U163" s="26"/>
      <c r="V163" s="26"/>
      <c r="W163" s="26"/>
      <c r="X163" s="54"/>
      <c r="Y163" s="491" t="s">
        <v>132</v>
      </c>
      <c r="Z163" s="492"/>
      <c r="AA163" s="492"/>
      <c r="AB163" s="493"/>
      <c r="AC163" s="488" t="s">
        <v>72</v>
      </c>
      <c r="AD163" s="489"/>
      <c r="AE163" s="489"/>
      <c r="AF163" s="489"/>
      <c r="AG163" s="489"/>
      <c r="AH163" s="490" t="s">
        <v>131</v>
      </c>
      <c r="AI163" s="26"/>
      <c r="AJ163" s="26"/>
      <c r="AK163" s="26"/>
      <c r="AL163" s="26"/>
      <c r="AM163" s="26"/>
      <c r="AN163" s="26"/>
      <c r="AO163" s="26"/>
      <c r="AP163" s="26"/>
      <c r="AQ163" s="26"/>
      <c r="AR163" s="26"/>
      <c r="AS163" s="26"/>
      <c r="AT163" s="54"/>
      <c r="AU163" s="491" t="s">
        <v>132</v>
      </c>
      <c r="AV163" s="492"/>
      <c r="AW163" s="492"/>
      <c r="AX163" s="494"/>
    </row>
    <row r="164" spans="1:50" ht="24.75" customHeight="1">
      <c r="A164" s="180"/>
      <c r="B164" s="181"/>
      <c r="C164" s="181"/>
      <c r="D164" s="181"/>
      <c r="E164" s="181"/>
      <c r="F164" s="182"/>
      <c r="G164" s="495" t="s">
        <v>133</v>
      </c>
      <c r="H164" s="369"/>
      <c r="I164" s="369"/>
      <c r="J164" s="369"/>
      <c r="K164" s="496"/>
      <c r="L164" s="497" t="s">
        <v>155</v>
      </c>
      <c r="M164" s="498"/>
      <c r="N164" s="498"/>
      <c r="O164" s="498"/>
      <c r="P164" s="498"/>
      <c r="Q164" s="498"/>
      <c r="R164" s="498"/>
      <c r="S164" s="498"/>
      <c r="T164" s="498"/>
      <c r="U164" s="498"/>
      <c r="V164" s="498"/>
      <c r="W164" s="498"/>
      <c r="X164" s="499"/>
      <c r="Y164" s="500">
        <v>5.64</v>
      </c>
      <c r="Z164" s="501"/>
      <c r="AA164" s="501"/>
      <c r="AB164" s="502"/>
      <c r="AC164" s="495"/>
      <c r="AD164" s="369"/>
      <c r="AE164" s="369"/>
      <c r="AF164" s="369"/>
      <c r="AG164" s="496"/>
      <c r="AH164" s="497"/>
      <c r="AI164" s="498"/>
      <c r="AJ164" s="498"/>
      <c r="AK164" s="498"/>
      <c r="AL164" s="498"/>
      <c r="AM164" s="498"/>
      <c r="AN164" s="498"/>
      <c r="AO164" s="498"/>
      <c r="AP164" s="498"/>
      <c r="AQ164" s="498"/>
      <c r="AR164" s="498"/>
      <c r="AS164" s="498"/>
      <c r="AT164" s="499"/>
      <c r="AU164" s="500"/>
      <c r="AV164" s="501"/>
      <c r="AW164" s="501"/>
      <c r="AX164" s="503"/>
    </row>
    <row r="165" spans="1:50" ht="24.75" customHeight="1">
      <c r="A165" s="180"/>
      <c r="B165" s="181"/>
      <c r="C165" s="181"/>
      <c r="D165" s="181"/>
      <c r="E165" s="181"/>
      <c r="F165" s="182"/>
      <c r="G165" s="511"/>
      <c r="H165" s="323"/>
      <c r="I165" s="323"/>
      <c r="J165" s="323"/>
      <c r="K165" s="324"/>
      <c r="L165" s="505"/>
      <c r="M165" s="506"/>
      <c r="N165" s="506"/>
      <c r="O165" s="506"/>
      <c r="P165" s="506"/>
      <c r="Q165" s="506"/>
      <c r="R165" s="506"/>
      <c r="S165" s="506"/>
      <c r="T165" s="506"/>
      <c r="U165" s="506"/>
      <c r="V165" s="506"/>
      <c r="W165" s="506"/>
      <c r="X165" s="507"/>
      <c r="Y165" s="508"/>
      <c r="Z165" s="509"/>
      <c r="AA165" s="509"/>
      <c r="AB165" s="510"/>
      <c r="AC165" s="511"/>
      <c r="AD165" s="323"/>
      <c r="AE165" s="323"/>
      <c r="AF165" s="323"/>
      <c r="AG165" s="324"/>
      <c r="AH165" s="505"/>
      <c r="AI165" s="506"/>
      <c r="AJ165" s="506"/>
      <c r="AK165" s="506"/>
      <c r="AL165" s="506"/>
      <c r="AM165" s="506"/>
      <c r="AN165" s="506"/>
      <c r="AO165" s="506"/>
      <c r="AP165" s="506"/>
      <c r="AQ165" s="506"/>
      <c r="AR165" s="506"/>
      <c r="AS165" s="506"/>
      <c r="AT165" s="507"/>
      <c r="AU165" s="508"/>
      <c r="AV165" s="509"/>
      <c r="AW165" s="509"/>
      <c r="AX165" s="512"/>
    </row>
    <row r="166" spans="1:50" ht="24.75" customHeight="1">
      <c r="A166" s="180"/>
      <c r="B166" s="181"/>
      <c r="C166" s="181"/>
      <c r="D166" s="181"/>
      <c r="E166" s="181"/>
      <c r="F166" s="182"/>
      <c r="G166" s="511"/>
      <c r="H166" s="323"/>
      <c r="I166" s="323"/>
      <c r="J166" s="323"/>
      <c r="K166" s="324"/>
      <c r="L166" s="505"/>
      <c r="M166" s="506"/>
      <c r="N166" s="506"/>
      <c r="O166" s="506"/>
      <c r="P166" s="506"/>
      <c r="Q166" s="506"/>
      <c r="R166" s="506"/>
      <c r="S166" s="506"/>
      <c r="T166" s="506"/>
      <c r="U166" s="506"/>
      <c r="V166" s="506"/>
      <c r="W166" s="506"/>
      <c r="X166" s="507"/>
      <c r="Y166" s="508"/>
      <c r="Z166" s="509"/>
      <c r="AA166" s="509"/>
      <c r="AB166" s="510"/>
      <c r="AC166" s="511"/>
      <c r="AD166" s="323"/>
      <c r="AE166" s="323"/>
      <c r="AF166" s="323"/>
      <c r="AG166" s="324"/>
      <c r="AH166" s="505"/>
      <c r="AI166" s="506"/>
      <c r="AJ166" s="506"/>
      <c r="AK166" s="506"/>
      <c r="AL166" s="506"/>
      <c r="AM166" s="506"/>
      <c r="AN166" s="506"/>
      <c r="AO166" s="506"/>
      <c r="AP166" s="506"/>
      <c r="AQ166" s="506"/>
      <c r="AR166" s="506"/>
      <c r="AS166" s="506"/>
      <c r="AT166" s="507"/>
      <c r="AU166" s="508"/>
      <c r="AV166" s="509"/>
      <c r="AW166" s="509"/>
      <c r="AX166" s="512"/>
    </row>
    <row r="167" spans="1:50" ht="24.75" customHeight="1">
      <c r="A167" s="180"/>
      <c r="B167" s="181"/>
      <c r="C167" s="181"/>
      <c r="D167" s="181"/>
      <c r="E167" s="181"/>
      <c r="F167" s="182"/>
      <c r="G167" s="511"/>
      <c r="H167" s="323"/>
      <c r="I167" s="323"/>
      <c r="J167" s="323"/>
      <c r="K167" s="324"/>
      <c r="L167" s="505"/>
      <c r="M167" s="506"/>
      <c r="N167" s="506"/>
      <c r="O167" s="506"/>
      <c r="P167" s="506"/>
      <c r="Q167" s="506"/>
      <c r="R167" s="506"/>
      <c r="S167" s="506"/>
      <c r="T167" s="506"/>
      <c r="U167" s="506"/>
      <c r="V167" s="506"/>
      <c r="W167" s="506"/>
      <c r="X167" s="507"/>
      <c r="Y167" s="508"/>
      <c r="Z167" s="509"/>
      <c r="AA167" s="509"/>
      <c r="AB167" s="510"/>
      <c r="AC167" s="511"/>
      <c r="AD167" s="323"/>
      <c r="AE167" s="323"/>
      <c r="AF167" s="323"/>
      <c r="AG167" s="324"/>
      <c r="AH167" s="505"/>
      <c r="AI167" s="506"/>
      <c r="AJ167" s="506"/>
      <c r="AK167" s="506"/>
      <c r="AL167" s="506"/>
      <c r="AM167" s="506"/>
      <c r="AN167" s="506"/>
      <c r="AO167" s="506"/>
      <c r="AP167" s="506"/>
      <c r="AQ167" s="506"/>
      <c r="AR167" s="506"/>
      <c r="AS167" s="506"/>
      <c r="AT167" s="507"/>
      <c r="AU167" s="508"/>
      <c r="AV167" s="509"/>
      <c r="AW167" s="509"/>
      <c r="AX167" s="512"/>
    </row>
    <row r="168" spans="1:50" ht="24.75" customHeight="1">
      <c r="A168" s="180"/>
      <c r="B168" s="181"/>
      <c r="C168" s="181"/>
      <c r="D168" s="181"/>
      <c r="E168" s="181"/>
      <c r="F168" s="182"/>
      <c r="G168" s="511"/>
      <c r="H168" s="323"/>
      <c r="I168" s="323"/>
      <c r="J168" s="323"/>
      <c r="K168" s="324"/>
      <c r="L168" s="505"/>
      <c r="M168" s="506"/>
      <c r="N168" s="506"/>
      <c r="O168" s="506"/>
      <c r="P168" s="506"/>
      <c r="Q168" s="506"/>
      <c r="R168" s="506"/>
      <c r="S168" s="506"/>
      <c r="T168" s="506"/>
      <c r="U168" s="506"/>
      <c r="V168" s="506"/>
      <c r="W168" s="506"/>
      <c r="X168" s="507"/>
      <c r="Y168" s="508"/>
      <c r="Z168" s="509"/>
      <c r="AA168" s="509"/>
      <c r="AB168" s="509"/>
      <c r="AC168" s="511"/>
      <c r="AD168" s="323"/>
      <c r="AE168" s="323"/>
      <c r="AF168" s="323"/>
      <c r="AG168" s="324"/>
      <c r="AH168" s="505"/>
      <c r="AI168" s="506"/>
      <c r="AJ168" s="506"/>
      <c r="AK168" s="506"/>
      <c r="AL168" s="506"/>
      <c r="AM168" s="506"/>
      <c r="AN168" s="506"/>
      <c r="AO168" s="506"/>
      <c r="AP168" s="506"/>
      <c r="AQ168" s="506"/>
      <c r="AR168" s="506"/>
      <c r="AS168" s="506"/>
      <c r="AT168" s="507"/>
      <c r="AU168" s="508"/>
      <c r="AV168" s="509"/>
      <c r="AW168" s="509"/>
      <c r="AX168" s="512"/>
    </row>
    <row r="169" spans="1:50" ht="24.75" customHeight="1">
      <c r="A169" s="180"/>
      <c r="B169" s="181"/>
      <c r="C169" s="181"/>
      <c r="D169" s="181"/>
      <c r="E169" s="181"/>
      <c r="F169" s="182"/>
      <c r="G169" s="511"/>
      <c r="H169" s="323"/>
      <c r="I169" s="323"/>
      <c r="J169" s="323"/>
      <c r="K169" s="324"/>
      <c r="L169" s="505"/>
      <c r="M169" s="506"/>
      <c r="N169" s="506"/>
      <c r="O169" s="506"/>
      <c r="P169" s="506"/>
      <c r="Q169" s="506"/>
      <c r="R169" s="506"/>
      <c r="S169" s="506"/>
      <c r="T169" s="506"/>
      <c r="U169" s="506"/>
      <c r="V169" s="506"/>
      <c r="W169" s="506"/>
      <c r="X169" s="507"/>
      <c r="Y169" s="508"/>
      <c r="Z169" s="509"/>
      <c r="AA169" s="509"/>
      <c r="AB169" s="509"/>
      <c r="AC169" s="511"/>
      <c r="AD169" s="323"/>
      <c r="AE169" s="323"/>
      <c r="AF169" s="323"/>
      <c r="AG169" s="324"/>
      <c r="AH169" s="505"/>
      <c r="AI169" s="506"/>
      <c r="AJ169" s="506"/>
      <c r="AK169" s="506"/>
      <c r="AL169" s="506"/>
      <c r="AM169" s="506"/>
      <c r="AN169" s="506"/>
      <c r="AO169" s="506"/>
      <c r="AP169" s="506"/>
      <c r="AQ169" s="506"/>
      <c r="AR169" s="506"/>
      <c r="AS169" s="506"/>
      <c r="AT169" s="507"/>
      <c r="AU169" s="508"/>
      <c r="AV169" s="509"/>
      <c r="AW169" s="509"/>
      <c r="AX169" s="512"/>
    </row>
    <row r="170" spans="1:50" ht="24.75" customHeight="1">
      <c r="A170" s="180"/>
      <c r="B170" s="181"/>
      <c r="C170" s="181"/>
      <c r="D170" s="181"/>
      <c r="E170" s="181"/>
      <c r="F170" s="182"/>
      <c r="G170" s="511"/>
      <c r="H170" s="323"/>
      <c r="I170" s="323"/>
      <c r="J170" s="323"/>
      <c r="K170" s="324"/>
      <c r="L170" s="505"/>
      <c r="M170" s="506"/>
      <c r="N170" s="506"/>
      <c r="O170" s="506"/>
      <c r="P170" s="506"/>
      <c r="Q170" s="506"/>
      <c r="R170" s="506"/>
      <c r="S170" s="506"/>
      <c r="T170" s="506"/>
      <c r="U170" s="506"/>
      <c r="V170" s="506"/>
      <c r="W170" s="506"/>
      <c r="X170" s="507"/>
      <c r="Y170" s="508"/>
      <c r="Z170" s="509"/>
      <c r="AA170" s="509"/>
      <c r="AB170" s="509"/>
      <c r="AC170" s="511"/>
      <c r="AD170" s="323"/>
      <c r="AE170" s="323"/>
      <c r="AF170" s="323"/>
      <c r="AG170" s="324"/>
      <c r="AH170" s="505"/>
      <c r="AI170" s="506"/>
      <c r="AJ170" s="506"/>
      <c r="AK170" s="506"/>
      <c r="AL170" s="506"/>
      <c r="AM170" s="506"/>
      <c r="AN170" s="506"/>
      <c r="AO170" s="506"/>
      <c r="AP170" s="506"/>
      <c r="AQ170" s="506"/>
      <c r="AR170" s="506"/>
      <c r="AS170" s="506"/>
      <c r="AT170" s="507"/>
      <c r="AU170" s="508"/>
      <c r="AV170" s="509"/>
      <c r="AW170" s="509"/>
      <c r="AX170" s="512"/>
    </row>
    <row r="171" spans="1:50" ht="24.75" customHeight="1">
      <c r="A171" s="180"/>
      <c r="B171" s="181"/>
      <c r="C171" s="181"/>
      <c r="D171" s="181"/>
      <c r="E171" s="181"/>
      <c r="F171" s="182"/>
      <c r="G171" s="513"/>
      <c r="H171" s="334"/>
      <c r="I171" s="334"/>
      <c r="J171" s="334"/>
      <c r="K171" s="335"/>
      <c r="L171" s="514"/>
      <c r="M171" s="515"/>
      <c r="N171" s="515"/>
      <c r="O171" s="515"/>
      <c r="P171" s="515"/>
      <c r="Q171" s="515"/>
      <c r="R171" s="515"/>
      <c r="S171" s="515"/>
      <c r="T171" s="515"/>
      <c r="U171" s="515"/>
      <c r="V171" s="515"/>
      <c r="W171" s="515"/>
      <c r="X171" s="516"/>
      <c r="Y171" s="517"/>
      <c r="Z171" s="518"/>
      <c r="AA171" s="518"/>
      <c r="AB171" s="518"/>
      <c r="AC171" s="513"/>
      <c r="AD171" s="334"/>
      <c r="AE171" s="334"/>
      <c r="AF171" s="334"/>
      <c r="AG171" s="335"/>
      <c r="AH171" s="514"/>
      <c r="AI171" s="515"/>
      <c r="AJ171" s="515"/>
      <c r="AK171" s="515"/>
      <c r="AL171" s="515"/>
      <c r="AM171" s="515"/>
      <c r="AN171" s="515"/>
      <c r="AO171" s="515"/>
      <c r="AP171" s="515"/>
      <c r="AQ171" s="515"/>
      <c r="AR171" s="515"/>
      <c r="AS171" s="515"/>
      <c r="AT171" s="516"/>
      <c r="AU171" s="517"/>
      <c r="AV171" s="518"/>
      <c r="AW171" s="518"/>
      <c r="AX171" s="519"/>
    </row>
    <row r="172" spans="1:50" ht="24.75" customHeight="1">
      <c r="A172" s="180"/>
      <c r="B172" s="181"/>
      <c r="C172" s="181"/>
      <c r="D172" s="181"/>
      <c r="E172" s="181"/>
      <c r="F172" s="182"/>
      <c r="G172" s="520" t="s">
        <v>40</v>
      </c>
      <c r="H172" s="26"/>
      <c r="I172" s="26"/>
      <c r="J172" s="26"/>
      <c r="K172" s="26"/>
      <c r="L172" s="521"/>
      <c r="M172" s="136"/>
      <c r="N172" s="136"/>
      <c r="O172" s="136"/>
      <c r="P172" s="136"/>
      <c r="Q172" s="136"/>
      <c r="R172" s="136"/>
      <c r="S172" s="136"/>
      <c r="T172" s="136"/>
      <c r="U172" s="136"/>
      <c r="V172" s="136"/>
      <c r="W172" s="136"/>
      <c r="X172" s="137"/>
      <c r="Y172" s="522">
        <f>SUM(Y164:AB171)</f>
        <v>5.64</v>
      </c>
      <c r="Z172" s="523"/>
      <c r="AA172" s="523"/>
      <c r="AB172" s="524"/>
      <c r="AC172" s="520" t="s">
        <v>40</v>
      </c>
      <c r="AD172" s="26"/>
      <c r="AE172" s="26"/>
      <c r="AF172" s="26"/>
      <c r="AG172" s="26"/>
      <c r="AH172" s="521"/>
      <c r="AI172" s="136"/>
      <c r="AJ172" s="136"/>
      <c r="AK172" s="136"/>
      <c r="AL172" s="136"/>
      <c r="AM172" s="136"/>
      <c r="AN172" s="136"/>
      <c r="AO172" s="136"/>
      <c r="AP172" s="136"/>
      <c r="AQ172" s="136"/>
      <c r="AR172" s="136"/>
      <c r="AS172" s="136"/>
      <c r="AT172" s="137"/>
      <c r="AU172" s="522"/>
      <c r="AV172" s="523"/>
      <c r="AW172" s="523"/>
      <c r="AX172" s="525"/>
    </row>
    <row r="173" spans="1:50" ht="30" customHeight="1">
      <c r="A173" s="180"/>
      <c r="B173" s="181"/>
      <c r="C173" s="181"/>
      <c r="D173" s="181"/>
      <c r="E173" s="181"/>
      <c r="F173" s="182"/>
      <c r="G173" s="526" t="s">
        <v>156</v>
      </c>
      <c r="H173" s="527"/>
      <c r="I173" s="527"/>
      <c r="J173" s="527"/>
      <c r="K173" s="527"/>
      <c r="L173" s="527"/>
      <c r="M173" s="527"/>
      <c r="N173" s="527"/>
      <c r="O173" s="527"/>
      <c r="P173" s="527"/>
      <c r="Q173" s="527"/>
      <c r="R173" s="527"/>
      <c r="S173" s="527"/>
      <c r="T173" s="527"/>
      <c r="U173" s="527"/>
      <c r="V173" s="527"/>
      <c r="W173" s="527"/>
      <c r="X173" s="527"/>
      <c r="Y173" s="527"/>
      <c r="Z173" s="527"/>
      <c r="AA173" s="527"/>
      <c r="AB173" s="528"/>
      <c r="AC173" s="526"/>
      <c r="AD173" s="527"/>
      <c r="AE173" s="527"/>
      <c r="AF173" s="527"/>
      <c r="AG173" s="527"/>
      <c r="AH173" s="527"/>
      <c r="AI173" s="527"/>
      <c r="AJ173" s="527"/>
      <c r="AK173" s="527"/>
      <c r="AL173" s="527"/>
      <c r="AM173" s="527"/>
      <c r="AN173" s="527"/>
      <c r="AO173" s="527"/>
      <c r="AP173" s="527"/>
      <c r="AQ173" s="527"/>
      <c r="AR173" s="527"/>
      <c r="AS173" s="527"/>
      <c r="AT173" s="527"/>
      <c r="AU173" s="527"/>
      <c r="AV173" s="527"/>
      <c r="AW173" s="527"/>
      <c r="AX173" s="529"/>
    </row>
    <row r="174" spans="1:50" ht="24.75" customHeight="1">
      <c r="A174" s="180"/>
      <c r="B174" s="181"/>
      <c r="C174" s="181"/>
      <c r="D174" s="181"/>
      <c r="E174" s="181"/>
      <c r="F174" s="182"/>
      <c r="G174" s="488" t="s">
        <v>72</v>
      </c>
      <c r="H174" s="489"/>
      <c r="I174" s="489"/>
      <c r="J174" s="489"/>
      <c r="K174" s="489"/>
      <c r="L174" s="490" t="s">
        <v>131</v>
      </c>
      <c r="M174" s="26"/>
      <c r="N174" s="26"/>
      <c r="O174" s="26"/>
      <c r="P174" s="26"/>
      <c r="Q174" s="26"/>
      <c r="R174" s="26"/>
      <c r="S174" s="26"/>
      <c r="T174" s="26"/>
      <c r="U174" s="26"/>
      <c r="V174" s="26"/>
      <c r="W174" s="26"/>
      <c r="X174" s="54"/>
      <c r="Y174" s="491" t="s">
        <v>132</v>
      </c>
      <c r="Z174" s="492"/>
      <c r="AA174" s="492"/>
      <c r="AB174" s="493"/>
      <c r="AC174" s="488" t="s">
        <v>72</v>
      </c>
      <c r="AD174" s="489"/>
      <c r="AE174" s="489"/>
      <c r="AF174" s="489"/>
      <c r="AG174" s="489"/>
      <c r="AH174" s="490" t="s">
        <v>131</v>
      </c>
      <c r="AI174" s="26"/>
      <c r="AJ174" s="26"/>
      <c r="AK174" s="26"/>
      <c r="AL174" s="26"/>
      <c r="AM174" s="26"/>
      <c r="AN174" s="26"/>
      <c r="AO174" s="26"/>
      <c r="AP174" s="26"/>
      <c r="AQ174" s="26"/>
      <c r="AR174" s="26"/>
      <c r="AS174" s="26"/>
      <c r="AT174" s="54"/>
      <c r="AU174" s="491" t="s">
        <v>132</v>
      </c>
      <c r="AV174" s="492"/>
      <c r="AW174" s="492"/>
      <c r="AX174" s="494"/>
    </row>
    <row r="175" spans="1:50" ht="24.75" customHeight="1">
      <c r="A175" s="180"/>
      <c r="B175" s="181"/>
      <c r="C175" s="181"/>
      <c r="D175" s="181"/>
      <c r="E175" s="181"/>
      <c r="F175" s="182"/>
      <c r="G175" s="495" t="s">
        <v>133</v>
      </c>
      <c r="H175" s="369"/>
      <c r="I175" s="369"/>
      <c r="J175" s="369"/>
      <c r="K175" s="496"/>
      <c r="L175" s="497" t="s">
        <v>157</v>
      </c>
      <c r="M175" s="498"/>
      <c r="N175" s="498"/>
      <c r="O175" s="498"/>
      <c r="P175" s="498"/>
      <c r="Q175" s="498"/>
      <c r="R175" s="498"/>
      <c r="S175" s="498"/>
      <c r="T175" s="498"/>
      <c r="U175" s="498"/>
      <c r="V175" s="498"/>
      <c r="W175" s="498"/>
      <c r="X175" s="499"/>
      <c r="Y175" s="500">
        <v>111.41782600000001</v>
      </c>
      <c r="Z175" s="501"/>
      <c r="AA175" s="501"/>
      <c r="AB175" s="502"/>
      <c r="AC175" s="495"/>
      <c r="AD175" s="369"/>
      <c r="AE175" s="369"/>
      <c r="AF175" s="369"/>
      <c r="AG175" s="496"/>
      <c r="AH175" s="497"/>
      <c r="AI175" s="498"/>
      <c r="AJ175" s="498"/>
      <c r="AK175" s="498"/>
      <c r="AL175" s="498"/>
      <c r="AM175" s="498"/>
      <c r="AN175" s="498"/>
      <c r="AO175" s="498"/>
      <c r="AP175" s="498"/>
      <c r="AQ175" s="498"/>
      <c r="AR175" s="498"/>
      <c r="AS175" s="498"/>
      <c r="AT175" s="499"/>
      <c r="AU175" s="500"/>
      <c r="AV175" s="501"/>
      <c r="AW175" s="501"/>
      <c r="AX175" s="503"/>
    </row>
    <row r="176" spans="1:50" ht="24.75" customHeight="1">
      <c r="A176" s="180"/>
      <c r="B176" s="181"/>
      <c r="C176" s="181"/>
      <c r="D176" s="181"/>
      <c r="E176" s="181"/>
      <c r="F176" s="182"/>
      <c r="G176" s="511"/>
      <c r="H176" s="323"/>
      <c r="I176" s="323"/>
      <c r="J176" s="323"/>
      <c r="K176" s="324"/>
      <c r="L176" s="505"/>
      <c r="M176" s="506"/>
      <c r="N176" s="506"/>
      <c r="O176" s="506"/>
      <c r="P176" s="506"/>
      <c r="Q176" s="506"/>
      <c r="R176" s="506"/>
      <c r="S176" s="506"/>
      <c r="T176" s="506"/>
      <c r="U176" s="506"/>
      <c r="V176" s="506"/>
      <c r="W176" s="506"/>
      <c r="X176" s="507"/>
      <c r="Y176" s="508"/>
      <c r="Z176" s="509"/>
      <c r="AA176" s="509"/>
      <c r="AB176" s="510"/>
      <c r="AC176" s="511"/>
      <c r="AD176" s="323"/>
      <c r="AE176" s="323"/>
      <c r="AF176" s="323"/>
      <c r="AG176" s="324"/>
      <c r="AH176" s="505"/>
      <c r="AI176" s="506"/>
      <c r="AJ176" s="506"/>
      <c r="AK176" s="506"/>
      <c r="AL176" s="506"/>
      <c r="AM176" s="506"/>
      <c r="AN176" s="506"/>
      <c r="AO176" s="506"/>
      <c r="AP176" s="506"/>
      <c r="AQ176" s="506"/>
      <c r="AR176" s="506"/>
      <c r="AS176" s="506"/>
      <c r="AT176" s="507"/>
      <c r="AU176" s="508"/>
      <c r="AV176" s="509"/>
      <c r="AW176" s="509"/>
      <c r="AX176" s="512"/>
    </row>
    <row r="177" spans="1:50" ht="24.75" customHeight="1">
      <c r="A177" s="180"/>
      <c r="B177" s="181"/>
      <c r="C177" s="181"/>
      <c r="D177" s="181"/>
      <c r="E177" s="181"/>
      <c r="F177" s="182"/>
      <c r="G177" s="511"/>
      <c r="H177" s="323"/>
      <c r="I177" s="323"/>
      <c r="J177" s="323"/>
      <c r="K177" s="324"/>
      <c r="L177" s="505"/>
      <c r="M177" s="506"/>
      <c r="N177" s="506"/>
      <c r="O177" s="506"/>
      <c r="P177" s="506"/>
      <c r="Q177" s="506"/>
      <c r="R177" s="506"/>
      <c r="S177" s="506"/>
      <c r="T177" s="506"/>
      <c r="U177" s="506"/>
      <c r="V177" s="506"/>
      <c r="W177" s="506"/>
      <c r="X177" s="507"/>
      <c r="Y177" s="508"/>
      <c r="Z177" s="509"/>
      <c r="AA177" s="509"/>
      <c r="AB177" s="510"/>
      <c r="AC177" s="511"/>
      <c r="AD177" s="323"/>
      <c r="AE177" s="323"/>
      <c r="AF177" s="323"/>
      <c r="AG177" s="324"/>
      <c r="AH177" s="505"/>
      <c r="AI177" s="506"/>
      <c r="AJ177" s="506"/>
      <c r="AK177" s="506"/>
      <c r="AL177" s="506"/>
      <c r="AM177" s="506"/>
      <c r="AN177" s="506"/>
      <c r="AO177" s="506"/>
      <c r="AP177" s="506"/>
      <c r="AQ177" s="506"/>
      <c r="AR177" s="506"/>
      <c r="AS177" s="506"/>
      <c r="AT177" s="507"/>
      <c r="AU177" s="508"/>
      <c r="AV177" s="509"/>
      <c r="AW177" s="509"/>
      <c r="AX177" s="512"/>
    </row>
    <row r="178" spans="1:50" ht="24.75" customHeight="1">
      <c r="A178" s="180"/>
      <c r="B178" s="181"/>
      <c r="C178" s="181"/>
      <c r="D178" s="181"/>
      <c r="E178" s="181"/>
      <c r="F178" s="182"/>
      <c r="G178" s="511"/>
      <c r="H178" s="323"/>
      <c r="I178" s="323"/>
      <c r="J178" s="323"/>
      <c r="K178" s="324"/>
      <c r="L178" s="505"/>
      <c r="M178" s="506"/>
      <c r="N178" s="506"/>
      <c r="O178" s="506"/>
      <c r="P178" s="506"/>
      <c r="Q178" s="506"/>
      <c r="R178" s="506"/>
      <c r="S178" s="506"/>
      <c r="T178" s="506"/>
      <c r="U178" s="506"/>
      <c r="V178" s="506"/>
      <c r="W178" s="506"/>
      <c r="X178" s="507"/>
      <c r="Y178" s="508"/>
      <c r="Z178" s="509"/>
      <c r="AA178" s="509"/>
      <c r="AB178" s="510"/>
      <c r="AC178" s="511"/>
      <c r="AD178" s="323"/>
      <c r="AE178" s="323"/>
      <c r="AF178" s="323"/>
      <c r="AG178" s="324"/>
      <c r="AH178" s="505"/>
      <c r="AI178" s="506"/>
      <c r="AJ178" s="506"/>
      <c r="AK178" s="506"/>
      <c r="AL178" s="506"/>
      <c r="AM178" s="506"/>
      <c r="AN178" s="506"/>
      <c r="AO178" s="506"/>
      <c r="AP178" s="506"/>
      <c r="AQ178" s="506"/>
      <c r="AR178" s="506"/>
      <c r="AS178" s="506"/>
      <c r="AT178" s="507"/>
      <c r="AU178" s="508"/>
      <c r="AV178" s="509"/>
      <c r="AW178" s="509"/>
      <c r="AX178" s="512"/>
    </row>
    <row r="179" spans="1:50" ht="24.75" customHeight="1">
      <c r="A179" s="180"/>
      <c r="B179" s="181"/>
      <c r="C179" s="181"/>
      <c r="D179" s="181"/>
      <c r="E179" s="181"/>
      <c r="F179" s="182"/>
      <c r="G179" s="511"/>
      <c r="H179" s="323"/>
      <c r="I179" s="323"/>
      <c r="J179" s="323"/>
      <c r="K179" s="324"/>
      <c r="L179" s="505"/>
      <c r="M179" s="506"/>
      <c r="N179" s="506"/>
      <c r="O179" s="506"/>
      <c r="P179" s="506"/>
      <c r="Q179" s="506"/>
      <c r="R179" s="506"/>
      <c r="S179" s="506"/>
      <c r="T179" s="506"/>
      <c r="U179" s="506"/>
      <c r="V179" s="506"/>
      <c r="W179" s="506"/>
      <c r="X179" s="507"/>
      <c r="Y179" s="508"/>
      <c r="Z179" s="509"/>
      <c r="AA179" s="509"/>
      <c r="AB179" s="509"/>
      <c r="AC179" s="511"/>
      <c r="AD179" s="323"/>
      <c r="AE179" s="323"/>
      <c r="AF179" s="323"/>
      <c r="AG179" s="324"/>
      <c r="AH179" s="505"/>
      <c r="AI179" s="506"/>
      <c r="AJ179" s="506"/>
      <c r="AK179" s="506"/>
      <c r="AL179" s="506"/>
      <c r="AM179" s="506"/>
      <c r="AN179" s="506"/>
      <c r="AO179" s="506"/>
      <c r="AP179" s="506"/>
      <c r="AQ179" s="506"/>
      <c r="AR179" s="506"/>
      <c r="AS179" s="506"/>
      <c r="AT179" s="507"/>
      <c r="AU179" s="508"/>
      <c r="AV179" s="509"/>
      <c r="AW179" s="509"/>
      <c r="AX179" s="512"/>
    </row>
    <row r="180" spans="1:50" ht="24.75" customHeight="1">
      <c r="A180" s="180"/>
      <c r="B180" s="181"/>
      <c r="C180" s="181"/>
      <c r="D180" s="181"/>
      <c r="E180" s="181"/>
      <c r="F180" s="182"/>
      <c r="G180" s="511"/>
      <c r="H180" s="323"/>
      <c r="I180" s="323"/>
      <c r="J180" s="323"/>
      <c r="K180" s="324"/>
      <c r="L180" s="505"/>
      <c r="M180" s="506"/>
      <c r="N180" s="506"/>
      <c r="O180" s="506"/>
      <c r="P180" s="506"/>
      <c r="Q180" s="506"/>
      <c r="R180" s="506"/>
      <c r="S180" s="506"/>
      <c r="T180" s="506"/>
      <c r="U180" s="506"/>
      <c r="V180" s="506"/>
      <c r="W180" s="506"/>
      <c r="X180" s="507"/>
      <c r="Y180" s="508"/>
      <c r="Z180" s="509"/>
      <c r="AA180" s="509"/>
      <c r="AB180" s="509"/>
      <c r="AC180" s="511"/>
      <c r="AD180" s="323"/>
      <c r="AE180" s="323"/>
      <c r="AF180" s="323"/>
      <c r="AG180" s="324"/>
      <c r="AH180" s="505"/>
      <c r="AI180" s="506"/>
      <c r="AJ180" s="506"/>
      <c r="AK180" s="506"/>
      <c r="AL180" s="506"/>
      <c r="AM180" s="506"/>
      <c r="AN180" s="506"/>
      <c r="AO180" s="506"/>
      <c r="AP180" s="506"/>
      <c r="AQ180" s="506"/>
      <c r="AR180" s="506"/>
      <c r="AS180" s="506"/>
      <c r="AT180" s="507"/>
      <c r="AU180" s="508"/>
      <c r="AV180" s="509"/>
      <c r="AW180" s="509"/>
      <c r="AX180" s="512"/>
    </row>
    <row r="181" spans="1:50" ht="24.75" customHeight="1">
      <c r="A181" s="180"/>
      <c r="B181" s="181"/>
      <c r="C181" s="181"/>
      <c r="D181" s="181"/>
      <c r="E181" s="181"/>
      <c r="F181" s="182"/>
      <c r="G181" s="511"/>
      <c r="H181" s="323"/>
      <c r="I181" s="323"/>
      <c r="J181" s="323"/>
      <c r="K181" s="324"/>
      <c r="L181" s="505"/>
      <c r="M181" s="506"/>
      <c r="N181" s="506"/>
      <c r="O181" s="506"/>
      <c r="P181" s="506"/>
      <c r="Q181" s="506"/>
      <c r="R181" s="506"/>
      <c r="S181" s="506"/>
      <c r="T181" s="506"/>
      <c r="U181" s="506"/>
      <c r="V181" s="506"/>
      <c r="W181" s="506"/>
      <c r="X181" s="507"/>
      <c r="Y181" s="508"/>
      <c r="Z181" s="509"/>
      <c r="AA181" s="509"/>
      <c r="AB181" s="509"/>
      <c r="AC181" s="511"/>
      <c r="AD181" s="323"/>
      <c r="AE181" s="323"/>
      <c r="AF181" s="323"/>
      <c r="AG181" s="324"/>
      <c r="AH181" s="505"/>
      <c r="AI181" s="506"/>
      <c r="AJ181" s="506"/>
      <c r="AK181" s="506"/>
      <c r="AL181" s="506"/>
      <c r="AM181" s="506"/>
      <c r="AN181" s="506"/>
      <c r="AO181" s="506"/>
      <c r="AP181" s="506"/>
      <c r="AQ181" s="506"/>
      <c r="AR181" s="506"/>
      <c r="AS181" s="506"/>
      <c r="AT181" s="507"/>
      <c r="AU181" s="508"/>
      <c r="AV181" s="509"/>
      <c r="AW181" s="509"/>
      <c r="AX181" s="512"/>
    </row>
    <row r="182" spans="1:50" ht="24.75" customHeight="1">
      <c r="A182" s="180"/>
      <c r="B182" s="181"/>
      <c r="C182" s="181"/>
      <c r="D182" s="181"/>
      <c r="E182" s="181"/>
      <c r="F182" s="182"/>
      <c r="G182" s="513"/>
      <c r="H182" s="334"/>
      <c r="I182" s="334"/>
      <c r="J182" s="334"/>
      <c r="K182" s="335"/>
      <c r="L182" s="514"/>
      <c r="M182" s="515"/>
      <c r="N182" s="515"/>
      <c r="O182" s="515"/>
      <c r="P182" s="515"/>
      <c r="Q182" s="515"/>
      <c r="R182" s="515"/>
      <c r="S182" s="515"/>
      <c r="T182" s="515"/>
      <c r="U182" s="515"/>
      <c r="V182" s="515"/>
      <c r="W182" s="515"/>
      <c r="X182" s="516"/>
      <c r="Y182" s="517"/>
      <c r="Z182" s="518"/>
      <c r="AA182" s="518"/>
      <c r="AB182" s="518"/>
      <c r="AC182" s="513"/>
      <c r="AD182" s="334"/>
      <c r="AE182" s="334"/>
      <c r="AF182" s="334"/>
      <c r="AG182" s="335"/>
      <c r="AH182" s="514"/>
      <c r="AI182" s="515"/>
      <c r="AJ182" s="515"/>
      <c r="AK182" s="515"/>
      <c r="AL182" s="515"/>
      <c r="AM182" s="515"/>
      <c r="AN182" s="515"/>
      <c r="AO182" s="515"/>
      <c r="AP182" s="515"/>
      <c r="AQ182" s="515"/>
      <c r="AR182" s="515"/>
      <c r="AS182" s="515"/>
      <c r="AT182" s="516"/>
      <c r="AU182" s="517"/>
      <c r="AV182" s="518"/>
      <c r="AW182" s="518"/>
      <c r="AX182" s="519"/>
    </row>
    <row r="183" spans="1:50" ht="24.75" customHeight="1">
      <c r="A183" s="180"/>
      <c r="B183" s="181"/>
      <c r="C183" s="181"/>
      <c r="D183" s="181"/>
      <c r="E183" s="181"/>
      <c r="F183" s="182"/>
      <c r="G183" s="520" t="s">
        <v>40</v>
      </c>
      <c r="H183" s="26"/>
      <c r="I183" s="26"/>
      <c r="J183" s="26"/>
      <c r="K183" s="26"/>
      <c r="L183" s="521"/>
      <c r="M183" s="136"/>
      <c r="N183" s="136"/>
      <c r="O183" s="136"/>
      <c r="P183" s="136"/>
      <c r="Q183" s="136"/>
      <c r="R183" s="136"/>
      <c r="S183" s="136"/>
      <c r="T183" s="136"/>
      <c r="U183" s="136"/>
      <c r="V183" s="136"/>
      <c r="W183" s="136"/>
      <c r="X183" s="137"/>
      <c r="Y183" s="522">
        <f>SUM(Y175:AB182)</f>
        <v>111.41782600000001</v>
      </c>
      <c r="Z183" s="523"/>
      <c r="AA183" s="523"/>
      <c r="AB183" s="524"/>
      <c r="AC183" s="520" t="s">
        <v>40</v>
      </c>
      <c r="AD183" s="26"/>
      <c r="AE183" s="26"/>
      <c r="AF183" s="26"/>
      <c r="AG183" s="26"/>
      <c r="AH183" s="521"/>
      <c r="AI183" s="136"/>
      <c r="AJ183" s="136"/>
      <c r="AK183" s="136"/>
      <c r="AL183" s="136"/>
      <c r="AM183" s="136"/>
      <c r="AN183" s="136"/>
      <c r="AO183" s="136"/>
      <c r="AP183" s="136"/>
      <c r="AQ183" s="136"/>
      <c r="AR183" s="136"/>
      <c r="AS183" s="136"/>
      <c r="AT183" s="137"/>
      <c r="AU183" s="522"/>
      <c r="AV183" s="523"/>
      <c r="AW183" s="523"/>
      <c r="AX183" s="525"/>
    </row>
    <row r="184" spans="1:50" ht="30" customHeight="1">
      <c r="A184" s="180"/>
      <c r="B184" s="181"/>
      <c r="C184" s="181"/>
      <c r="D184" s="181"/>
      <c r="E184" s="181"/>
      <c r="F184" s="182"/>
      <c r="G184" s="526" t="s">
        <v>158</v>
      </c>
      <c r="H184" s="527"/>
      <c r="I184" s="527"/>
      <c r="J184" s="527"/>
      <c r="K184" s="527"/>
      <c r="L184" s="527"/>
      <c r="M184" s="527"/>
      <c r="N184" s="527"/>
      <c r="O184" s="527"/>
      <c r="P184" s="527"/>
      <c r="Q184" s="527"/>
      <c r="R184" s="527"/>
      <c r="S184" s="527"/>
      <c r="T184" s="527"/>
      <c r="U184" s="527"/>
      <c r="V184" s="527"/>
      <c r="W184" s="527"/>
      <c r="X184" s="527"/>
      <c r="Y184" s="527"/>
      <c r="Z184" s="527"/>
      <c r="AA184" s="527"/>
      <c r="AB184" s="528"/>
      <c r="AC184" s="526"/>
      <c r="AD184" s="527"/>
      <c r="AE184" s="527"/>
      <c r="AF184" s="527"/>
      <c r="AG184" s="527"/>
      <c r="AH184" s="527"/>
      <c r="AI184" s="527"/>
      <c r="AJ184" s="527"/>
      <c r="AK184" s="527"/>
      <c r="AL184" s="527"/>
      <c r="AM184" s="527"/>
      <c r="AN184" s="527"/>
      <c r="AO184" s="527"/>
      <c r="AP184" s="527"/>
      <c r="AQ184" s="527"/>
      <c r="AR184" s="527"/>
      <c r="AS184" s="527"/>
      <c r="AT184" s="527"/>
      <c r="AU184" s="527"/>
      <c r="AV184" s="527"/>
      <c r="AW184" s="527"/>
      <c r="AX184" s="529"/>
    </row>
    <row r="185" spans="1:50" ht="24.75" customHeight="1">
      <c r="A185" s="180"/>
      <c r="B185" s="181"/>
      <c r="C185" s="181"/>
      <c r="D185" s="181"/>
      <c r="E185" s="181"/>
      <c r="F185" s="182"/>
      <c r="G185" s="488" t="s">
        <v>72</v>
      </c>
      <c r="H185" s="489"/>
      <c r="I185" s="489"/>
      <c r="J185" s="489"/>
      <c r="K185" s="489"/>
      <c r="L185" s="490" t="s">
        <v>131</v>
      </c>
      <c r="M185" s="26"/>
      <c r="N185" s="26"/>
      <c r="O185" s="26"/>
      <c r="P185" s="26"/>
      <c r="Q185" s="26"/>
      <c r="R185" s="26"/>
      <c r="S185" s="26"/>
      <c r="T185" s="26"/>
      <c r="U185" s="26"/>
      <c r="V185" s="26"/>
      <c r="W185" s="26"/>
      <c r="X185" s="54"/>
      <c r="Y185" s="491" t="s">
        <v>132</v>
      </c>
      <c r="Z185" s="492"/>
      <c r="AA185" s="492"/>
      <c r="AB185" s="493"/>
      <c r="AC185" s="488" t="s">
        <v>72</v>
      </c>
      <c r="AD185" s="489"/>
      <c r="AE185" s="489"/>
      <c r="AF185" s="489"/>
      <c r="AG185" s="489"/>
      <c r="AH185" s="490" t="s">
        <v>131</v>
      </c>
      <c r="AI185" s="26"/>
      <c r="AJ185" s="26"/>
      <c r="AK185" s="26"/>
      <c r="AL185" s="26"/>
      <c r="AM185" s="26"/>
      <c r="AN185" s="26"/>
      <c r="AO185" s="26"/>
      <c r="AP185" s="26"/>
      <c r="AQ185" s="26"/>
      <c r="AR185" s="26"/>
      <c r="AS185" s="26"/>
      <c r="AT185" s="54"/>
      <c r="AU185" s="491" t="s">
        <v>132</v>
      </c>
      <c r="AV185" s="492"/>
      <c r="AW185" s="492"/>
      <c r="AX185" s="494"/>
    </row>
    <row r="186" spans="1:50" ht="24.75" customHeight="1">
      <c r="A186" s="180"/>
      <c r="B186" s="181"/>
      <c r="C186" s="181"/>
      <c r="D186" s="181"/>
      <c r="E186" s="181"/>
      <c r="F186" s="182"/>
      <c r="G186" s="495" t="s">
        <v>133</v>
      </c>
      <c r="H186" s="369"/>
      <c r="I186" s="369"/>
      <c r="J186" s="369"/>
      <c r="K186" s="496"/>
      <c r="L186" s="497" t="s">
        <v>157</v>
      </c>
      <c r="M186" s="498"/>
      <c r="N186" s="498"/>
      <c r="O186" s="498"/>
      <c r="P186" s="498"/>
      <c r="Q186" s="498"/>
      <c r="R186" s="498"/>
      <c r="S186" s="498"/>
      <c r="T186" s="498"/>
      <c r="U186" s="498"/>
      <c r="V186" s="498"/>
      <c r="W186" s="498"/>
      <c r="X186" s="499"/>
      <c r="Y186" s="500">
        <v>1.189757</v>
      </c>
      <c r="Z186" s="501"/>
      <c r="AA186" s="501"/>
      <c r="AB186" s="502"/>
      <c r="AC186" s="495"/>
      <c r="AD186" s="369"/>
      <c r="AE186" s="369"/>
      <c r="AF186" s="369"/>
      <c r="AG186" s="496"/>
      <c r="AH186" s="497"/>
      <c r="AI186" s="498"/>
      <c r="AJ186" s="498"/>
      <c r="AK186" s="498"/>
      <c r="AL186" s="498"/>
      <c r="AM186" s="498"/>
      <c r="AN186" s="498"/>
      <c r="AO186" s="498"/>
      <c r="AP186" s="498"/>
      <c r="AQ186" s="498"/>
      <c r="AR186" s="498"/>
      <c r="AS186" s="498"/>
      <c r="AT186" s="499"/>
      <c r="AU186" s="500"/>
      <c r="AV186" s="501"/>
      <c r="AW186" s="501"/>
      <c r="AX186" s="503"/>
    </row>
    <row r="187" spans="1:50" ht="24.75" customHeight="1">
      <c r="A187" s="180"/>
      <c r="B187" s="181"/>
      <c r="C187" s="181"/>
      <c r="D187" s="181"/>
      <c r="E187" s="181"/>
      <c r="F187" s="182"/>
      <c r="G187" s="511"/>
      <c r="H187" s="323"/>
      <c r="I187" s="323"/>
      <c r="J187" s="323"/>
      <c r="K187" s="324"/>
      <c r="L187" s="505"/>
      <c r="M187" s="506"/>
      <c r="N187" s="506"/>
      <c r="O187" s="506"/>
      <c r="P187" s="506"/>
      <c r="Q187" s="506"/>
      <c r="R187" s="506"/>
      <c r="S187" s="506"/>
      <c r="T187" s="506"/>
      <c r="U187" s="506"/>
      <c r="V187" s="506"/>
      <c r="W187" s="506"/>
      <c r="X187" s="507"/>
      <c r="Y187" s="508"/>
      <c r="Z187" s="509"/>
      <c r="AA187" s="509"/>
      <c r="AB187" s="510"/>
      <c r="AC187" s="511"/>
      <c r="AD187" s="323"/>
      <c r="AE187" s="323"/>
      <c r="AF187" s="323"/>
      <c r="AG187" s="324"/>
      <c r="AH187" s="505"/>
      <c r="AI187" s="506"/>
      <c r="AJ187" s="506"/>
      <c r="AK187" s="506"/>
      <c r="AL187" s="506"/>
      <c r="AM187" s="506"/>
      <c r="AN187" s="506"/>
      <c r="AO187" s="506"/>
      <c r="AP187" s="506"/>
      <c r="AQ187" s="506"/>
      <c r="AR187" s="506"/>
      <c r="AS187" s="506"/>
      <c r="AT187" s="507"/>
      <c r="AU187" s="508"/>
      <c r="AV187" s="509"/>
      <c r="AW187" s="509"/>
      <c r="AX187" s="512"/>
    </row>
    <row r="188" spans="1:50" ht="24.75" customHeight="1">
      <c r="A188" s="180"/>
      <c r="B188" s="181"/>
      <c r="C188" s="181"/>
      <c r="D188" s="181"/>
      <c r="E188" s="181"/>
      <c r="F188" s="182"/>
      <c r="G188" s="511"/>
      <c r="H188" s="323"/>
      <c r="I188" s="323"/>
      <c r="J188" s="323"/>
      <c r="K188" s="324"/>
      <c r="L188" s="505"/>
      <c r="M188" s="506"/>
      <c r="N188" s="506"/>
      <c r="O188" s="506"/>
      <c r="P188" s="506"/>
      <c r="Q188" s="506"/>
      <c r="R188" s="506"/>
      <c r="S188" s="506"/>
      <c r="T188" s="506"/>
      <c r="U188" s="506"/>
      <c r="V188" s="506"/>
      <c r="W188" s="506"/>
      <c r="X188" s="507"/>
      <c r="Y188" s="508"/>
      <c r="Z188" s="509"/>
      <c r="AA188" s="509"/>
      <c r="AB188" s="510"/>
      <c r="AC188" s="511"/>
      <c r="AD188" s="323"/>
      <c r="AE188" s="323"/>
      <c r="AF188" s="323"/>
      <c r="AG188" s="324"/>
      <c r="AH188" s="505"/>
      <c r="AI188" s="506"/>
      <c r="AJ188" s="506"/>
      <c r="AK188" s="506"/>
      <c r="AL188" s="506"/>
      <c r="AM188" s="506"/>
      <c r="AN188" s="506"/>
      <c r="AO188" s="506"/>
      <c r="AP188" s="506"/>
      <c r="AQ188" s="506"/>
      <c r="AR188" s="506"/>
      <c r="AS188" s="506"/>
      <c r="AT188" s="507"/>
      <c r="AU188" s="508"/>
      <c r="AV188" s="509"/>
      <c r="AW188" s="509"/>
      <c r="AX188" s="512"/>
    </row>
    <row r="189" spans="1:50" ht="24.75" customHeight="1">
      <c r="A189" s="180"/>
      <c r="B189" s="181"/>
      <c r="C189" s="181"/>
      <c r="D189" s="181"/>
      <c r="E189" s="181"/>
      <c r="F189" s="182"/>
      <c r="G189" s="511"/>
      <c r="H189" s="323"/>
      <c r="I189" s="323"/>
      <c r="J189" s="323"/>
      <c r="K189" s="324"/>
      <c r="L189" s="505"/>
      <c r="M189" s="506"/>
      <c r="N189" s="506"/>
      <c r="O189" s="506"/>
      <c r="P189" s="506"/>
      <c r="Q189" s="506"/>
      <c r="R189" s="506"/>
      <c r="S189" s="506"/>
      <c r="T189" s="506"/>
      <c r="U189" s="506"/>
      <c r="V189" s="506"/>
      <c r="W189" s="506"/>
      <c r="X189" s="507"/>
      <c r="Y189" s="508"/>
      <c r="Z189" s="509"/>
      <c r="AA189" s="509"/>
      <c r="AB189" s="510"/>
      <c r="AC189" s="511"/>
      <c r="AD189" s="323"/>
      <c r="AE189" s="323"/>
      <c r="AF189" s="323"/>
      <c r="AG189" s="324"/>
      <c r="AH189" s="505"/>
      <c r="AI189" s="506"/>
      <c r="AJ189" s="506"/>
      <c r="AK189" s="506"/>
      <c r="AL189" s="506"/>
      <c r="AM189" s="506"/>
      <c r="AN189" s="506"/>
      <c r="AO189" s="506"/>
      <c r="AP189" s="506"/>
      <c r="AQ189" s="506"/>
      <c r="AR189" s="506"/>
      <c r="AS189" s="506"/>
      <c r="AT189" s="507"/>
      <c r="AU189" s="508"/>
      <c r="AV189" s="509"/>
      <c r="AW189" s="509"/>
      <c r="AX189" s="512"/>
    </row>
    <row r="190" spans="1:50" ht="24.75" customHeight="1">
      <c r="A190" s="180"/>
      <c r="B190" s="181"/>
      <c r="C190" s="181"/>
      <c r="D190" s="181"/>
      <c r="E190" s="181"/>
      <c r="F190" s="182"/>
      <c r="G190" s="511"/>
      <c r="H190" s="323"/>
      <c r="I190" s="323"/>
      <c r="J190" s="323"/>
      <c r="K190" s="324"/>
      <c r="L190" s="505"/>
      <c r="M190" s="506"/>
      <c r="N190" s="506"/>
      <c r="O190" s="506"/>
      <c r="P190" s="506"/>
      <c r="Q190" s="506"/>
      <c r="R190" s="506"/>
      <c r="S190" s="506"/>
      <c r="T190" s="506"/>
      <c r="U190" s="506"/>
      <c r="V190" s="506"/>
      <c r="W190" s="506"/>
      <c r="X190" s="507"/>
      <c r="Y190" s="508"/>
      <c r="Z190" s="509"/>
      <c r="AA190" s="509"/>
      <c r="AB190" s="509"/>
      <c r="AC190" s="511"/>
      <c r="AD190" s="323"/>
      <c r="AE190" s="323"/>
      <c r="AF190" s="323"/>
      <c r="AG190" s="324"/>
      <c r="AH190" s="505"/>
      <c r="AI190" s="506"/>
      <c r="AJ190" s="506"/>
      <c r="AK190" s="506"/>
      <c r="AL190" s="506"/>
      <c r="AM190" s="506"/>
      <c r="AN190" s="506"/>
      <c r="AO190" s="506"/>
      <c r="AP190" s="506"/>
      <c r="AQ190" s="506"/>
      <c r="AR190" s="506"/>
      <c r="AS190" s="506"/>
      <c r="AT190" s="507"/>
      <c r="AU190" s="508"/>
      <c r="AV190" s="509"/>
      <c r="AW190" s="509"/>
      <c r="AX190" s="512"/>
    </row>
    <row r="191" spans="1:50" ht="24.75" customHeight="1">
      <c r="A191" s="180"/>
      <c r="B191" s="181"/>
      <c r="C191" s="181"/>
      <c r="D191" s="181"/>
      <c r="E191" s="181"/>
      <c r="F191" s="182"/>
      <c r="G191" s="511"/>
      <c r="H191" s="323"/>
      <c r="I191" s="323"/>
      <c r="J191" s="323"/>
      <c r="K191" s="324"/>
      <c r="L191" s="505"/>
      <c r="M191" s="506"/>
      <c r="N191" s="506"/>
      <c r="O191" s="506"/>
      <c r="P191" s="506"/>
      <c r="Q191" s="506"/>
      <c r="R191" s="506"/>
      <c r="S191" s="506"/>
      <c r="T191" s="506"/>
      <c r="U191" s="506"/>
      <c r="V191" s="506"/>
      <c r="W191" s="506"/>
      <c r="X191" s="507"/>
      <c r="Y191" s="508"/>
      <c r="Z191" s="509"/>
      <c r="AA191" s="509"/>
      <c r="AB191" s="509"/>
      <c r="AC191" s="511"/>
      <c r="AD191" s="323"/>
      <c r="AE191" s="323"/>
      <c r="AF191" s="323"/>
      <c r="AG191" s="324"/>
      <c r="AH191" s="505"/>
      <c r="AI191" s="506"/>
      <c r="AJ191" s="506"/>
      <c r="AK191" s="506"/>
      <c r="AL191" s="506"/>
      <c r="AM191" s="506"/>
      <c r="AN191" s="506"/>
      <c r="AO191" s="506"/>
      <c r="AP191" s="506"/>
      <c r="AQ191" s="506"/>
      <c r="AR191" s="506"/>
      <c r="AS191" s="506"/>
      <c r="AT191" s="507"/>
      <c r="AU191" s="508"/>
      <c r="AV191" s="509"/>
      <c r="AW191" s="509"/>
      <c r="AX191" s="512"/>
    </row>
    <row r="192" spans="1:50" ht="24.75" customHeight="1">
      <c r="A192" s="180"/>
      <c r="B192" s="181"/>
      <c r="C192" s="181"/>
      <c r="D192" s="181"/>
      <c r="E192" s="181"/>
      <c r="F192" s="182"/>
      <c r="G192" s="511"/>
      <c r="H192" s="323"/>
      <c r="I192" s="323"/>
      <c r="J192" s="323"/>
      <c r="K192" s="324"/>
      <c r="L192" s="505"/>
      <c r="M192" s="506"/>
      <c r="N192" s="506"/>
      <c r="O192" s="506"/>
      <c r="P192" s="506"/>
      <c r="Q192" s="506"/>
      <c r="R192" s="506"/>
      <c r="S192" s="506"/>
      <c r="T192" s="506"/>
      <c r="U192" s="506"/>
      <c r="V192" s="506"/>
      <c r="W192" s="506"/>
      <c r="X192" s="507"/>
      <c r="Y192" s="508"/>
      <c r="Z192" s="509"/>
      <c r="AA192" s="509"/>
      <c r="AB192" s="509"/>
      <c r="AC192" s="511"/>
      <c r="AD192" s="323"/>
      <c r="AE192" s="323"/>
      <c r="AF192" s="323"/>
      <c r="AG192" s="324"/>
      <c r="AH192" s="505"/>
      <c r="AI192" s="506"/>
      <c r="AJ192" s="506"/>
      <c r="AK192" s="506"/>
      <c r="AL192" s="506"/>
      <c r="AM192" s="506"/>
      <c r="AN192" s="506"/>
      <c r="AO192" s="506"/>
      <c r="AP192" s="506"/>
      <c r="AQ192" s="506"/>
      <c r="AR192" s="506"/>
      <c r="AS192" s="506"/>
      <c r="AT192" s="507"/>
      <c r="AU192" s="508"/>
      <c r="AV192" s="509"/>
      <c r="AW192" s="509"/>
      <c r="AX192" s="512"/>
    </row>
    <row r="193" spans="1:50" ht="24.75" customHeight="1">
      <c r="A193" s="180"/>
      <c r="B193" s="181"/>
      <c r="C193" s="181"/>
      <c r="D193" s="181"/>
      <c r="E193" s="181"/>
      <c r="F193" s="182"/>
      <c r="G193" s="513"/>
      <c r="H193" s="334"/>
      <c r="I193" s="334"/>
      <c r="J193" s="334"/>
      <c r="K193" s="335"/>
      <c r="L193" s="514"/>
      <c r="M193" s="515"/>
      <c r="N193" s="515"/>
      <c r="O193" s="515"/>
      <c r="P193" s="515"/>
      <c r="Q193" s="515"/>
      <c r="R193" s="515"/>
      <c r="S193" s="515"/>
      <c r="T193" s="515"/>
      <c r="U193" s="515"/>
      <c r="V193" s="515"/>
      <c r="W193" s="515"/>
      <c r="X193" s="516"/>
      <c r="Y193" s="517"/>
      <c r="Z193" s="518"/>
      <c r="AA193" s="518"/>
      <c r="AB193" s="518"/>
      <c r="AC193" s="513"/>
      <c r="AD193" s="334"/>
      <c r="AE193" s="334"/>
      <c r="AF193" s="334"/>
      <c r="AG193" s="335"/>
      <c r="AH193" s="514"/>
      <c r="AI193" s="515"/>
      <c r="AJ193" s="515"/>
      <c r="AK193" s="515"/>
      <c r="AL193" s="515"/>
      <c r="AM193" s="515"/>
      <c r="AN193" s="515"/>
      <c r="AO193" s="515"/>
      <c r="AP193" s="515"/>
      <c r="AQ193" s="515"/>
      <c r="AR193" s="515"/>
      <c r="AS193" s="515"/>
      <c r="AT193" s="516"/>
      <c r="AU193" s="517"/>
      <c r="AV193" s="518"/>
      <c r="AW193" s="518"/>
      <c r="AX193" s="519"/>
    </row>
    <row r="194" spans="1:50" ht="24.75" customHeight="1" thickBot="1">
      <c r="A194" s="530"/>
      <c r="B194" s="531"/>
      <c r="C194" s="531"/>
      <c r="D194" s="531"/>
      <c r="E194" s="531"/>
      <c r="F194" s="532"/>
      <c r="G194" s="533" t="s">
        <v>40</v>
      </c>
      <c r="H194" s="454"/>
      <c r="I194" s="454"/>
      <c r="J194" s="454"/>
      <c r="K194" s="454"/>
      <c r="L194" s="534"/>
      <c r="M194" s="535"/>
      <c r="N194" s="535"/>
      <c r="O194" s="535"/>
      <c r="P194" s="535"/>
      <c r="Q194" s="535"/>
      <c r="R194" s="535"/>
      <c r="S194" s="535"/>
      <c r="T194" s="535"/>
      <c r="U194" s="535"/>
      <c r="V194" s="535"/>
      <c r="W194" s="535"/>
      <c r="X194" s="536"/>
      <c r="Y194" s="537">
        <f>SUM(Y186:AB193)</f>
        <v>1.189757</v>
      </c>
      <c r="Z194" s="538"/>
      <c r="AA194" s="538"/>
      <c r="AB194" s="539"/>
      <c r="AC194" s="533" t="s">
        <v>40</v>
      </c>
      <c r="AD194" s="454"/>
      <c r="AE194" s="454"/>
      <c r="AF194" s="454"/>
      <c r="AG194" s="454"/>
      <c r="AH194" s="534"/>
      <c r="AI194" s="535"/>
      <c r="AJ194" s="535"/>
      <c r="AK194" s="535"/>
      <c r="AL194" s="535"/>
      <c r="AM194" s="535"/>
      <c r="AN194" s="535"/>
      <c r="AO194" s="535"/>
      <c r="AP194" s="535"/>
      <c r="AQ194" s="535"/>
      <c r="AR194" s="535"/>
      <c r="AS194" s="535"/>
      <c r="AT194" s="536"/>
      <c r="AU194" s="537"/>
      <c r="AV194" s="538"/>
      <c r="AW194" s="538"/>
      <c r="AX194" s="540"/>
    </row>
    <row r="195" spans="1:50" ht="24.75" customHeight="1">
      <c r="A195" s="541"/>
      <c r="B195" s="541"/>
      <c r="C195" s="541"/>
      <c r="D195" s="541"/>
      <c r="E195" s="541"/>
      <c r="F195" s="541"/>
      <c r="G195" s="542"/>
      <c r="H195" s="542"/>
      <c r="I195" s="542"/>
      <c r="J195" s="542"/>
      <c r="K195" s="542"/>
      <c r="L195" s="543"/>
      <c r="M195" s="542"/>
      <c r="N195" s="542"/>
      <c r="O195" s="542"/>
      <c r="P195" s="542"/>
      <c r="Q195" s="542"/>
      <c r="R195" s="542"/>
      <c r="S195" s="542"/>
      <c r="T195" s="542"/>
      <c r="U195" s="542"/>
      <c r="V195" s="542"/>
      <c r="W195" s="542"/>
      <c r="X195" s="542"/>
      <c r="Y195" s="544"/>
      <c r="Z195" s="544"/>
      <c r="AA195" s="544"/>
      <c r="AB195" s="544"/>
      <c r="AC195" s="542"/>
      <c r="AD195" s="542"/>
      <c r="AE195" s="542"/>
      <c r="AF195" s="542"/>
      <c r="AG195" s="542"/>
      <c r="AH195" s="543"/>
      <c r="AI195" s="542"/>
      <c r="AJ195" s="542"/>
      <c r="AK195" s="542"/>
      <c r="AL195" s="542"/>
      <c r="AM195" s="542"/>
      <c r="AN195" s="542"/>
      <c r="AO195" s="542"/>
      <c r="AP195" s="542"/>
      <c r="AQ195" s="542"/>
      <c r="AR195" s="542"/>
      <c r="AS195" s="542"/>
      <c r="AT195" s="542"/>
      <c r="AU195" s="544"/>
      <c r="AV195" s="544"/>
      <c r="AW195" s="544"/>
      <c r="AX195" s="544"/>
    </row>
    <row r="196" spans="1:50">
      <c r="A196" s="545"/>
      <c r="B196" s="545"/>
      <c r="C196" s="545"/>
      <c r="D196" s="545"/>
      <c r="E196" s="545"/>
      <c r="F196" s="545"/>
      <c r="G196" s="545"/>
      <c r="H196" s="545"/>
      <c r="I196" s="545"/>
      <c r="J196" s="545"/>
      <c r="K196" s="545"/>
      <c r="L196" s="545"/>
      <c r="M196" s="545"/>
      <c r="N196" s="545"/>
      <c r="O196" s="545"/>
      <c r="P196" s="545"/>
      <c r="Q196" s="545"/>
      <c r="R196" s="545"/>
      <c r="S196" s="545"/>
      <c r="T196" s="545"/>
      <c r="U196" s="545"/>
      <c r="V196" s="545"/>
      <c r="W196" s="545"/>
      <c r="X196" s="545"/>
      <c r="Y196" s="545"/>
      <c r="Z196" s="545"/>
      <c r="AA196" s="545"/>
      <c r="AB196" s="545"/>
      <c r="AC196" s="545"/>
      <c r="AD196" s="545"/>
      <c r="AE196" s="545"/>
      <c r="AF196" s="545"/>
      <c r="AG196" s="545"/>
      <c r="AH196" s="545"/>
      <c r="AI196" s="545"/>
      <c r="AJ196" s="545"/>
      <c r="AK196" s="545"/>
      <c r="AL196" s="545"/>
      <c r="AM196" s="545"/>
      <c r="AN196" s="545"/>
      <c r="AO196" s="545"/>
      <c r="AP196" s="545"/>
      <c r="AQ196" s="545"/>
      <c r="AR196" s="545"/>
      <c r="AS196" s="545"/>
      <c r="AT196" s="545"/>
      <c r="AU196" s="545"/>
      <c r="AV196" s="545"/>
      <c r="AW196" s="545"/>
      <c r="AX196" s="545"/>
    </row>
    <row r="197" spans="1:50">
      <c r="A197" s="545"/>
      <c r="B197" s="545"/>
      <c r="C197" s="545"/>
      <c r="D197" s="545"/>
      <c r="E197" s="545"/>
      <c r="F197" s="545"/>
      <c r="G197" s="545"/>
      <c r="H197" s="545"/>
      <c r="I197" s="545"/>
      <c r="J197" s="545"/>
      <c r="K197" s="545"/>
      <c r="L197" s="545"/>
      <c r="M197" s="545"/>
      <c r="N197" s="545"/>
      <c r="O197" s="545"/>
      <c r="P197" s="545"/>
      <c r="Q197" s="545"/>
      <c r="R197" s="545"/>
      <c r="S197" s="545"/>
      <c r="T197" s="545"/>
      <c r="U197" s="545"/>
      <c r="V197" s="545"/>
      <c r="W197" s="545"/>
      <c r="X197" s="545"/>
      <c r="Y197" s="545"/>
      <c r="Z197" s="545"/>
      <c r="AA197" s="545"/>
      <c r="AB197" s="545"/>
      <c r="AC197" s="545"/>
      <c r="AD197" s="545"/>
      <c r="AE197" s="545"/>
      <c r="AF197" s="545"/>
      <c r="AG197" s="545"/>
      <c r="AH197" s="545"/>
      <c r="AI197" s="545"/>
      <c r="AJ197" s="545"/>
      <c r="AK197" s="545"/>
      <c r="AL197" s="545"/>
      <c r="AM197" s="545"/>
      <c r="AN197" s="545"/>
      <c r="AO197" s="545"/>
      <c r="AP197" s="545"/>
      <c r="AQ197" s="545"/>
      <c r="AR197" s="545"/>
      <c r="AS197" s="545"/>
      <c r="AT197" s="545"/>
      <c r="AU197" s="545"/>
      <c r="AV197" s="545"/>
      <c r="AW197" s="545"/>
      <c r="AX197" s="545"/>
    </row>
    <row r="198" spans="1:50" ht="14.25">
      <c r="A198" s="545"/>
      <c r="B198" s="546" t="s">
        <v>159</v>
      </c>
      <c r="C198" s="545"/>
      <c r="D198" s="545"/>
      <c r="E198" s="545"/>
      <c r="F198" s="545"/>
      <c r="G198" s="545"/>
      <c r="H198" s="545"/>
      <c r="I198" s="545"/>
      <c r="J198" s="545"/>
      <c r="K198" s="545"/>
      <c r="L198" s="545"/>
      <c r="M198" s="545"/>
      <c r="N198" s="545"/>
      <c r="O198" s="545"/>
      <c r="P198" s="545"/>
      <c r="Q198" s="545"/>
      <c r="R198" s="545"/>
      <c r="S198" s="545"/>
      <c r="T198" s="545"/>
      <c r="U198" s="545"/>
      <c r="V198" s="545"/>
      <c r="W198" s="545"/>
      <c r="X198" s="545"/>
      <c r="Y198" s="545"/>
      <c r="Z198" s="545"/>
      <c r="AA198" s="545"/>
      <c r="AB198" s="545"/>
      <c r="AC198" s="545"/>
      <c r="AD198" s="545"/>
      <c r="AE198" s="545"/>
      <c r="AF198" s="545"/>
      <c r="AG198" s="545"/>
      <c r="AH198" s="545"/>
      <c r="AI198" s="545"/>
      <c r="AJ198" s="545"/>
      <c r="AK198" s="545"/>
      <c r="AL198" s="545"/>
      <c r="AM198" s="545"/>
      <c r="AN198" s="545"/>
      <c r="AO198" s="545"/>
      <c r="AP198" s="545"/>
      <c r="AQ198" s="545"/>
      <c r="AR198" s="545"/>
      <c r="AS198" s="545"/>
      <c r="AT198" s="545"/>
      <c r="AU198" s="545"/>
      <c r="AV198" s="545"/>
      <c r="AW198" s="545"/>
      <c r="AX198" s="545"/>
    </row>
    <row r="199" spans="1:50">
      <c r="A199" s="545"/>
      <c r="B199" s="545" t="s">
        <v>160</v>
      </c>
      <c r="C199" s="545"/>
      <c r="D199" s="545"/>
      <c r="E199" s="545"/>
      <c r="F199" s="545"/>
      <c r="G199" s="545"/>
      <c r="H199" s="545"/>
      <c r="I199" s="545"/>
      <c r="J199" s="545"/>
      <c r="K199" s="545"/>
      <c r="L199" s="545"/>
      <c r="M199" s="545"/>
      <c r="N199" s="545"/>
      <c r="O199" s="545"/>
      <c r="P199" s="545"/>
      <c r="Q199" s="545"/>
      <c r="R199" s="545"/>
      <c r="S199" s="545"/>
      <c r="T199" s="545"/>
      <c r="U199" s="545"/>
      <c r="V199" s="545"/>
      <c r="W199" s="545"/>
      <c r="X199" s="545"/>
      <c r="Y199" s="545"/>
      <c r="Z199" s="545"/>
      <c r="AA199" s="545"/>
      <c r="AB199" s="545"/>
      <c r="AC199" s="545"/>
      <c r="AD199" s="545"/>
      <c r="AE199" s="545"/>
      <c r="AF199" s="545"/>
      <c r="AG199" s="545"/>
      <c r="AH199" s="545"/>
      <c r="AI199" s="545"/>
      <c r="AJ199" s="545"/>
      <c r="AK199" s="545"/>
      <c r="AL199" s="545"/>
      <c r="AM199" s="545"/>
      <c r="AN199" s="545"/>
      <c r="AO199" s="545"/>
      <c r="AP199" s="545"/>
      <c r="AQ199" s="545"/>
      <c r="AR199" s="545"/>
      <c r="AS199" s="545"/>
      <c r="AT199" s="545"/>
      <c r="AU199" s="545"/>
      <c r="AV199" s="545"/>
      <c r="AW199" s="545"/>
      <c r="AX199" s="545"/>
    </row>
    <row r="200" spans="1:50" ht="34.5" customHeight="1">
      <c r="A200" s="547"/>
      <c r="B200" s="547"/>
      <c r="C200" s="140" t="s">
        <v>161</v>
      </c>
      <c r="D200" s="140"/>
      <c r="E200" s="140"/>
      <c r="F200" s="140"/>
      <c r="G200" s="140"/>
      <c r="H200" s="140"/>
      <c r="I200" s="140"/>
      <c r="J200" s="140"/>
      <c r="K200" s="140"/>
      <c r="L200" s="140"/>
      <c r="M200" s="140" t="s">
        <v>162</v>
      </c>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c r="AK200" s="548" t="s">
        <v>163</v>
      </c>
      <c r="AL200" s="140"/>
      <c r="AM200" s="140"/>
      <c r="AN200" s="140"/>
      <c r="AO200" s="140"/>
      <c r="AP200" s="140"/>
      <c r="AQ200" s="140" t="s">
        <v>164</v>
      </c>
      <c r="AR200" s="140"/>
      <c r="AS200" s="140"/>
      <c r="AT200" s="140"/>
      <c r="AU200" s="138" t="s">
        <v>165</v>
      </c>
      <c r="AV200" s="76"/>
      <c r="AW200" s="76"/>
      <c r="AX200" s="549"/>
    </row>
    <row r="201" spans="1:50" ht="24" customHeight="1">
      <c r="A201" s="547">
        <v>1</v>
      </c>
      <c r="B201" s="547">
        <v>1</v>
      </c>
      <c r="C201" s="550" t="s">
        <v>166</v>
      </c>
      <c r="D201" s="551"/>
      <c r="E201" s="551"/>
      <c r="F201" s="551"/>
      <c r="G201" s="551"/>
      <c r="H201" s="551"/>
      <c r="I201" s="551"/>
      <c r="J201" s="551"/>
      <c r="K201" s="551"/>
      <c r="L201" s="551"/>
      <c r="M201" s="551" t="s">
        <v>134</v>
      </c>
      <c r="N201" s="551"/>
      <c r="O201" s="551"/>
      <c r="P201" s="551"/>
      <c r="Q201" s="551"/>
      <c r="R201" s="551"/>
      <c r="S201" s="551"/>
      <c r="T201" s="551"/>
      <c r="U201" s="551"/>
      <c r="V201" s="551"/>
      <c r="W201" s="551"/>
      <c r="X201" s="551"/>
      <c r="Y201" s="551"/>
      <c r="Z201" s="551"/>
      <c r="AA201" s="551"/>
      <c r="AB201" s="551"/>
      <c r="AC201" s="551"/>
      <c r="AD201" s="551"/>
      <c r="AE201" s="551"/>
      <c r="AF201" s="551"/>
      <c r="AG201" s="551"/>
      <c r="AH201" s="551"/>
      <c r="AI201" s="551"/>
      <c r="AJ201" s="551"/>
      <c r="AK201" s="552">
        <v>3.57</v>
      </c>
      <c r="AL201" s="553"/>
      <c r="AM201" s="553"/>
      <c r="AN201" s="553"/>
      <c r="AO201" s="553"/>
      <c r="AP201" s="553"/>
      <c r="AQ201" s="551">
        <v>4</v>
      </c>
      <c r="AR201" s="551"/>
      <c r="AS201" s="551"/>
      <c r="AT201" s="551"/>
      <c r="AU201" s="554">
        <v>0.81399999999999995</v>
      </c>
      <c r="AV201" s="555"/>
      <c r="AW201" s="555"/>
      <c r="AX201" s="556"/>
    </row>
    <row r="202" spans="1:50">
      <c r="A202" s="545"/>
      <c r="B202" s="545"/>
      <c r="C202" s="545"/>
      <c r="D202" s="545"/>
      <c r="E202" s="545"/>
      <c r="F202" s="545"/>
      <c r="G202" s="545"/>
      <c r="H202" s="545"/>
      <c r="I202" s="545"/>
      <c r="J202" s="545"/>
      <c r="K202" s="545"/>
      <c r="L202" s="545"/>
      <c r="M202" s="545"/>
      <c r="N202" s="545"/>
      <c r="O202" s="545"/>
      <c r="P202" s="545"/>
      <c r="Q202" s="545"/>
      <c r="R202" s="545"/>
      <c r="S202" s="545"/>
      <c r="T202" s="545"/>
      <c r="U202" s="545"/>
      <c r="V202" s="545"/>
      <c r="W202" s="545"/>
      <c r="X202" s="545"/>
      <c r="Y202" s="545"/>
      <c r="Z202" s="545"/>
      <c r="AA202" s="545"/>
      <c r="AB202" s="545"/>
      <c r="AC202" s="545"/>
      <c r="AD202" s="545"/>
      <c r="AE202" s="545"/>
      <c r="AF202" s="545"/>
      <c r="AG202" s="545"/>
      <c r="AH202" s="545"/>
      <c r="AI202" s="545"/>
      <c r="AJ202" s="545"/>
      <c r="AK202" s="545"/>
      <c r="AL202" s="545"/>
      <c r="AM202" s="545"/>
      <c r="AN202" s="545"/>
      <c r="AO202" s="545"/>
      <c r="AP202" s="545"/>
      <c r="AQ202" s="545"/>
      <c r="AR202" s="545"/>
      <c r="AS202" s="545"/>
      <c r="AT202" s="545"/>
      <c r="AU202" s="545"/>
      <c r="AV202" s="545"/>
      <c r="AW202" s="545"/>
      <c r="AX202" s="545"/>
    </row>
    <row r="203" spans="1:50">
      <c r="A203" s="545"/>
      <c r="B203" s="545" t="s">
        <v>167</v>
      </c>
      <c r="C203" s="545"/>
      <c r="D203" s="545"/>
      <c r="E203" s="545"/>
      <c r="F203" s="545"/>
      <c r="G203" s="545"/>
      <c r="H203" s="545"/>
      <c r="I203" s="545"/>
      <c r="J203" s="545"/>
      <c r="K203" s="545"/>
      <c r="L203" s="545"/>
      <c r="M203" s="545"/>
      <c r="N203" s="545"/>
      <c r="O203" s="545"/>
      <c r="P203" s="545"/>
      <c r="Q203" s="545"/>
      <c r="R203" s="545"/>
      <c r="S203" s="545"/>
      <c r="T203" s="545"/>
      <c r="U203" s="545"/>
      <c r="V203" s="545"/>
      <c r="W203" s="545"/>
      <c r="X203" s="545"/>
      <c r="Y203" s="545"/>
      <c r="Z203" s="545"/>
      <c r="AA203" s="545"/>
      <c r="AB203" s="545"/>
      <c r="AC203" s="545"/>
      <c r="AD203" s="545"/>
      <c r="AE203" s="545"/>
      <c r="AF203" s="545"/>
      <c r="AG203" s="545"/>
      <c r="AH203" s="545"/>
      <c r="AI203" s="545"/>
      <c r="AJ203" s="545"/>
      <c r="AK203" s="545"/>
      <c r="AL203" s="545"/>
      <c r="AM203" s="545"/>
      <c r="AN203" s="545"/>
      <c r="AO203" s="545"/>
      <c r="AP203" s="545"/>
      <c r="AQ203" s="545"/>
      <c r="AR203" s="545"/>
      <c r="AS203" s="545"/>
      <c r="AT203" s="545"/>
      <c r="AU203" s="545"/>
      <c r="AV203" s="545"/>
      <c r="AW203" s="545"/>
      <c r="AX203" s="545"/>
    </row>
    <row r="204" spans="1:50" ht="34.5" customHeight="1">
      <c r="A204" s="547"/>
      <c r="B204" s="547"/>
      <c r="C204" s="140" t="s">
        <v>168</v>
      </c>
      <c r="D204" s="140"/>
      <c r="E204" s="140"/>
      <c r="F204" s="140"/>
      <c r="G204" s="140"/>
      <c r="H204" s="140"/>
      <c r="I204" s="140"/>
      <c r="J204" s="140"/>
      <c r="K204" s="140"/>
      <c r="L204" s="140"/>
      <c r="M204" s="140" t="s">
        <v>169</v>
      </c>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548" t="s">
        <v>170</v>
      </c>
      <c r="AL204" s="140"/>
      <c r="AM204" s="140"/>
      <c r="AN204" s="140"/>
      <c r="AO204" s="140"/>
      <c r="AP204" s="140"/>
      <c r="AQ204" s="140" t="s">
        <v>164</v>
      </c>
      <c r="AR204" s="140"/>
      <c r="AS204" s="140"/>
      <c r="AT204" s="140"/>
      <c r="AU204" s="138" t="s">
        <v>165</v>
      </c>
      <c r="AV204" s="76"/>
      <c r="AW204" s="76"/>
      <c r="AX204" s="549"/>
    </row>
    <row r="205" spans="1:50" ht="24" customHeight="1">
      <c r="A205" s="547">
        <v>1</v>
      </c>
      <c r="B205" s="547">
        <v>1</v>
      </c>
      <c r="C205" s="551" t="s">
        <v>171</v>
      </c>
      <c r="D205" s="551"/>
      <c r="E205" s="551"/>
      <c r="F205" s="551"/>
      <c r="G205" s="551"/>
      <c r="H205" s="551"/>
      <c r="I205" s="551"/>
      <c r="J205" s="551"/>
      <c r="K205" s="551"/>
      <c r="L205" s="551"/>
      <c r="M205" s="551" t="s">
        <v>138</v>
      </c>
      <c r="N205" s="551"/>
      <c r="O205" s="551"/>
      <c r="P205" s="551"/>
      <c r="Q205" s="551"/>
      <c r="R205" s="551"/>
      <c r="S205" s="551"/>
      <c r="T205" s="551"/>
      <c r="U205" s="551"/>
      <c r="V205" s="551"/>
      <c r="W205" s="551"/>
      <c r="X205" s="551"/>
      <c r="Y205" s="551"/>
      <c r="Z205" s="551"/>
      <c r="AA205" s="551"/>
      <c r="AB205" s="551"/>
      <c r="AC205" s="551"/>
      <c r="AD205" s="551"/>
      <c r="AE205" s="551"/>
      <c r="AF205" s="551"/>
      <c r="AG205" s="551"/>
      <c r="AH205" s="551"/>
      <c r="AI205" s="551"/>
      <c r="AJ205" s="551"/>
      <c r="AK205" s="552">
        <v>15.12</v>
      </c>
      <c r="AL205" s="553"/>
      <c r="AM205" s="553"/>
      <c r="AN205" s="553"/>
      <c r="AO205" s="553"/>
      <c r="AP205" s="553"/>
      <c r="AQ205" s="551">
        <v>2</v>
      </c>
      <c r="AR205" s="551"/>
      <c r="AS205" s="551"/>
      <c r="AT205" s="551"/>
      <c r="AU205" s="554">
        <v>0.89</v>
      </c>
      <c r="AV205" s="555"/>
      <c r="AW205" s="555"/>
      <c r="AX205" s="556"/>
    </row>
    <row r="206" spans="1:50">
      <c r="A206" s="545"/>
      <c r="B206" s="545"/>
      <c r="C206" s="545"/>
      <c r="D206" s="545"/>
      <c r="E206" s="545"/>
      <c r="F206" s="545"/>
      <c r="G206" s="545"/>
      <c r="H206" s="545"/>
      <c r="I206" s="545"/>
      <c r="J206" s="545"/>
      <c r="K206" s="545"/>
      <c r="L206" s="545"/>
      <c r="M206" s="545"/>
      <c r="N206" s="545"/>
      <c r="O206" s="545"/>
      <c r="P206" s="545"/>
      <c r="Q206" s="545"/>
      <c r="R206" s="545"/>
      <c r="S206" s="545"/>
      <c r="T206" s="545"/>
      <c r="U206" s="545"/>
      <c r="V206" s="545"/>
      <c r="W206" s="545"/>
      <c r="X206" s="545"/>
      <c r="Y206" s="545"/>
      <c r="Z206" s="545"/>
      <c r="AA206" s="545"/>
      <c r="AB206" s="545"/>
      <c r="AC206" s="545"/>
      <c r="AD206" s="545"/>
      <c r="AE206" s="545"/>
      <c r="AF206" s="545"/>
      <c r="AG206" s="545"/>
      <c r="AH206" s="545"/>
      <c r="AI206" s="545"/>
      <c r="AJ206" s="545"/>
      <c r="AK206" s="545"/>
      <c r="AL206" s="545"/>
      <c r="AM206" s="545"/>
      <c r="AN206" s="545"/>
      <c r="AO206" s="545"/>
      <c r="AP206" s="545"/>
      <c r="AQ206" s="545"/>
      <c r="AR206" s="545"/>
      <c r="AS206" s="545"/>
      <c r="AT206" s="545"/>
      <c r="AU206" s="545"/>
      <c r="AV206" s="545"/>
      <c r="AW206" s="545"/>
      <c r="AX206" s="545"/>
    </row>
    <row r="207" spans="1:50">
      <c r="A207" s="545"/>
      <c r="B207" t="s">
        <v>172</v>
      </c>
      <c r="C207" s="545"/>
      <c r="D207" s="545"/>
      <c r="E207" s="545"/>
      <c r="F207" s="545"/>
      <c r="G207" s="545"/>
      <c r="H207" s="545"/>
      <c r="I207" s="545"/>
      <c r="J207" s="545"/>
      <c r="K207" s="545"/>
      <c r="L207" s="545"/>
      <c r="M207" s="545"/>
      <c r="N207" s="545"/>
      <c r="O207" s="545"/>
      <c r="P207" s="545"/>
      <c r="Q207" s="545"/>
      <c r="R207" s="545"/>
      <c r="S207" s="545"/>
      <c r="T207" s="545"/>
      <c r="U207" s="545"/>
      <c r="V207" s="545"/>
      <c r="W207" s="545"/>
      <c r="X207" s="545"/>
      <c r="Y207" s="545"/>
      <c r="Z207" s="545"/>
      <c r="AA207" s="545"/>
      <c r="AB207" s="545"/>
      <c r="AC207" s="545"/>
      <c r="AD207" s="545"/>
      <c r="AE207" s="545"/>
      <c r="AF207" s="545"/>
      <c r="AG207" s="545"/>
      <c r="AH207" s="545"/>
      <c r="AI207" s="545"/>
      <c r="AJ207" s="545"/>
      <c r="AK207" s="545"/>
      <c r="AL207" s="545"/>
      <c r="AM207" s="545"/>
      <c r="AN207" s="545"/>
      <c r="AO207" s="545"/>
      <c r="AP207" s="545"/>
      <c r="AQ207" s="545"/>
      <c r="AR207" s="545"/>
      <c r="AS207" s="545"/>
      <c r="AT207" s="545"/>
      <c r="AU207" s="545"/>
      <c r="AV207" s="545"/>
      <c r="AW207" s="545"/>
      <c r="AX207" s="545"/>
    </row>
    <row r="208" spans="1:50" ht="34.5" customHeight="1">
      <c r="A208" s="547"/>
      <c r="B208" s="547"/>
      <c r="C208" s="140" t="s">
        <v>168</v>
      </c>
      <c r="D208" s="140"/>
      <c r="E208" s="140"/>
      <c r="F208" s="140"/>
      <c r="G208" s="140"/>
      <c r="H208" s="140"/>
      <c r="I208" s="140"/>
      <c r="J208" s="140"/>
      <c r="K208" s="140"/>
      <c r="L208" s="140"/>
      <c r="M208" s="140" t="s">
        <v>169</v>
      </c>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548" t="s">
        <v>170</v>
      </c>
      <c r="AL208" s="140"/>
      <c r="AM208" s="140"/>
      <c r="AN208" s="140"/>
      <c r="AO208" s="140"/>
      <c r="AP208" s="140"/>
      <c r="AQ208" s="140" t="s">
        <v>164</v>
      </c>
      <c r="AR208" s="140"/>
      <c r="AS208" s="140"/>
      <c r="AT208" s="140"/>
      <c r="AU208" s="138" t="s">
        <v>165</v>
      </c>
      <c r="AV208" s="76"/>
      <c r="AW208" s="76"/>
      <c r="AX208" s="549"/>
    </row>
    <row r="209" spans="1:50" ht="24" customHeight="1">
      <c r="A209" s="547">
        <v>1</v>
      </c>
      <c r="B209" s="547">
        <v>1</v>
      </c>
      <c r="C209" s="557" t="s">
        <v>173</v>
      </c>
      <c r="D209" s="558"/>
      <c r="E209" s="558"/>
      <c r="F209" s="558"/>
      <c r="G209" s="558"/>
      <c r="H209" s="558"/>
      <c r="I209" s="558"/>
      <c r="J209" s="558"/>
      <c r="K209" s="558"/>
      <c r="L209" s="559"/>
      <c r="M209" s="550" t="s">
        <v>174</v>
      </c>
      <c r="N209" s="551"/>
      <c r="O209" s="551"/>
      <c r="P209" s="551"/>
      <c r="Q209" s="551"/>
      <c r="R209" s="551"/>
      <c r="S209" s="551"/>
      <c r="T209" s="551"/>
      <c r="U209" s="551"/>
      <c r="V209" s="551"/>
      <c r="W209" s="551"/>
      <c r="X209" s="551"/>
      <c r="Y209" s="551"/>
      <c r="Z209" s="551"/>
      <c r="AA209" s="551"/>
      <c r="AB209" s="551"/>
      <c r="AC209" s="551"/>
      <c r="AD209" s="551"/>
      <c r="AE209" s="551"/>
      <c r="AF209" s="551"/>
      <c r="AG209" s="551"/>
      <c r="AH209" s="551"/>
      <c r="AI209" s="551"/>
      <c r="AJ209" s="551"/>
      <c r="AK209" s="552">
        <v>127.55760600000001</v>
      </c>
      <c r="AL209" s="553"/>
      <c r="AM209" s="553"/>
      <c r="AN209" s="553"/>
      <c r="AO209" s="553"/>
      <c r="AP209" s="553"/>
      <c r="AQ209" s="560" t="s">
        <v>175</v>
      </c>
      <c r="AR209" s="561"/>
      <c r="AS209" s="561"/>
      <c r="AT209" s="561"/>
      <c r="AU209" s="562" t="s">
        <v>175</v>
      </c>
      <c r="AV209" s="563"/>
      <c r="AW209" s="563"/>
      <c r="AX209" s="564"/>
    </row>
    <row r="211" spans="1:50">
      <c r="A211" s="545"/>
      <c r="B211" t="s">
        <v>176</v>
      </c>
      <c r="C211" s="545"/>
      <c r="D211" s="545"/>
      <c r="E211" s="545"/>
      <c r="F211" s="545"/>
      <c r="G211" s="545"/>
      <c r="H211" s="545"/>
      <c r="I211" s="545"/>
      <c r="J211" s="545"/>
      <c r="K211" s="545"/>
      <c r="L211" s="545"/>
      <c r="M211" s="545"/>
      <c r="N211" s="545"/>
      <c r="O211" s="545"/>
      <c r="P211" s="545"/>
      <c r="Q211" s="545"/>
      <c r="R211" s="545"/>
      <c r="S211" s="545"/>
      <c r="T211" s="545"/>
      <c r="U211" s="545"/>
      <c r="V211" s="545"/>
      <c r="W211" s="545"/>
      <c r="X211" s="545"/>
      <c r="Y211" s="545"/>
      <c r="Z211" s="545"/>
      <c r="AA211" s="545"/>
      <c r="AB211" s="545"/>
      <c r="AC211" s="545"/>
      <c r="AD211" s="545"/>
      <c r="AE211" s="545"/>
      <c r="AF211" s="545"/>
      <c r="AG211" s="545"/>
      <c r="AH211" s="545"/>
      <c r="AI211" s="545"/>
      <c r="AJ211" s="545"/>
      <c r="AK211" s="545"/>
      <c r="AL211" s="545"/>
      <c r="AM211" s="545"/>
      <c r="AN211" s="545"/>
      <c r="AO211" s="545"/>
      <c r="AP211" s="545"/>
      <c r="AQ211" s="545"/>
      <c r="AR211" s="545"/>
      <c r="AS211" s="545"/>
      <c r="AT211" s="545"/>
      <c r="AU211" s="545"/>
      <c r="AV211" s="545"/>
      <c r="AW211" s="545"/>
      <c r="AX211" s="545"/>
    </row>
    <row r="212" spans="1:50" ht="34.5" customHeight="1">
      <c r="A212" s="547"/>
      <c r="B212" s="547"/>
      <c r="C212" s="140" t="s">
        <v>168</v>
      </c>
      <c r="D212" s="140"/>
      <c r="E212" s="140"/>
      <c r="F212" s="140"/>
      <c r="G212" s="140"/>
      <c r="H212" s="140"/>
      <c r="I212" s="140"/>
      <c r="J212" s="140"/>
      <c r="K212" s="140"/>
      <c r="L212" s="140"/>
      <c r="M212" s="140" t="s">
        <v>169</v>
      </c>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548" t="s">
        <v>170</v>
      </c>
      <c r="AL212" s="140"/>
      <c r="AM212" s="140"/>
      <c r="AN212" s="140"/>
      <c r="AO212" s="140"/>
      <c r="AP212" s="140"/>
      <c r="AQ212" s="140" t="s">
        <v>164</v>
      </c>
      <c r="AR212" s="140"/>
      <c r="AS212" s="140"/>
      <c r="AT212" s="140"/>
      <c r="AU212" s="138" t="s">
        <v>165</v>
      </c>
      <c r="AV212" s="76"/>
      <c r="AW212" s="76"/>
      <c r="AX212" s="549"/>
    </row>
    <row r="213" spans="1:50" ht="24" customHeight="1">
      <c r="A213" s="547">
        <v>1</v>
      </c>
      <c r="B213" s="547">
        <v>1</v>
      </c>
      <c r="C213" s="550" t="s">
        <v>177</v>
      </c>
      <c r="D213" s="551"/>
      <c r="E213" s="551"/>
      <c r="F213" s="551"/>
      <c r="G213" s="551"/>
      <c r="H213" s="551"/>
      <c r="I213" s="551"/>
      <c r="J213" s="551"/>
      <c r="K213" s="551"/>
      <c r="L213" s="551"/>
      <c r="M213" s="565" t="s">
        <v>178</v>
      </c>
      <c r="N213" s="566"/>
      <c r="O213" s="566"/>
      <c r="P213" s="566"/>
      <c r="Q213" s="566"/>
      <c r="R213" s="566"/>
      <c r="S213" s="566"/>
      <c r="T213" s="566"/>
      <c r="U213" s="566"/>
      <c r="V213" s="566"/>
      <c r="W213" s="566"/>
      <c r="X213" s="566"/>
      <c r="Y213" s="566"/>
      <c r="Z213" s="566"/>
      <c r="AA213" s="566"/>
      <c r="AB213" s="566"/>
      <c r="AC213" s="566"/>
      <c r="AD213" s="566"/>
      <c r="AE213" s="566"/>
      <c r="AF213" s="566"/>
      <c r="AG213" s="566"/>
      <c r="AH213" s="566"/>
      <c r="AI213" s="566"/>
      <c r="AJ213" s="549"/>
      <c r="AK213" s="567">
        <v>78.34</v>
      </c>
      <c r="AL213" s="568"/>
      <c r="AM213" s="568"/>
      <c r="AN213" s="568"/>
      <c r="AO213" s="568"/>
      <c r="AP213" s="569"/>
      <c r="AQ213" s="560" t="s">
        <v>175</v>
      </c>
      <c r="AR213" s="561"/>
      <c r="AS213" s="561"/>
      <c r="AT213" s="561"/>
      <c r="AU213" s="562" t="s">
        <v>175</v>
      </c>
      <c r="AV213" s="563"/>
      <c r="AW213" s="563"/>
      <c r="AX213" s="564"/>
    </row>
    <row r="214" spans="1:50" ht="24" customHeight="1">
      <c r="A214" s="547">
        <v>2</v>
      </c>
      <c r="B214" s="547">
        <v>1</v>
      </c>
      <c r="C214" s="550" t="s">
        <v>179</v>
      </c>
      <c r="D214" s="551"/>
      <c r="E214" s="551"/>
      <c r="F214" s="551"/>
      <c r="G214" s="551"/>
      <c r="H214" s="551"/>
      <c r="I214" s="551"/>
      <c r="J214" s="551"/>
      <c r="K214" s="551"/>
      <c r="L214" s="551"/>
      <c r="M214" s="565" t="s">
        <v>178</v>
      </c>
      <c r="N214" s="566"/>
      <c r="O214" s="566"/>
      <c r="P214" s="566"/>
      <c r="Q214" s="566"/>
      <c r="R214" s="566"/>
      <c r="S214" s="566"/>
      <c r="T214" s="566"/>
      <c r="U214" s="566"/>
      <c r="V214" s="566"/>
      <c r="W214" s="566"/>
      <c r="X214" s="566"/>
      <c r="Y214" s="566"/>
      <c r="Z214" s="566"/>
      <c r="AA214" s="566"/>
      <c r="AB214" s="566"/>
      <c r="AC214" s="566"/>
      <c r="AD214" s="566"/>
      <c r="AE214" s="566"/>
      <c r="AF214" s="566"/>
      <c r="AG214" s="566"/>
      <c r="AH214" s="566"/>
      <c r="AI214" s="566"/>
      <c r="AJ214" s="549"/>
      <c r="AK214" s="567">
        <v>35.299999999999997</v>
      </c>
      <c r="AL214" s="568"/>
      <c r="AM214" s="568"/>
      <c r="AN214" s="568"/>
      <c r="AO214" s="568"/>
      <c r="AP214" s="569"/>
      <c r="AQ214" s="560" t="s">
        <v>175</v>
      </c>
      <c r="AR214" s="561"/>
      <c r="AS214" s="561"/>
      <c r="AT214" s="561"/>
      <c r="AU214" s="562" t="s">
        <v>175</v>
      </c>
      <c r="AV214" s="563"/>
      <c r="AW214" s="563"/>
      <c r="AX214" s="564"/>
    </row>
    <row r="215" spans="1:50" ht="24" customHeight="1">
      <c r="A215" s="547">
        <v>3</v>
      </c>
      <c r="B215" s="547">
        <v>1</v>
      </c>
      <c r="C215" s="550" t="s">
        <v>180</v>
      </c>
      <c r="D215" s="551"/>
      <c r="E215" s="551"/>
      <c r="F215" s="551"/>
      <c r="G215" s="551"/>
      <c r="H215" s="551"/>
      <c r="I215" s="551"/>
      <c r="J215" s="551"/>
      <c r="K215" s="551"/>
      <c r="L215" s="551"/>
      <c r="M215" s="565" t="s">
        <v>174</v>
      </c>
      <c r="N215" s="566"/>
      <c r="O215" s="566"/>
      <c r="P215" s="566"/>
      <c r="Q215" s="566"/>
      <c r="R215" s="566"/>
      <c r="S215" s="566"/>
      <c r="T215" s="566"/>
      <c r="U215" s="566"/>
      <c r="V215" s="566"/>
      <c r="W215" s="566"/>
      <c r="X215" s="566"/>
      <c r="Y215" s="566"/>
      <c r="Z215" s="566"/>
      <c r="AA215" s="566"/>
      <c r="AB215" s="566"/>
      <c r="AC215" s="566"/>
      <c r="AD215" s="566"/>
      <c r="AE215" s="566"/>
      <c r="AF215" s="566"/>
      <c r="AG215" s="566"/>
      <c r="AH215" s="566"/>
      <c r="AI215" s="566"/>
      <c r="AJ215" s="549"/>
      <c r="AK215" s="567">
        <v>14.692629999999999</v>
      </c>
      <c r="AL215" s="568"/>
      <c r="AM215" s="568"/>
      <c r="AN215" s="568"/>
      <c r="AO215" s="568"/>
      <c r="AP215" s="569"/>
      <c r="AQ215" s="560" t="s">
        <v>175</v>
      </c>
      <c r="AR215" s="561"/>
      <c r="AS215" s="561"/>
      <c r="AT215" s="561"/>
      <c r="AU215" s="562" t="s">
        <v>175</v>
      </c>
      <c r="AV215" s="563"/>
      <c r="AW215" s="563"/>
      <c r="AX215" s="564"/>
    </row>
    <row r="216" spans="1:50" ht="24" customHeight="1">
      <c r="A216" s="547">
        <v>4</v>
      </c>
      <c r="B216" s="547">
        <v>1</v>
      </c>
      <c r="C216" s="550" t="s">
        <v>181</v>
      </c>
      <c r="D216" s="551"/>
      <c r="E216" s="551"/>
      <c r="F216" s="551"/>
      <c r="G216" s="551"/>
      <c r="H216" s="551"/>
      <c r="I216" s="551"/>
      <c r="J216" s="551"/>
      <c r="K216" s="551"/>
      <c r="L216" s="551"/>
      <c r="M216" s="565" t="s">
        <v>174</v>
      </c>
      <c r="N216" s="566"/>
      <c r="O216" s="566"/>
      <c r="P216" s="566"/>
      <c r="Q216" s="566"/>
      <c r="R216" s="566"/>
      <c r="S216" s="566"/>
      <c r="T216" s="566"/>
      <c r="U216" s="566"/>
      <c r="V216" s="566"/>
      <c r="W216" s="566"/>
      <c r="X216" s="566"/>
      <c r="Y216" s="566"/>
      <c r="Z216" s="566"/>
      <c r="AA216" s="566"/>
      <c r="AB216" s="566"/>
      <c r="AC216" s="566"/>
      <c r="AD216" s="566"/>
      <c r="AE216" s="566"/>
      <c r="AF216" s="566"/>
      <c r="AG216" s="566"/>
      <c r="AH216" s="566"/>
      <c r="AI216" s="566"/>
      <c r="AJ216" s="549"/>
      <c r="AK216" s="567">
        <v>13.571</v>
      </c>
      <c r="AL216" s="568"/>
      <c r="AM216" s="568"/>
      <c r="AN216" s="568"/>
      <c r="AO216" s="568"/>
      <c r="AP216" s="569"/>
      <c r="AQ216" s="560" t="s">
        <v>175</v>
      </c>
      <c r="AR216" s="561"/>
      <c r="AS216" s="561"/>
      <c r="AT216" s="561"/>
      <c r="AU216" s="562" t="s">
        <v>175</v>
      </c>
      <c r="AV216" s="563"/>
      <c r="AW216" s="563"/>
      <c r="AX216" s="564"/>
    </row>
    <row r="217" spans="1:50" ht="24" customHeight="1">
      <c r="A217" s="547">
        <v>5</v>
      </c>
      <c r="B217" s="547">
        <v>1</v>
      </c>
      <c r="C217" s="550" t="s">
        <v>182</v>
      </c>
      <c r="D217" s="551"/>
      <c r="E217" s="551"/>
      <c r="F217" s="551"/>
      <c r="G217" s="551"/>
      <c r="H217" s="551"/>
      <c r="I217" s="551"/>
      <c r="J217" s="551"/>
      <c r="K217" s="551"/>
      <c r="L217" s="551"/>
      <c r="M217" s="565" t="s">
        <v>174</v>
      </c>
      <c r="N217" s="566"/>
      <c r="O217" s="566"/>
      <c r="P217" s="566"/>
      <c r="Q217" s="566"/>
      <c r="R217" s="566"/>
      <c r="S217" s="566"/>
      <c r="T217" s="566"/>
      <c r="U217" s="566"/>
      <c r="V217" s="566"/>
      <c r="W217" s="566"/>
      <c r="X217" s="566"/>
      <c r="Y217" s="566"/>
      <c r="Z217" s="566"/>
      <c r="AA217" s="566"/>
      <c r="AB217" s="566"/>
      <c r="AC217" s="566"/>
      <c r="AD217" s="566"/>
      <c r="AE217" s="566"/>
      <c r="AF217" s="566"/>
      <c r="AG217" s="566"/>
      <c r="AH217" s="566"/>
      <c r="AI217" s="566"/>
      <c r="AJ217" s="549"/>
      <c r="AK217" s="567">
        <v>5.2030560000000001</v>
      </c>
      <c r="AL217" s="568"/>
      <c r="AM217" s="568"/>
      <c r="AN217" s="568"/>
      <c r="AO217" s="568"/>
      <c r="AP217" s="569"/>
      <c r="AQ217" s="560" t="s">
        <v>175</v>
      </c>
      <c r="AR217" s="561"/>
      <c r="AS217" s="561"/>
      <c r="AT217" s="561"/>
      <c r="AU217" s="562" t="s">
        <v>175</v>
      </c>
      <c r="AV217" s="563"/>
      <c r="AW217" s="563"/>
      <c r="AX217" s="564"/>
    </row>
    <row r="218" spans="1:50" ht="24" customHeight="1">
      <c r="A218" s="547">
        <v>6</v>
      </c>
      <c r="B218" s="547">
        <v>1</v>
      </c>
      <c r="C218" s="550" t="s">
        <v>183</v>
      </c>
      <c r="D218" s="551"/>
      <c r="E218" s="551"/>
      <c r="F218" s="551"/>
      <c r="G218" s="551"/>
      <c r="H218" s="551"/>
      <c r="I218" s="551"/>
      <c r="J218" s="551"/>
      <c r="K218" s="551"/>
      <c r="L218" s="551"/>
      <c r="M218" s="565" t="s">
        <v>174</v>
      </c>
      <c r="N218" s="566"/>
      <c r="O218" s="566"/>
      <c r="P218" s="566"/>
      <c r="Q218" s="566"/>
      <c r="R218" s="566"/>
      <c r="S218" s="566"/>
      <c r="T218" s="566"/>
      <c r="U218" s="566"/>
      <c r="V218" s="566"/>
      <c r="W218" s="566"/>
      <c r="X218" s="566"/>
      <c r="Y218" s="566"/>
      <c r="Z218" s="566"/>
      <c r="AA218" s="566"/>
      <c r="AB218" s="566"/>
      <c r="AC218" s="566"/>
      <c r="AD218" s="566"/>
      <c r="AE218" s="566"/>
      <c r="AF218" s="566"/>
      <c r="AG218" s="566"/>
      <c r="AH218" s="566"/>
      <c r="AI218" s="566"/>
      <c r="AJ218" s="549"/>
      <c r="AK218" s="567">
        <v>3.58249</v>
      </c>
      <c r="AL218" s="568"/>
      <c r="AM218" s="568"/>
      <c r="AN218" s="568"/>
      <c r="AO218" s="568"/>
      <c r="AP218" s="569"/>
      <c r="AQ218" s="560" t="s">
        <v>175</v>
      </c>
      <c r="AR218" s="561"/>
      <c r="AS218" s="561"/>
      <c r="AT218" s="561"/>
      <c r="AU218" s="562" t="s">
        <v>175</v>
      </c>
      <c r="AV218" s="563"/>
      <c r="AW218" s="563"/>
      <c r="AX218" s="564"/>
    </row>
    <row r="219" spans="1:50" ht="24" customHeight="1">
      <c r="A219" s="547">
        <v>7</v>
      </c>
      <c r="B219" s="547">
        <v>1</v>
      </c>
      <c r="C219" s="550" t="s">
        <v>181</v>
      </c>
      <c r="D219" s="551"/>
      <c r="E219" s="551"/>
      <c r="F219" s="551"/>
      <c r="G219" s="551"/>
      <c r="H219" s="551"/>
      <c r="I219" s="551"/>
      <c r="J219" s="551"/>
      <c r="K219" s="551"/>
      <c r="L219" s="551"/>
      <c r="M219" s="565" t="s">
        <v>178</v>
      </c>
      <c r="N219" s="566"/>
      <c r="O219" s="566"/>
      <c r="P219" s="566"/>
      <c r="Q219" s="566"/>
      <c r="R219" s="566"/>
      <c r="S219" s="566"/>
      <c r="T219" s="566"/>
      <c r="U219" s="566"/>
      <c r="V219" s="566"/>
      <c r="W219" s="566"/>
      <c r="X219" s="566"/>
      <c r="Y219" s="566"/>
      <c r="Z219" s="566"/>
      <c r="AA219" s="566"/>
      <c r="AB219" s="566"/>
      <c r="AC219" s="566"/>
      <c r="AD219" s="566"/>
      <c r="AE219" s="566"/>
      <c r="AF219" s="566"/>
      <c r="AG219" s="566"/>
      <c r="AH219" s="566"/>
      <c r="AI219" s="566"/>
      <c r="AJ219" s="549"/>
      <c r="AK219" s="567">
        <v>1.91</v>
      </c>
      <c r="AL219" s="568"/>
      <c r="AM219" s="568"/>
      <c r="AN219" s="568"/>
      <c r="AO219" s="568"/>
      <c r="AP219" s="569"/>
      <c r="AQ219" s="560" t="s">
        <v>175</v>
      </c>
      <c r="AR219" s="561"/>
      <c r="AS219" s="561"/>
      <c r="AT219" s="561"/>
      <c r="AU219" s="562" t="s">
        <v>175</v>
      </c>
      <c r="AV219" s="563"/>
      <c r="AW219" s="563"/>
      <c r="AX219" s="564"/>
    </row>
    <row r="220" spans="1:50" ht="24" customHeight="1">
      <c r="A220" s="547">
        <v>8</v>
      </c>
      <c r="B220" s="547">
        <v>1</v>
      </c>
      <c r="C220" s="550" t="s">
        <v>184</v>
      </c>
      <c r="D220" s="551"/>
      <c r="E220" s="551"/>
      <c r="F220" s="551"/>
      <c r="G220" s="551"/>
      <c r="H220" s="551"/>
      <c r="I220" s="551"/>
      <c r="J220" s="551"/>
      <c r="K220" s="551"/>
      <c r="L220" s="551"/>
      <c r="M220" s="565" t="s">
        <v>174</v>
      </c>
      <c r="N220" s="566"/>
      <c r="O220" s="566"/>
      <c r="P220" s="566"/>
      <c r="Q220" s="566"/>
      <c r="R220" s="566"/>
      <c r="S220" s="566"/>
      <c r="T220" s="566"/>
      <c r="U220" s="566"/>
      <c r="V220" s="566"/>
      <c r="W220" s="566"/>
      <c r="X220" s="566"/>
      <c r="Y220" s="566"/>
      <c r="Z220" s="566"/>
      <c r="AA220" s="566"/>
      <c r="AB220" s="566"/>
      <c r="AC220" s="566"/>
      <c r="AD220" s="566"/>
      <c r="AE220" s="566"/>
      <c r="AF220" s="566"/>
      <c r="AG220" s="566"/>
      <c r="AH220" s="566"/>
      <c r="AI220" s="566"/>
      <c r="AJ220" s="549"/>
      <c r="AK220" s="567">
        <v>1.655</v>
      </c>
      <c r="AL220" s="568"/>
      <c r="AM220" s="568"/>
      <c r="AN220" s="568"/>
      <c r="AO220" s="568"/>
      <c r="AP220" s="569"/>
      <c r="AQ220" s="560" t="s">
        <v>175</v>
      </c>
      <c r="AR220" s="561"/>
      <c r="AS220" s="561"/>
      <c r="AT220" s="561"/>
      <c r="AU220" s="562" t="s">
        <v>175</v>
      </c>
      <c r="AV220" s="563"/>
      <c r="AW220" s="563"/>
      <c r="AX220" s="564"/>
    </row>
    <row r="221" spans="1:50" ht="24" customHeight="1">
      <c r="A221" s="547">
        <v>9</v>
      </c>
      <c r="B221" s="547">
        <v>1</v>
      </c>
      <c r="C221" s="550" t="s">
        <v>185</v>
      </c>
      <c r="D221" s="551"/>
      <c r="E221" s="551"/>
      <c r="F221" s="551"/>
      <c r="G221" s="551"/>
      <c r="H221" s="551"/>
      <c r="I221" s="551"/>
      <c r="J221" s="551"/>
      <c r="K221" s="551"/>
      <c r="L221" s="551"/>
      <c r="M221" s="565" t="s">
        <v>174</v>
      </c>
      <c r="N221" s="566"/>
      <c r="O221" s="566"/>
      <c r="P221" s="566"/>
      <c r="Q221" s="566"/>
      <c r="R221" s="566"/>
      <c r="S221" s="566"/>
      <c r="T221" s="566"/>
      <c r="U221" s="566"/>
      <c r="V221" s="566"/>
      <c r="W221" s="566"/>
      <c r="X221" s="566"/>
      <c r="Y221" s="566"/>
      <c r="Z221" s="566"/>
      <c r="AA221" s="566"/>
      <c r="AB221" s="566"/>
      <c r="AC221" s="566"/>
      <c r="AD221" s="566"/>
      <c r="AE221" s="566"/>
      <c r="AF221" s="566"/>
      <c r="AG221" s="566"/>
      <c r="AH221" s="566"/>
      <c r="AI221" s="566"/>
      <c r="AJ221" s="549"/>
      <c r="AK221" s="567">
        <v>1.4281470000000001</v>
      </c>
      <c r="AL221" s="568"/>
      <c r="AM221" s="568"/>
      <c r="AN221" s="568"/>
      <c r="AO221" s="568"/>
      <c r="AP221" s="569"/>
      <c r="AQ221" s="560" t="s">
        <v>175</v>
      </c>
      <c r="AR221" s="561"/>
      <c r="AS221" s="561"/>
      <c r="AT221" s="561"/>
      <c r="AU221" s="562" t="s">
        <v>175</v>
      </c>
      <c r="AV221" s="563"/>
      <c r="AW221" s="563"/>
      <c r="AX221" s="564"/>
    </row>
    <row r="222" spans="1:50" ht="24" customHeight="1">
      <c r="A222" s="547">
        <v>10</v>
      </c>
      <c r="B222" s="547">
        <v>1</v>
      </c>
      <c r="C222" s="550" t="s">
        <v>186</v>
      </c>
      <c r="D222" s="551"/>
      <c r="E222" s="551"/>
      <c r="F222" s="551"/>
      <c r="G222" s="551"/>
      <c r="H222" s="551"/>
      <c r="I222" s="551"/>
      <c r="J222" s="551"/>
      <c r="K222" s="551"/>
      <c r="L222" s="551"/>
      <c r="M222" s="565" t="s">
        <v>174</v>
      </c>
      <c r="N222" s="566"/>
      <c r="O222" s="566"/>
      <c r="P222" s="566"/>
      <c r="Q222" s="566"/>
      <c r="R222" s="566"/>
      <c r="S222" s="566"/>
      <c r="T222" s="566"/>
      <c r="U222" s="566"/>
      <c r="V222" s="566"/>
      <c r="W222" s="566"/>
      <c r="X222" s="566"/>
      <c r="Y222" s="566"/>
      <c r="Z222" s="566"/>
      <c r="AA222" s="566"/>
      <c r="AB222" s="566"/>
      <c r="AC222" s="566"/>
      <c r="AD222" s="566"/>
      <c r="AE222" s="566"/>
      <c r="AF222" s="566"/>
      <c r="AG222" s="566"/>
      <c r="AH222" s="566"/>
      <c r="AI222" s="566"/>
      <c r="AJ222" s="549"/>
      <c r="AK222" s="567">
        <v>0.76266500000000004</v>
      </c>
      <c r="AL222" s="568"/>
      <c r="AM222" s="568"/>
      <c r="AN222" s="568"/>
      <c r="AO222" s="568"/>
      <c r="AP222" s="569"/>
      <c r="AQ222" s="560" t="s">
        <v>175</v>
      </c>
      <c r="AR222" s="561"/>
      <c r="AS222" s="561"/>
      <c r="AT222" s="561"/>
      <c r="AU222" s="562" t="s">
        <v>175</v>
      </c>
      <c r="AV222" s="563"/>
      <c r="AW222" s="563"/>
      <c r="AX222" s="564"/>
    </row>
    <row r="224" spans="1:50">
      <c r="A224" s="545"/>
      <c r="B224" t="s">
        <v>187</v>
      </c>
      <c r="C224" s="545"/>
      <c r="D224" s="545"/>
      <c r="E224" s="545"/>
      <c r="F224" s="545"/>
      <c r="G224" s="545"/>
      <c r="H224" s="545"/>
      <c r="I224" s="545"/>
      <c r="J224" s="545"/>
      <c r="K224" s="545"/>
      <c r="L224" s="545"/>
      <c r="M224" s="545"/>
      <c r="N224" s="545"/>
      <c r="O224" s="545"/>
      <c r="P224" s="545"/>
      <c r="Q224" s="545"/>
      <c r="R224" s="545"/>
      <c r="S224" s="545"/>
      <c r="T224" s="545"/>
      <c r="U224" s="545"/>
      <c r="V224" s="545"/>
      <c r="W224" s="545"/>
      <c r="X224" s="545"/>
      <c r="Y224" s="545"/>
      <c r="Z224" s="545"/>
      <c r="AA224" s="545"/>
      <c r="AB224" s="545"/>
      <c r="AC224" s="545"/>
      <c r="AD224" s="545"/>
      <c r="AE224" s="545"/>
      <c r="AF224" s="545"/>
      <c r="AG224" s="545"/>
      <c r="AH224" s="545"/>
      <c r="AI224" s="545"/>
      <c r="AJ224" s="545"/>
      <c r="AK224" s="545"/>
      <c r="AL224" s="545"/>
      <c r="AM224" s="545"/>
      <c r="AN224" s="545"/>
      <c r="AO224" s="545"/>
      <c r="AP224" s="545"/>
      <c r="AQ224" s="545"/>
      <c r="AR224" s="545"/>
      <c r="AS224" s="545"/>
      <c r="AT224" s="545"/>
      <c r="AU224" s="545"/>
      <c r="AV224" s="545"/>
      <c r="AW224" s="545"/>
      <c r="AX224" s="545"/>
    </row>
    <row r="225" spans="1:50" ht="34.5" customHeight="1">
      <c r="A225" s="547"/>
      <c r="B225" s="547"/>
      <c r="C225" s="140" t="s">
        <v>168</v>
      </c>
      <c r="D225" s="140"/>
      <c r="E225" s="140"/>
      <c r="F225" s="140"/>
      <c r="G225" s="140"/>
      <c r="H225" s="140"/>
      <c r="I225" s="140"/>
      <c r="J225" s="140"/>
      <c r="K225" s="140"/>
      <c r="L225" s="140"/>
      <c r="M225" s="140" t="s">
        <v>169</v>
      </c>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548" t="s">
        <v>170</v>
      </c>
      <c r="AL225" s="140"/>
      <c r="AM225" s="140"/>
      <c r="AN225" s="140"/>
      <c r="AO225" s="140"/>
      <c r="AP225" s="140"/>
      <c r="AQ225" s="140" t="s">
        <v>164</v>
      </c>
      <c r="AR225" s="140"/>
      <c r="AS225" s="140"/>
      <c r="AT225" s="140"/>
      <c r="AU225" s="138" t="s">
        <v>165</v>
      </c>
      <c r="AV225" s="76"/>
      <c r="AW225" s="76"/>
      <c r="AX225" s="549"/>
    </row>
    <row r="226" spans="1:50" ht="24" customHeight="1">
      <c r="A226" s="547">
        <v>1</v>
      </c>
      <c r="B226" s="547">
        <v>1</v>
      </c>
      <c r="C226" s="550" t="s">
        <v>188</v>
      </c>
      <c r="D226" s="551"/>
      <c r="E226" s="551"/>
      <c r="F226" s="551"/>
      <c r="G226" s="551"/>
      <c r="H226" s="551"/>
      <c r="I226" s="551"/>
      <c r="J226" s="551"/>
      <c r="K226" s="551"/>
      <c r="L226" s="551"/>
      <c r="M226" s="550" t="s">
        <v>135</v>
      </c>
      <c r="N226" s="551"/>
      <c r="O226" s="551"/>
      <c r="P226" s="551"/>
      <c r="Q226" s="551"/>
      <c r="R226" s="551"/>
      <c r="S226" s="551"/>
      <c r="T226" s="551"/>
      <c r="U226" s="551"/>
      <c r="V226" s="551"/>
      <c r="W226" s="551"/>
      <c r="X226" s="551"/>
      <c r="Y226" s="551"/>
      <c r="Z226" s="551"/>
      <c r="AA226" s="551"/>
      <c r="AB226" s="551"/>
      <c r="AC226" s="551"/>
      <c r="AD226" s="551"/>
      <c r="AE226" s="551"/>
      <c r="AF226" s="551"/>
      <c r="AG226" s="551"/>
      <c r="AH226" s="551"/>
      <c r="AI226" s="551"/>
      <c r="AJ226" s="551"/>
      <c r="AK226" s="570">
        <v>2592.9634070000002</v>
      </c>
      <c r="AL226" s="571"/>
      <c r="AM226" s="571"/>
      <c r="AN226" s="571"/>
      <c r="AO226" s="571"/>
      <c r="AP226" s="571"/>
      <c r="AQ226" s="560" t="s">
        <v>175</v>
      </c>
      <c r="AR226" s="561"/>
      <c r="AS226" s="561"/>
      <c r="AT226" s="561"/>
      <c r="AU226" s="562" t="s">
        <v>175</v>
      </c>
      <c r="AV226" s="563"/>
      <c r="AW226" s="563"/>
      <c r="AX226" s="564"/>
    </row>
    <row r="227" spans="1:50" ht="24" customHeight="1">
      <c r="A227" s="547">
        <v>2</v>
      </c>
      <c r="B227" s="547">
        <v>1</v>
      </c>
      <c r="C227" s="550" t="s">
        <v>189</v>
      </c>
      <c r="D227" s="551"/>
      <c r="E227" s="551"/>
      <c r="F227" s="551"/>
      <c r="G227" s="551"/>
      <c r="H227" s="551"/>
      <c r="I227" s="551"/>
      <c r="J227" s="551"/>
      <c r="K227" s="551"/>
      <c r="L227" s="551"/>
      <c r="M227" s="550" t="s">
        <v>190</v>
      </c>
      <c r="N227" s="551"/>
      <c r="O227" s="551"/>
      <c r="P227" s="551"/>
      <c r="Q227" s="551"/>
      <c r="R227" s="551"/>
      <c r="S227" s="551"/>
      <c r="T227" s="551"/>
      <c r="U227" s="551"/>
      <c r="V227" s="551"/>
      <c r="W227" s="551"/>
      <c r="X227" s="551"/>
      <c r="Y227" s="551"/>
      <c r="Z227" s="551"/>
      <c r="AA227" s="551"/>
      <c r="AB227" s="551"/>
      <c r="AC227" s="551"/>
      <c r="AD227" s="551"/>
      <c r="AE227" s="551"/>
      <c r="AF227" s="551"/>
      <c r="AG227" s="551"/>
      <c r="AH227" s="551"/>
      <c r="AI227" s="551"/>
      <c r="AJ227" s="551"/>
      <c r="AK227" s="570">
        <v>26.243804999999998</v>
      </c>
      <c r="AL227" s="571"/>
      <c r="AM227" s="571"/>
      <c r="AN227" s="571"/>
      <c r="AO227" s="571"/>
      <c r="AP227" s="571"/>
      <c r="AQ227" s="560" t="s">
        <v>175</v>
      </c>
      <c r="AR227" s="561"/>
      <c r="AS227" s="561"/>
      <c r="AT227" s="561"/>
      <c r="AU227" s="562" t="s">
        <v>175</v>
      </c>
      <c r="AV227" s="563"/>
      <c r="AW227" s="563"/>
      <c r="AX227" s="564"/>
    </row>
    <row r="229" spans="1:50">
      <c r="A229" s="545"/>
      <c r="B229" t="s">
        <v>191</v>
      </c>
      <c r="C229" s="545"/>
      <c r="D229" s="545"/>
      <c r="E229" s="545"/>
      <c r="F229" s="545"/>
      <c r="G229" s="545"/>
      <c r="H229" s="545"/>
      <c r="I229" s="545"/>
      <c r="J229" s="545"/>
      <c r="K229" s="545"/>
      <c r="L229" s="545"/>
      <c r="M229" s="545"/>
      <c r="N229" s="545"/>
      <c r="O229" s="545"/>
      <c r="P229" s="545"/>
      <c r="Q229" s="545"/>
      <c r="R229" s="545"/>
      <c r="S229" s="545"/>
      <c r="T229" s="545"/>
      <c r="U229" s="545"/>
      <c r="V229" s="545"/>
      <c r="W229" s="545"/>
      <c r="X229" s="545"/>
      <c r="Y229" s="545"/>
      <c r="Z229" s="545"/>
      <c r="AA229" s="545"/>
      <c r="AB229" s="545"/>
      <c r="AC229" s="545"/>
      <c r="AD229" s="545"/>
      <c r="AE229" s="545"/>
      <c r="AF229" s="545"/>
      <c r="AG229" s="545"/>
      <c r="AH229" s="545"/>
      <c r="AI229" s="545"/>
      <c r="AJ229" s="545"/>
      <c r="AK229" s="545"/>
      <c r="AL229" s="545"/>
      <c r="AM229" s="545"/>
      <c r="AN229" s="545"/>
      <c r="AO229" s="545"/>
      <c r="AP229" s="545"/>
      <c r="AQ229" s="545"/>
      <c r="AR229" s="545"/>
      <c r="AS229" s="545"/>
      <c r="AT229" s="545"/>
      <c r="AU229" s="545"/>
      <c r="AV229" s="545"/>
      <c r="AW229" s="545"/>
      <c r="AX229" s="545"/>
    </row>
    <row r="230" spans="1:50" ht="34.5" customHeight="1">
      <c r="A230" s="547"/>
      <c r="B230" s="547"/>
      <c r="C230" s="140" t="s">
        <v>168</v>
      </c>
      <c r="D230" s="140"/>
      <c r="E230" s="140"/>
      <c r="F230" s="140"/>
      <c r="G230" s="140"/>
      <c r="H230" s="140"/>
      <c r="I230" s="140"/>
      <c r="J230" s="140"/>
      <c r="K230" s="140"/>
      <c r="L230" s="140"/>
      <c r="M230" s="140" t="s">
        <v>169</v>
      </c>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c r="AK230" s="548" t="s">
        <v>170</v>
      </c>
      <c r="AL230" s="140"/>
      <c r="AM230" s="140"/>
      <c r="AN230" s="140"/>
      <c r="AO230" s="140"/>
      <c r="AP230" s="140"/>
      <c r="AQ230" s="140" t="s">
        <v>164</v>
      </c>
      <c r="AR230" s="140"/>
      <c r="AS230" s="140"/>
      <c r="AT230" s="140"/>
      <c r="AU230" s="138" t="s">
        <v>165</v>
      </c>
      <c r="AV230" s="76"/>
      <c r="AW230" s="76"/>
      <c r="AX230" s="549"/>
    </row>
    <row r="231" spans="1:50" ht="24" customHeight="1">
      <c r="A231" s="547">
        <v>1</v>
      </c>
      <c r="B231" s="547">
        <v>1</v>
      </c>
      <c r="C231" s="572" t="s">
        <v>192</v>
      </c>
      <c r="D231" s="573"/>
      <c r="E231" s="573"/>
      <c r="F231" s="573"/>
      <c r="G231" s="573"/>
      <c r="H231" s="573"/>
      <c r="I231" s="573"/>
      <c r="J231" s="573"/>
      <c r="K231" s="573"/>
      <c r="L231" s="573"/>
      <c r="M231" s="550" t="s">
        <v>193</v>
      </c>
      <c r="N231" s="551"/>
      <c r="O231" s="551"/>
      <c r="P231" s="551"/>
      <c r="Q231" s="551"/>
      <c r="R231" s="551"/>
      <c r="S231" s="551"/>
      <c r="T231" s="551"/>
      <c r="U231" s="551"/>
      <c r="V231" s="551"/>
      <c r="W231" s="551"/>
      <c r="X231" s="551"/>
      <c r="Y231" s="551"/>
      <c r="Z231" s="551"/>
      <c r="AA231" s="551"/>
      <c r="AB231" s="551"/>
      <c r="AC231" s="551"/>
      <c r="AD231" s="551"/>
      <c r="AE231" s="551"/>
      <c r="AF231" s="551"/>
      <c r="AG231" s="551"/>
      <c r="AH231" s="551"/>
      <c r="AI231" s="551"/>
      <c r="AJ231" s="551"/>
      <c r="AK231" s="570">
        <v>14.7</v>
      </c>
      <c r="AL231" s="571"/>
      <c r="AM231" s="571"/>
      <c r="AN231" s="571"/>
      <c r="AO231" s="571"/>
      <c r="AP231" s="571"/>
      <c r="AQ231" s="550">
        <v>1</v>
      </c>
      <c r="AR231" s="551"/>
      <c r="AS231" s="551"/>
      <c r="AT231" s="551"/>
      <c r="AU231" s="554">
        <v>0.999</v>
      </c>
      <c r="AV231" s="555"/>
      <c r="AW231" s="555"/>
      <c r="AX231" s="556"/>
    </row>
    <row r="232" spans="1:50" ht="24" customHeight="1">
      <c r="A232" s="547">
        <v>2</v>
      </c>
      <c r="B232" s="547">
        <v>1</v>
      </c>
      <c r="C232" s="550" t="s">
        <v>194</v>
      </c>
      <c r="D232" s="551"/>
      <c r="E232" s="551"/>
      <c r="F232" s="551"/>
      <c r="G232" s="551"/>
      <c r="H232" s="551"/>
      <c r="I232" s="551"/>
      <c r="J232" s="551"/>
      <c r="K232" s="551"/>
      <c r="L232" s="551"/>
      <c r="M232" s="550" t="s">
        <v>195</v>
      </c>
      <c r="N232" s="551"/>
      <c r="O232" s="551"/>
      <c r="P232" s="551"/>
      <c r="Q232" s="551"/>
      <c r="R232" s="551"/>
      <c r="S232" s="551"/>
      <c r="T232" s="551"/>
      <c r="U232" s="551"/>
      <c r="V232" s="551"/>
      <c r="W232" s="551"/>
      <c r="X232" s="551"/>
      <c r="Y232" s="551"/>
      <c r="Z232" s="551"/>
      <c r="AA232" s="551"/>
      <c r="AB232" s="551"/>
      <c r="AC232" s="551"/>
      <c r="AD232" s="551"/>
      <c r="AE232" s="551"/>
      <c r="AF232" s="551"/>
      <c r="AG232" s="551"/>
      <c r="AH232" s="551"/>
      <c r="AI232" s="551"/>
      <c r="AJ232" s="551"/>
      <c r="AK232" s="570">
        <v>14.1645</v>
      </c>
      <c r="AL232" s="571"/>
      <c r="AM232" s="571"/>
      <c r="AN232" s="571"/>
      <c r="AO232" s="571"/>
      <c r="AP232" s="571"/>
      <c r="AQ232" s="550">
        <v>2</v>
      </c>
      <c r="AR232" s="551"/>
      <c r="AS232" s="551"/>
      <c r="AT232" s="551"/>
      <c r="AU232" s="554">
        <v>0.86846830076906767</v>
      </c>
      <c r="AV232" s="555"/>
      <c r="AW232" s="555"/>
      <c r="AX232" s="556"/>
    </row>
    <row r="233" spans="1:50" ht="24" customHeight="1">
      <c r="A233" s="547">
        <v>3</v>
      </c>
      <c r="B233" s="547">
        <v>1</v>
      </c>
      <c r="C233" s="551" t="s">
        <v>196</v>
      </c>
      <c r="D233" s="551"/>
      <c r="E233" s="551"/>
      <c r="F233" s="551"/>
      <c r="G233" s="551"/>
      <c r="H233" s="551"/>
      <c r="I233" s="551"/>
      <c r="J233" s="551"/>
      <c r="K233" s="551"/>
      <c r="L233" s="551"/>
      <c r="M233" s="551" t="s">
        <v>197</v>
      </c>
      <c r="N233" s="551"/>
      <c r="O233" s="551"/>
      <c r="P233" s="551"/>
      <c r="Q233" s="551"/>
      <c r="R233" s="551"/>
      <c r="S233" s="551"/>
      <c r="T233" s="551"/>
      <c r="U233" s="551"/>
      <c r="V233" s="551"/>
      <c r="W233" s="551"/>
      <c r="X233" s="551"/>
      <c r="Y233" s="551"/>
      <c r="Z233" s="551"/>
      <c r="AA233" s="551"/>
      <c r="AB233" s="551"/>
      <c r="AC233" s="551"/>
      <c r="AD233" s="551"/>
      <c r="AE233" s="551"/>
      <c r="AF233" s="551"/>
      <c r="AG233" s="551"/>
      <c r="AH233" s="551"/>
      <c r="AI233" s="551"/>
      <c r="AJ233" s="551"/>
      <c r="AK233" s="570">
        <v>7.3815</v>
      </c>
      <c r="AL233" s="571"/>
      <c r="AM233" s="571"/>
      <c r="AN233" s="571"/>
      <c r="AO233" s="571"/>
      <c r="AP233" s="571"/>
      <c r="AQ233" s="551">
        <v>1</v>
      </c>
      <c r="AR233" s="551"/>
      <c r="AS233" s="551"/>
      <c r="AT233" s="551"/>
      <c r="AU233" s="554">
        <v>0.72965143050625669</v>
      </c>
      <c r="AV233" s="555"/>
      <c r="AW233" s="555"/>
      <c r="AX233" s="556"/>
    </row>
    <row r="234" spans="1:50" ht="24" customHeight="1">
      <c r="A234" s="547">
        <v>4</v>
      </c>
      <c r="B234" s="547">
        <v>1</v>
      </c>
      <c r="C234" s="551" t="s">
        <v>198</v>
      </c>
      <c r="D234" s="551"/>
      <c r="E234" s="551"/>
      <c r="F234" s="551"/>
      <c r="G234" s="551"/>
      <c r="H234" s="551"/>
      <c r="I234" s="551"/>
      <c r="J234" s="551"/>
      <c r="K234" s="551"/>
      <c r="L234" s="551"/>
      <c r="M234" s="550" t="s">
        <v>199</v>
      </c>
      <c r="N234" s="551"/>
      <c r="O234" s="551"/>
      <c r="P234" s="551"/>
      <c r="Q234" s="551"/>
      <c r="R234" s="551"/>
      <c r="S234" s="551"/>
      <c r="T234" s="551"/>
      <c r="U234" s="551"/>
      <c r="V234" s="551"/>
      <c r="W234" s="551"/>
      <c r="X234" s="551"/>
      <c r="Y234" s="551"/>
      <c r="Z234" s="551"/>
      <c r="AA234" s="551"/>
      <c r="AB234" s="551"/>
      <c r="AC234" s="551"/>
      <c r="AD234" s="551"/>
      <c r="AE234" s="551"/>
      <c r="AF234" s="551"/>
      <c r="AG234" s="551"/>
      <c r="AH234" s="551"/>
      <c r="AI234" s="551"/>
      <c r="AJ234" s="551"/>
      <c r="AK234" s="570">
        <v>6.76</v>
      </c>
      <c r="AL234" s="571"/>
      <c r="AM234" s="571"/>
      <c r="AN234" s="571"/>
      <c r="AO234" s="571"/>
      <c r="AP234" s="571"/>
      <c r="AQ234" s="551">
        <v>1</v>
      </c>
      <c r="AR234" s="551"/>
      <c r="AS234" s="551"/>
      <c r="AT234" s="551"/>
      <c r="AU234" s="554">
        <v>0.99291300161746621</v>
      </c>
      <c r="AV234" s="555"/>
      <c r="AW234" s="555"/>
      <c r="AX234" s="556"/>
    </row>
    <row r="235" spans="1:50" ht="24" customHeight="1">
      <c r="A235" s="547">
        <v>5</v>
      </c>
      <c r="B235" s="547">
        <v>1</v>
      </c>
      <c r="C235" s="551" t="s">
        <v>200</v>
      </c>
      <c r="D235" s="551"/>
      <c r="E235" s="551"/>
      <c r="F235" s="551"/>
      <c r="G235" s="551"/>
      <c r="H235" s="551"/>
      <c r="I235" s="551"/>
      <c r="J235" s="551"/>
      <c r="K235" s="551"/>
      <c r="L235" s="551"/>
      <c r="M235" s="550" t="s">
        <v>201</v>
      </c>
      <c r="N235" s="551"/>
      <c r="O235" s="551"/>
      <c r="P235" s="551"/>
      <c r="Q235" s="551"/>
      <c r="R235" s="551"/>
      <c r="S235" s="551"/>
      <c r="T235" s="551"/>
      <c r="U235" s="551"/>
      <c r="V235" s="551"/>
      <c r="W235" s="551"/>
      <c r="X235" s="551"/>
      <c r="Y235" s="551"/>
      <c r="Z235" s="551"/>
      <c r="AA235" s="551"/>
      <c r="AB235" s="551"/>
      <c r="AC235" s="551"/>
      <c r="AD235" s="551"/>
      <c r="AE235" s="551"/>
      <c r="AF235" s="551"/>
      <c r="AG235" s="551"/>
      <c r="AH235" s="551"/>
      <c r="AI235" s="551"/>
      <c r="AJ235" s="551"/>
      <c r="AK235" s="570">
        <v>5.8274999999999997</v>
      </c>
      <c r="AL235" s="571"/>
      <c r="AM235" s="571"/>
      <c r="AN235" s="571"/>
      <c r="AO235" s="571"/>
      <c r="AP235" s="571"/>
      <c r="AQ235" s="551">
        <v>1</v>
      </c>
      <c r="AR235" s="551"/>
      <c r="AS235" s="551"/>
      <c r="AT235" s="551"/>
      <c r="AU235" s="554">
        <v>0.99399999999999999</v>
      </c>
      <c r="AV235" s="555"/>
      <c r="AW235" s="555"/>
      <c r="AX235" s="556"/>
    </row>
    <row r="236" spans="1:50" ht="24" customHeight="1">
      <c r="A236" s="547">
        <v>6</v>
      </c>
      <c r="B236" s="547">
        <v>1</v>
      </c>
      <c r="C236" s="573" t="s">
        <v>202</v>
      </c>
      <c r="D236" s="573"/>
      <c r="E236" s="573"/>
      <c r="F236" s="573"/>
      <c r="G236" s="573"/>
      <c r="H236" s="573"/>
      <c r="I236" s="573"/>
      <c r="J236" s="573"/>
      <c r="K236" s="573"/>
      <c r="L236" s="573"/>
      <c r="M236" s="551" t="s">
        <v>203</v>
      </c>
      <c r="N236" s="551"/>
      <c r="O236" s="551"/>
      <c r="P236" s="551"/>
      <c r="Q236" s="551"/>
      <c r="R236" s="551"/>
      <c r="S236" s="551"/>
      <c r="T236" s="551"/>
      <c r="U236" s="551"/>
      <c r="V236" s="551"/>
      <c r="W236" s="551"/>
      <c r="X236" s="551"/>
      <c r="Y236" s="551"/>
      <c r="Z236" s="551"/>
      <c r="AA236" s="551"/>
      <c r="AB236" s="551"/>
      <c r="AC236" s="551"/>
      <c r="AD236" s="551"/>
      <c r="AE236" s="551"/>
      <c r="AF236" s="551"/>
      <c r="AG236" s="551"/>
      <c r="AH236" s="551"/>
      <c r="AI236" s="551"/>
      <c r="AJ236" s="551"/>
      <c r="AK236" s="570">
        <v>4.2</v>
      </c>
      <c r="AL236" s="571"/>
      <c r="AM236" s="571"/>
      <c r="AN236" s="571"/>
      <c r="AO236" s="571"/>
      <c r="AP236" s="571"/>
      <c r="AQ236" s="551">
        <v>1</v>
      </c>
      <c r="AR236" s="551"/>
      <c r="AS236" s="551"/>
      <c r="AT236" s="551"/>
      <c r="AU236" s="554">
        <v>0.98933799861162897</v>
      </c>
      <c r="AV236" s="555"/>
      <c r="AW236" s="555"/>
      <c r="AX236" s="556"/>
    </row>
    <row r="237" spans="1:50" ht="24" customHeight="1">
      <c r="A237" s="547">
        <v>7</v>
      </c>
      <c r="B237" s="547">
        <v>1</v>
      </c>
      <c r="C237" s="573" t="s">
        <v>202</v>
      </c>
      <c r="D237" s="573"/>
      <c r="E237" s="573"/>
      <c r="F237" s="573"/>
      <c r="G237" s="573"/>
      <c r="H237" s="573"/>
      <c r="I237" s="573"/>
      <c r="J237" s="573"/>
      <c r="K237" s="573"/>
      <c r="L237" s="573"/>
      <c r="M237" s="551" t="s">
        <v>204</v>
      </c>
      <c r="N237" s="551"/>
      <c r="O237" s="551"/>
      <c r="P237" s="551"/>
      <c r="Q237" s="551"/>
      <c r="R237" s="551"/>
      <c r="S237" s="551"/>
      <c r="T237" s="551"/>
      <c r="U237" s="551"/>
      <c r="V237" s="551"/>
      <c r="W237" s="551"/>
      <c r="X237" s="551"/>
      <c r="Y237" s="551"/>
      <c r="Z237" s="551"/>
      <c r="AA237" s="551"/>
      <c r="AB237" s="551"/>
      <c r="AC237" s="551"/>
      <c r="AD237" s="551"/>
      <c r="AE237" s="551"/>
      <c r="AF237" s="551"/>
      <c r="AG237" s="551"/>
      <c r="AH237" s="551"/>
      <c r="AI237" s="551"/>
      <c r="AJ237" s="551"/>
      <c r="AK237" s="570">
        <v>3.2970000000000002</v>
      </c>
      <c r="AL237" s="571"/>
      <c r="AM237" s="571"/>
      <c r="AN237" s="571"/>
      <c r="AO237" s="571"/>
      <c r="AP237" s="571"/>
      <c r="AQ237" s="551">
        <v>2</v>
      </c>
      <c r="AR237" s="551"/>
      <c r="AS237" s="551"/>
      <c r="AT237" s="551"/>
      <c r="AU237" s="554">
        <v>0.43929150022244379</v>
      </c>
      <c r="AV237" s="555"/>
      <c r="AW237" s="555"/>
      <c r="AX237" s="556"/>
    </row>
    <row r="238" spans="1:50" ht="24" customHeight="1">
      <c r="A238" s="547">
        <v>8</v>
      </c>
      <c r="B238" s="547">
        <v>1</v>
      </c>
      <c r="C238" s="573" t="s">
        <v>192</v>
      </c>
      <c r="D238" s="573"/>
      <c r="E238" s="573"/>
      <c r="F238" s="573"/>
      <c r="G238" s="573"/>
      <c r="H238" s="573"/>
      <c r="I238" s="573"/>
      <c r="J238" s="573"/>
      <c r="K238" s="573"/>
      <c r="L238" s="573"/>
      <c r="M238" s="550" t="s">
        <v>205</v>
      </c>
      <c r="N238" s="551"/>
      <c r="O238" s="551"/>
      <c r="P238" s="551"/>
      <c r="Q238" s="551"/>
      <c r="R238" s="551"/>
      <c r="S238" s="551"/>
      <c r="T238" s="551"/>
      <c r="U238" s="551"/>
      <c r="V238" s="551"/>
      <c r="W238" s="551"/>
      <c r="X238" s="551"/>
      <c r="Y238" s="551"/>
      <c r="Z238" s="551"/>
      <c r="AA238" s="551"/>
      <c r="AB238" s="551"/>
      <c r="AC238" s="551"/>
      <c r="AD238" s="551"/>
      <c r="AE238" s="551"/>
      <c r="AF238" s="551"/>
      <c r="AG238" s="551"/>
      <c r="AH238" s="551"/>
      <c r="AI238" s="551"/>
      <c r="AJ238" s="551"/>
      <c r="AK238" s="570">
        <v>1.764</v>
      </c>
      <c r="AL238" s="571"/>
      <c r="AM238" s="571"/>
      <c r="AN238" s="571"/>
      <c r="AO238" s="571"/>
      <c r="AP238" s="571"/>
      <c r="AQ238" s="551">
        <v>1</v>
      </c>
      <c r="AR238" s="551"/>
      <c r="AS238" s="551"/>
      <c r="AT238" s="551"/>
      <c r="AU238" s="554">
        <v>0.86799999999999999</v>
      </c>
      <c r="AV238" s="555"/>
      <c r="AW238" s="555"/>
      <c r="AX238" s="556"/>
    </row>
    <row r="239" spans="1:50" ht="24" customHeight="1">
      <c r="A239" s="547">
        <v>9</v>
      </c>
      <c r="B239" s="547">
        <v>1</v>
      </c>
      <c r="C239" s="551" t="s">
        <v>206</v>
      </c>
      <c r="D239" s="551"/>
      <c r="E239" s="551"/>
      <c r="F239" s="551"/>
      <c r="G239" s="551"/>
      <c r="H239" s="551"/>
      <c r="I239" s="551"/>
      <c r="J239" s="551"/>
      <c r="K239" s="551"/>
      <c r="L239" s="551"/>
      <c r="M239" s="550" t="s">
        <v>207</v>
      </c>
      <c r="N239" s="551"/>
      <c r="O239" s="551"/>
      <c r="P239" s="551"/>
      <c r="Q239" s="551"/>
      <c r="R239" s="551"/>
      <c r="S239" s="551"/>
      <c r="T239" s="551"/>
      <c r="U239" s="551"/>
      <c r="V239" s="551"/>
      <c r="W239" s="551"/>
      <c r="X239" s="551"/>
      <c r="Y239" s="551"/>
      <c r="Z239" s="551"/>
      <c r="AA239" s="551"/>
      <c r="AB239" s="551"/>
      <c r="AC239" s="551"/>
      <c r="AD239" s="551"/>
      <c r="AE239" s="551"/>
      <c r="AF239" s="551"/>
      <c r="AG239" s="551"/>
      <c r="AH239" s="551"/>
      <c r="AI239" s="551"/>
      <c r="AJ239" s="551"/>
      <c r="AK239" s="570">
        <v>1.3125</v>
      </c>
      <c r="AL239" s="571"/>
      <c r="AM239" s="571"/>
      <c r="AN239" s="571"/>
      <c r="AO239" s="571"/>
      <c r="AP239" s="571"/>
      <c r="AQ239" s="551">
        <v>2</v>
      </c>
      <c r="AR239" s="551"/>
      <c r="AS239" s="551"/>
      <c r="AT239" s="551"/>
      <c r="AU239" s="554">
        <v>0.85132134802600468</v>
      </c>
      <c r="AV239" s="555"/>
      <c r="AW239" s="555"/>
      <c r="AX239" s="556"/>
    </row>
    <row r="241" spans="1:50">
      <c r="A241" s="545"/>
      <c r="B241" t="s">
        <v>208</v>
      </c>
      <c r="C241" s="545"/>
      <c r="D241" s="545"/>
      <c r="E241" s="545"/>
      <c r="F241" s="545"/>
      <c r="G241" s="545"/>
      <c r="H241" s="545"/>
      <c r="I241" s="545"/>
      <c r="J241" s="545"/>
      <c r="K241" s="545"/>
      <c r="L241" s="545"/>
      <c r="M241" s="545"/>
      <c r="N241" s="545"/>
      <c r="O241" s="545"/>
      <c r="P241" s="545"/>
      <c r="Q241" s="545"/>
      <c r="R241" s="545"/>
      <c r="S241" s="545"/>
      <c r="T241" s="545"/>
      <c r="U241" s="545"/>
      <c r="V241" s="545"/>
      <c r="W241" s="545"/>
      <c r="X241" s="545"/>
      <c r="Y241" s="545"/>
      <c r="Z241" s="545"/>
      <c r="AA241" s="545"/>
      <c r="AB241" s="545"/>
      <c r="AC241" s="545"/>
      <c r="AD241" s="545"/>
      <c r="AE241" s="545"/>
      <c r="AF241" s="545"/>
      <c r="AG241" s="545"/>
      <c r="AH241" s="545"/>
      <c r="AI241" s="545"/>
      <c r="AJ241" s="545"/>
      <c r="AK241" s="545"/>
      <c r="AL241" s="545"/>
      <c r="AM241" s="545"/>
      <c r="AN241" s="545"/>
      <c r="AO241" s="545"/>
      <c r="AP241" s="545"/>
      <c r="AQ241" s="545"/>
      <c r="AR241" s="545"/>
      <c r="AS241" s="545"/>
      <c r="AT241" s="545"/>
      <c r="AU241" s="545"/>
      <c r="AV241" s="545"/>
      <c r="AW241" s="545"/>
      <c r="AX241" s="545"/>
    </row>
    <row r="242" spans="1:50" ht="34.5" customHeight="1">
      <c r="A242" s="547"/>
      <c r="B242" s="547"/>
      <c r="C242" s="140" t="s">
        <v>168</v>
      </c>
      <c r="D242" s="140"/>
      <c r="E242" s="140"/>
      <c r="F242" s="140"/>
      <c r="G242" s="140"/>
      <c r="H242" s="140"/>
      <c r="I242" s="140"/>
      <c r="J242" s="140"/>
      <c r="K242" s="140"/>
      <c r="L242" s="140"/>
      <c r="M242" s="140" t="s">
        <v>169</v>
      </c>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c r="AK242" s="548" t="s">
        <v>170</v>
      </c>
      <c r="AL242" s="140"/>
      <c r="AM242" s="140"/>
      <c r="AN242" s="140"/>
      <c r="AO242" s="140"/>
      <c r="AP242" s="140"/>
      <c r="AQ242" s="140" t="s">
        <v>164</v>
      </c>
      <c r="AR242" s="140"/>
      <c r="AS242" s="140"/>
      <c r="AT242" s="140"/>
      <c r="AU242" s="138" t="s">
        <v>165</v>
      </c>
      <c r="AV242" s="76"/>
      <c r="AW242" s="76"/>
      <c r="AX242" s="549"/>
    </row>
    <row r="243" spans="1:50" ht="24" customHeight="1">
      <c r="A243" s="547">
        <v>1</v>
      </c>
      <c r="B243" s="547">
        <v>1</v>
      </c>
      <c r="C243" s="550" t="s">
        <v>209</v>
      </c>
      <c r="D243" s="551"/>
      <c r="E243" s="551"/>
      <c r="F243" s="551"/>
      <c r="G243" s="551"/>
      <c r="H243" s="551"/>
      <c r="I243" s="551"/>
      <c r="J243" s="551"/>
      <c r="K243" s="551"/>
      <c r="L243" s="551"/>
      <c r="M243" s="550" t="s">
        <v>210</v>
      </c>
      <c r="N243" s="551"/>
      <c r="O243" s="551"/>
      <c r="P243" s="551"/>
      <c r="Q243" s="551"/>
      <c r="R243" s="551"/>
      <c r="S243" s="551"/>
      <c r="T243" s="551"/>
      <c r="U243" s="551"/>
      <c r="V243" s="551"/>
      <c r="W243" s="551"/>
      <c r="X243" s="551"/>
      <c r="Y243" s="551"/>
      <c r="Z243" s="551"/>
      <c r="AA243" s="551"/>
      <c r="AB243" s="551"/>
      <c r="AC243" s="551"/>
      <c r="AD243" s="551"/>
      <c r="AE243" s="551"/>
      <c r="AF243" s="551"/>
      <c r="AG243" s="551"/>
      <c r="AH243" s="551"/>
      <c r="AI243" s="551"/>
      <c r="AJ243" s="551"/>
      <c r="AK243" s="570">
        <v>12.074999999999999</v>
      </c>
      <c r="AL243" s="571"/>
      <c r="AM243" s="571"/>
      <c r="AN243" s="571"/>
      <c r="AO243" s="571"/>
      <c r="AP243" s="571"/>
      <c r="AQ243" s="550">
        <v>3</v>
      </c>
      <c r="AR243" s="551"/>
      <c r="AS243" s="551"/>
      <c r="AT243" s="551"/>
      <c r="AU243" s="554">
        <v>0.63917864987683304</v>
      </c>
      <c r="AV243" s="555"/>
      <c r="AW243" s="555"/>
      <c r="AX243" s="556"/>
    </row>
    <row r="244" spans="1:50" ht="24" customHeight="1">
      <c r="A244" s="547">
        <v>2</v>
      </c>
      <c r="B244" s="547">
        <v>1</v>
      </c>
      <c r="C244" s="574" t="s">
        <v>211</v>
      </c>
      <c r="D244" s="575"/>
      <c r="E244" s="575"/>
      <c r="F244" s="575"/>
      <c r="G244" s="575"/>
      <c r="H244" s="575"/>
      <c r="I244" s="575"/>
      <c r="J244" s="575"/>
      <c r="K244" s="575"/>
      <c r="L244" s="576"/>
      <c r="M244" s="550" t="s">
        <v>212</v>
      </c>
      <c r="N244" s="551"/>
      <c r="O244" s="551"/>
      <c r="P244" s="551"/>
      <c r="Q244" s="551"/>
      <c r="R244" s="551"/>
      <c r="S244" s="551"/>
      <c r="T244" s="551"/>
      <c r="U244" s="551"/>
      <c r="V244" s="551"/>
      <c r="W244" s="551"/>
      <c r="X244" s="551"/>
      <c r="Y244" s="551"/>
      <c r="Z244" s="551"/>
      <c r="AA244" s="551"/>
      <c r="AB244" s="551"/>
      <c r="AC244" s="551"/>
      <c r="AD244" s="551"/>
      <c r="AE244" s="551"/>
      <c r="AF244" s="551"/>
      <c r="AG244" s="551"/>
      <c r="AH244" s="551"/>
      <c r="AI244" s="551"/>
      <c r="AJ244" s="551"/>
      <c r="AK244" s="577">
        <v>4.0275540000000003</v>
      </c>
      <c r="AL244" s="578"/>
      <c r="AM244" s="578"/>
      <c r="AN244" s="578"/>
      <c r="AO244" s="578"/>
      <c r="AP244" s="579"/>
      <c r="AQ244" s="551">
        <v>2</v>
      </c>
      <c r="AR244" s="551"/>
      <c r="AS244" s="551"/>
      <c r="AT244" s="551"/>
      <c r="AU244" s="554">
        <v>0.71236535598563799</v>
      </c>
      <c r="AV244" s="555"/>
      <c r="AW244" s="555"/>
      <c r="AX244" s="556"/>
    </row>
    <row r="245" spans="1:50" ht="24" customHeight="1">
      <c r="A245" s="547">
        <v>3</v>
      </c>
      <c r="B245" s="547">
        <v>1</v>
      </c>
      <c r="C245" s="550" t="s">
        <v>213</v>
      </c>
      <c r="D245" s="551"/>
      <c r="E245" s="551"/>
      <c r="F245" s="551"/>
      <c r="G245" s="551"/>
      <c r="H245" s="551"/>
      <c r="I245" s="551"/>
      <c r="J245" s="551"/>
      <c r="K245" s="551"/>
      <c r="L245" s="551"/>
      <c r="M245" s="550" t="s">
        <v>214</v>
      </c>
      <c r="N245" s="551"/>
      <c r="O245" s="551"/>
      <c r="P245" s="551"/>
      <c r="Q245" s="551"/>
      <c r="R245" s="551"/>
      <c r="S245" s="551"/>
      <c r="T245" s="551"/>
      <c r="U245" s="551"/>
      <c r="V245" s="551"/>
      <c r="W245" s="551"/>
      <c r="X245" s="551"/>
      <c r="Y245" s="551"/>
      <c r="Z245" s="551"/>
      <c r="AA245" s="551"/>
      <c r="AB245" s="551"/>
      <c r="AC245" s="551"/>
      <c r="AD245" s="551"/>
      <c r="AE245" s="551"/>
      <c r="AF245" s="551"/>
      <c r="AG245" s="551"/>
      <c r="AH245" s="551"/>
      <c r="AI245" s="551"/>
      <c r="AJ245" s="551"/>
      <c r="AK245" s="570">
        <v>3.7905000000000002</v>
      </c>
      <c r="AL245" s="571"/>
      <c r="AM245" s="571"/>
      <c r="AN245" s="571"/>
      <c r="AO245" s="571"/>
      <c r="AP245" s="571"/>
      <c r="AQ245" s="551">
        <v>3</v>
      </c>
      <c r="AR245" s="551"/>
      <c r="AS245" s="551"/>
      <c r="AT245" s="551"/>
      <c r="AU245" s="554">
        <v>0.51300000000000001</v>
      </c>
      <c r="AV245" s="555"/>
      <c r="AW245" s="555"/>
      <c r="AX245" s="556"/>
    </row>
    <row r="247" spans="1:50">
      <c r="A247" s="545"/>
      <c r="B247" t="s">
        <v>215</v>
      </c>
      <c r="C247" s="545"/>
      <c r="D247" s="545"/>
      <c r="E247" s="545"/>
      <c r="F247" s="545"/>
      <c r="G247" s="545"/>
      <c r="H247" s="545"/>
      <c r="I247" s="545"/>
      <c r="J247" s="545"/>
      <c r="K247" s="545"/>
      <c r="L247" s="545"/>
      <c r="M247" s="545"/>
      <c r="N247" s="545"/>
      <c r="O247" s="545"/>
      <c r="P247" s="545"/>
      <c r="Q247" s="545"/>
      <c r="R247" s="545"/>
      <c r="S247" s="545"/>
      <c r="T247" s="545"/>
      <c r="U247" s="545"/>
      <c r="V247" s="545"/>
      <c r="W247" s="545"/>
      <c r="X247" s="545"/>
      <c r="Y247" s="545"/>
      <c r="Z247" s="545"/>
      <c r="AA247" s="545"/>
      <c r="AB247" s="545"/>
      <c r="AC247" s="545"/>
      <c r="AD247" s="545"/>
      <c r="AE247" s="545"/>
      <c r="AF247" s="545"/>
      <c r="AG247" s="545"/>
      <c r="AH247" s="545"/>
      <c r="AI247" s="545"/>
      <c r="AJ247" s="545"/>
      <c r="AK247" s="545"/>
      <c r="AL247" s="545"/>
      <c r="AM247" s="545"/>
      <c r="AN247" s="545"/>
      <c r="AO247" s="545"/>
      <c r="AP247" s="545"/>
      <c r="AQ247" s="545"/>
      <c r="AR247" s="545"/>
      <c r="AS247" s="545"/>
      <c r="AT247" s="545"/>
      <c r="AU247" s="545"/>
      <c r="AV247" s="545"/>
      <c r="AW247" s="545"/>
      <c r="AX247" s="545"/>
    </row>
    <row r="248" spans="1:50" ht="34.5" customHeight="1">
      <c r="A248" s="547"/>
      <c r="B248" s="547"/>
      <c r="C248" s="140" t="s">
        <v>168</v>
      </c>
      <c r="D248" s="140"/>
      <c r="E248" s="140"/>
      <c r="F248" s="140"/>
      <c r="G248" s="140"/>
      <c r="H248" s="140"/>
      <c r="I248" s="140"/>
      <c r="J248" s="140"/>
      <c r="K248" s="140"/>
      <c r="L248" s="140"/>
      <c r="M248" s="140" t="s">
        <v>169</v>
      </c>
      <c r="N248" s="140"/>
      <c r="O248" s="140"/>
      <c r="P248" s="140"/>
      <c r="Q248" s="140"/>
      <c r="R248" s="140"/>
      <c r="S248" s="140"/>
      <c r="T248" s="140"/>
      <c r="U248" s="140"/>
      <c r="V248" s="140"/>
      <c r="W248" s="140"/>
      <c r="X248" s="140"/>
      <c r="Y248" s="140"/>
      <c r="Z248" s="140"/>
      <c r="AA248" s="140"/>
      <c r="AB248" s="140"/>
      <c r="AC248" s="140"/>
      <c r="AD248" s="140"/>
      <c r="AE248" s="140"/>
      <c r="AF248" s="140"/>
      <c r="AG248" s="140"/>
      <c r="AH248" s="140"/>
      <c r="AI248" s="140"/>
      <c r="AJ248" s="140"/>
      <c r="AK248" s="548" t="s">
        <v>170</v>
      </c>
      <c r="AL248" s="140"/>
      <c r="AM248" s="140"/>
      <c r="AN248" s="140"/>
      <c r="AO248" s="140"/>
      <c r="AP248" s="140"/>
      <c r="AQ248" s="140" t="s">
        <v>164</v>
      </c>
      <c r="AR248" s="140"/>
      <c r="AS248" s="140"/>
      <c r="AT248" s="140"/>
      <c r="AU248" s="138" t="s">
        <v>165</v>
      </c>
      <c r="AV248" s="76"/>
      <c r="AW248" s="76"/>
      <c r="AX248" s="549"/>
    </row>
    <row r="249" spans="1:50" ht="24" customHeight="1">
      <c r="A249" s="547">
        <v>1</v>
      </c>
      <c r="B249" s="547">
        <v>1</v>
      </c>
      <c r="C249" s="550" t="s">
        <v>216</v>
      </c>
      <c r="D249" s="551"/>
      <c r="E249" s="551"/>
      <c r="F249" s="551"/>
      <c r="G249" s="551"/>
      <c r="H249" s="551"/>
      <c r="I249" s="551"/>
      <c r="J249" s="551"/>
      <c r="K249" s="551"/>
      <c r="L249" s="551"/>
      <c r="M249" s="550" t="s">
        <v>217</v>
      </c>
      <c r="N249" s="551"/>
      <c r="O249" s="551"/>
      <c r="P249" s="551"/>
      <c r="Q249" s="551"/>
      <c r="R249" s="551"/>
      <c r="S249" s="551"/>
      <c r="T249" s="551"/>
      <c r="U249" s="551"/>
      <c r="V249" s="551"/>
      <c r="W249" s="551"/>
      <c r="X249" s="551"/>
      <c r="Y249" s="551"/>
      <c r="Z249" s="551"/>
      <c r="AA249" s="551"/>
      <c r="AB249" s="551"/>
      <c r="AC249" s="551"/>
      <c r="AD249" s="551"/>
      <c r="AE249" s="551"/>
      <c r="AF249" s="551"/>
      <c r="AG249" s="551"/>
      <c r="AH249" s="551"/>
      <c r="AI249" s="551"/>
      <c r="AJ249" s="551"/>
      <c r="AK249" s="570">
        <v>7.265695</v>
      </c>
      <c r="AL249" s="571"/>
      <c r="AM249" s="571"/>
      <c r="AN249" s="571"/>
      <c r="AO249" s="571"/>
      <c r="AP249" s="571"/>
      <c r="AQ249" s="550">
        <v>2</v>
      </c>
      <c r="AR249" s="551"/>
      <c r="AS249" s="551"/>
      <c r="AT249" s="551"/>
      <c r="AU249" s="554">
        <v>0.64458852077882256</v>
      </c>
      <c r="AV249" s="555"/>
      <c r="AW249" s="555"/>
      <c r="AX249" s="556"/>
    </row>
    <row r="252" spans="1:50" ht="14.25">
      <c r="A252" s="545"/>
      <c r="B252" s="546" t="s">
        <v>218</v>
      </c>
      <c r="C252" s="545"/>
      <c r="D252" s="545"/>
      <c r="E252" s="545"/>
      <c r="F252" s="545"/>
      <c r="G252" s="545"/>
      <c r="H252" s="545"/>
      <c r="I252" s="545"/>
      <c r="J252" s="545"/>
      <c r="K252" s="545"/>
      <c r="L252" s="545"/>
      <c r="M252" s="545"/>
      <c r="N252" s="545"/>
      <c r="O252" s="545"/>
      <c r="P252" s="545"/>
      <c r="Q252" s="545"/>
      <c r="R252" s="545"/>
      <c r="S252" s="545"/>
      <c r="T252" s="545"/>
      <c r="U252" s="545"/>
      <c r="V252" s="545"/>
      <c r="W252" s="545"/>
      <c r="X252" s="545"/>
      <c r="Y252" s="545"/>
      <c r="Z252" s="545"/>
      <c r="AA252" s="545"/>
      <c r="AB252" s="545"/>
      <c r="AC252" s="545"/>
      <c r="AD252" s="545"/>
      <c r="AE252" s="545"/>
      <c r="AF252" s="545"/>
      <c r="AG252" s="545"/>
      <c r="AH252" s="545"/>
      <c r="AI252" s="545"/>
      <c r="AJ252" s="545"/>
      <c r="AK252" s="545"/>
      <c r="AL252" s="545"/>
      <c r="AM252" s="545"/>
      <c r="AN252" s="545"/>
      <c r="AO252" s="545"/>
      <c r="AP252" s="545"/>
      <c r="AQ252" s="545"/>
      <c r="AR252" s="545"/>
      <c r="AS252" s="545"/>
      <c r="AT252" s="545"/>
      <c r="AU252" s="545"/>
      <c r="AV252" s="545"/>
      <c r="AW252" s="545"/>
      <c r="AX252" s="545"/>
    </row>
    <row r="253" spans="1:50">
      <c r="A253" s="545"/>
      <c r="B253" t="s">
        <v>219</v>
      </c>
      <c r="C253" s="545"/>
      <c r="D253" s="545"/>
      <c r="E253" s="545"/>
      <c r="F253" s="545"/>
      <c r="G253" s="545"/>
      <c r="H253" s="545"/>
      <c r="I253" s="545"/>
      <c r="J253" s="545"/>
      <c r="K253" s="545"/>
      <c r="L253" s="545"/>
      <c r="M253" s="545"/>
      <c r="N253" s="545"/>
      <c r="O253" s="545"/>
      <c r="P253" s="545"/>
      <c r="Q253" s="545"/>
      <c r="R253" s="545"/>
      <c r="S253" s="545"/>
      <c r="T253" s="545"/>
      <c r="U253" s="545"/>
      <c r="V253" s="545"/>
      <c r="W253" s="545"/>
      <c r="X253" s="545"/>
      <c r="Y253" s="545"/>
      <c r="Z253" s="545"/>
      <c r="AA253" s="545"/>
      <c r="AB253" s="545"/>
      <c r="AC253" s="545"/>
      <c r="AD253" s="545"/>
      <c r="AE253" s="545"/>
      <c r="AF253" s="545"/>
      <c r="AG253" s="545"/>
      <c r="AH253" s="545"/>
      <c r="AI253" s="545"/>
      <c r="AJ253" s="545"/>
      <c r="AK253" s="545"/>
      <c r="AL253" s="545"/>
      <c r="AM253" s="545"/>
      <c r="AN253" s="545"/>
      <c r="AO253" s="545"/>
      <c r="AP253" s="545"/>
      <c r="AQ253" s="545"/>
      <c r="AR253" s="545"/>
      <c r="AS253" s="545"/>
      <c r="AT253" s="545"/>
      <c r="AU253" s="545"/>
      <c r="AV253" s="545"/>
      <c r="AW253" s="545"/>
      <c r="AX253" s="545"/>
    </row>
    <row r="254" spans="1:50" ht="34.5" customHeight="1">
      <c r="A254" s="547"/>
      <c r="B254" s="547"/>
      <c r="C254" s="140" t="s">
        <v>168</v>
      </c>
      <c r="D254" s="140"/>
      <c r="E254" s="140"/>
      <c r="F254" s="140"/>
      <c r="G254" s="140"/>
      <c r="H254" s="140"/>
      <c r="I254" s="140"/>
      <c r="J254" s="140"/>
      <c r="K254" s="140"/>
      <c r="L254" s="140"/>
      <c r="M254" s="140" t="s">
        <v>169</v>
      </c>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c r="AJ254" s="140"/>
      <c r="AK254" s="548" t="s">
        <v>170</v>
      </c>
      <c r="AL254" s="140"/>
      <c r="AM254" s="140"/>
      <c r="AN254" s="140"/>
      <c r="AO254" s="140"/>
      <c r="AP254" s="140"/>
      <c r="AQ254" s="140" t="s">
        <v>164</v>
      </c>
      <c r="AR254" s="140"/>
      <c r="AS254" s="140"/>
      <c r="AT254" s="140"/>
      <c r="AU254" s="138" t="s">
        <v>165</v>
      </c>
      <c r="AV254" s="76"/>
      <c r="AW254" s="76"/>
      <c r="AX254" s="549"/>
    </row>
    <row r="255" spans="1:50" ht="24" customHeight="1">
      <c r="A255" s="547">
        <v>1</v>
      </c>
      <c r="B255" s="547">
        <v>1</v>
      </c>
      <c r="C255" s="550" t="s">
        <v>220</v>
      </c>
      <c r="D255" s="551"/>
      <c r="E255" s="551"/>
      <c r="F255" s="551"/>
      <c r="G255" s="551"/>
      <c r="H255" s="551"/>
      <c r="I255" s="551"/>
      <c r="J255" s="551"/>
      <c r="K255" s="551"/>
      <c r="L255" s="551"/>
      <c r="M255" s="550" t="s">
        <v>221</v>
      </c>
      <c r="N255" s="551"/>
      <c r="O255" s="551"/>
      <c r="P255" s="551"/>
      <c r="Q255" s="551"/>
      <c r="R255" s="551"/>
      <c r="S255" s="551"/>
      <c r="T255" s="551"/>
      <c r="U255" s="551"/>
      <c r="V255" s="551"/>
      <c r="W255" s="551"/>
      <c r="X255" s="551"/>
      <c r="Y255" s="551"/>
      <c r="Z255" s="551"/>
      <c r="AA255" s="551"/>
      <c r="AB255" s="551"/>
      <c r="AC255" s="551"/>
      <c r="AD255" s="551"/>
      <c r="AE255" s="551"/>
      <c r="AF255" s="551"/>
      <c r="AG255" s="551"/>
      <c r="AH255" s="551"/>
      <c r="AI255" s="551"/>
      <c r="AJ255" s="551"/>
      <c r="AK255" s="570">
        <v>8.5470000000000006</v>
      </c>
      <c r="AL255" s="571"/>
      <c r="AM255" s="571"/>
      <c r="AN255" s="571"/>
      <c r="AO255" s="571"/>
      <c r="AP255" s="571"/>
      <c r="AQ255" s="550">
        <v>8</v>
      </c>
      <c r="AR255" s="551"/>
      <c r="AS255" s="551"/>
      <c r="AT255" s="551"/>
      <c r="AU255" s="554">
        <v>0.76549210206561358</v>
      </c>
      <c r="AV255" s="555"/>
      <c r="AW255" s="555"/>
      <c r="AX255" s="556"/>
    </row>
    <row r="256" spans="1:50" ht="24" customHeight="1">
      <c r="A256" s="547">
        <v>2</v>
      </c>
      <c r="B256" s="547">
        <v>1</v>
      </c>
      <c r="C256" s="550" t="s">
        <v>222</v>
      </c>
      <c r="D256" s="551"/>
      <c r="E256" s="551"/>
      <c r="F256" s="551"/>
      <c r="G256" s="551"/>
      <c r="H256" s="551"/>
      <c r="I256" s="551"/>
      <c r="J256" s="551"/>
      <c r="K256" s="551"/>
      <c r="L256" s="551"/>
      <c r="M256" s="550" t="s">
        <v>223</v>
      </c>
      <c r="N256" s="551"/>
      <c r="O256" s="551"/>
      <c r="P256" s="551"/>
      <c r="Q256" s="551"/>
      <c r="R256" s="551"/>
      <c r="S256" s="551"/>
      <c r="T256" s="551"/>
      <c r="U256" s="551"/>
      <c r="V256" s="551"/>
      <c r="W256" s="551"/>
      <c r="X256" s="551"/>
      <c r="Y256" s="551"/>
      <c r="Z256" s="551"/>
      <c r="AA256" s="551"/>
      <c r="AB256" s="551"/>
      <c r="AC256" s="551"/>
      <c r="AD256" s="551"/>
      <c r="AE256" s="551"/>
      <c r="AF256" s="551"/>
      <c r="AG256" s="551"/>
      <c r="AH256" s="551"/>
      <c r="AI256" s="551"/>
      <c r="AJ256" s="551"/>
      <c r="AK256" s="570">
        <v>4.1684999999999999</v>
      </c>
      <c r="AL256" s="571"/>
      <c r="AM256" s="571"/>
      <c r="AN256" s="571"/>
      <c r="AO256" s="571"/>
      <c r="AP256" s="571"/>
      <c r="AQ256" s="550">
        <v>3</v>
      </c>
      <c r="AR256" s="551"/>
      <c r="AS256" s="551"/>
      <c r="AT256" s="551"/>
      <c r="AU256" s="554">
        <v>0.43850892029289051</v>
      </c>
      <c r="AV256" s="555"/>
      <c r="AW256" s="555"/>
      <c r="AX256" s="556"/>
    </row>
    <row r="257" spans="1:50" ht="24" customHeight="1">
      <c r="A257" s="547">
        <v>3</v>
      </c>
      <c r="B257" s="547">
        <v>1</v>
      </c>
      <c r="C257" s="580" t="s">
        <v>224</v>
      </c>
      <c r="D257" s="581"/>
      <c r="E257" s="581"/>
      <c r="F257" s="581"/>
      <c r="G257" s="581"/>
      <c r="H257" s="581"/>
      <c r="I257" s="581"/>
      <c r="J257" s="581"/>
      <c r="K257" s="581"/>
      <c r="L257" s="582"/>
      <c r="M257" s="550" t="s">
        <v>225</v>
      </c>
      <c r="N257" s="551"/>
      <c r="O257" s="551"/>
      <c r="P257" s="551"/>
      <c r="Q257" s="551"/>
      <c r="R257" s="551"/>
      <c r="S257" s="551"/>
      <c r="T257" s="551"/>
      <c r="U257" s="551"/>
      <c r="V257" s="551"/>
      <c r="W257" s="551"/>
      <c r="X257" s="551"/>
      <c r="Y257" s="551"/>
      <c r="Z257" s="551"/>
      <c r="AA257" s="551"/>
      <c r="AB257" s="551"/>
      <c r="AC257" s="551"/>
      <c r="AD257" s="551"/>
      <c r="AE257" s="551"/>
      <c r="AF257" s="551"/>
      <c r="AG257" s="551"/>
      <c r="AH257" s="551"/>
      <c r="AI257" s="551"/>
      <c r="AJ257" s="551"/>
      <c r="AK257" s="577">
        <v>2.2610700000000001</v>
      </c>
      <c r="AL257" s="578"/>
      <c r="AM257" s="578"/>
      <c r="AN257" s="578"/>
      <c r="AO257" s="578"/>
      <c r="AP257" s="579"/>
      <c r="AQ257" s="551">
        <v>9</v>
      </c>
      <c r="AR257" s="551"/>
      <c r="AS257" s="551"/>
      <c r="AT257" s="551"/>
      <c r="AU257" s="554">
        <v>0.4946933149552033</v>
      </c>
      <c r="AV257" s="555"/>
      <c r="AW257" s="555"/>
      <c r="AX257" s="556"/>
    </row>
    <row r="258" spans="1:50" ht="24" customHeight="1">
      <c r="A258" s="547">
        <v>4</v>
      </c>
      <c r="B258" s="547">
        <v>1</v>
      </c>
      <c r="C258" s="550" t="s">
        <v>198</v>
      </c>
      <c r="D258" s="551"/>
      <c r="E258" s="551"/>
      <c r="F258" s="551"/>
      <c r="G258" s="551"/>
      <c r="H258" s="551"/>
      <c r="I258" s="551"/>
      <c r="J258" s="551"/>
      <c r="K258" s="551"/>
      <c r="L258" s="551"/>
      <c r="M258" s="550" t="s">
        <v>226</v>
      </c>
      <c r="N258" s="551"/>
      <c r="O258" s="551"/>
      <c r="P258" s="551"/>
      <c r="Q258" s="551"/>
      <c r="R258" s="551"/>
      <c r="S258" s="551"/>
      <c r="T258" s="551"/>
      <c r="U258" s="551"/>
      <c r="V258" s="551"/>
      <c r="W258" s="551"/>
      <c r="X258" s="551"/>
      <c r="Y258" s="551"/>
      <c r="Z258" s="551"/>
      <c r="AA258" s="551"/>
      <c r="AB258" s="551"/>
      <c r="AC258" s="551"/>
      <c r="AD258" s="551"/>
      <c r="AE258" s="551"/>
      <c r="AF258" s="551"/>
      <c r="AG258" s="551"/>
      <c r="AH258" s="551"/>
      <c r="AI258" s="551"/>
      <c r="AJ258" s="551"/>
      <c r="AK258" s="570">
        <v>1.9319999999999999</v>
      </c>
      <c r="AL258" s="571"/>
      <c r="AM258" s="571"/>
      <c r="AN258" s="571"/>
      <c r="AO258" s="571"/>
      <c r="AP258" s="571"/>
      <c r="AQ258" s="551">
        <v>2</v>
      </c>
      <c r="AR258" s="551"/>
      <c r="AS258" s="551"/>
      <c r="AT258" s="551"/>
      <c r="AU258" s="554">
        <v>0.98123514751793728</v>
      </c>
      <c r="AV258" s="555"/>
      <c r="AW258" s="555"/>
      <c r="AX258" s="556"/>
    </row>
    <row r="259" spans="1:50" ht="24" customHeight="1">
      <c r="A259" s="547">
        <v>5</v>
      </c>
      <c r="B259" s="547">
        <v>1</v>
      </c>
      <c r="C259" s="551" t="s">
        <v>227</v>
      </c>
      <c r="D259" s="551"/>
      <c r="E259" s="551"/>
      <c r="F259" s="551"/>
      <c r="G259" s="551"/>
      <c r="H259" s="551"/>
      <c r="I259" s="551"/>
      <c r="J259" s="551"/>
      <c r="K259" s="551"/>
      <c r="L259" s="551"/>
      <c r="M259" s="550" t="s">
        <v>228</v>
      </c>
      <c r="N259" s="551"/>
      <c r="O259" s="551"/>
      <c r="P259" s="551"/>
      <c r="Q259" s="551"/>
      <c r="R259" s="551"/>
      <c r="S259" s="551"/>
      <c r="T259" s="551"/>
      <c r="U259" s="551"/>
      <c r="V259" s="551"/>
      <c r="W259" s="551"/>
      <c r="X259" s="551"/>
      <c r="Y259" s="551"/>
      <c r="Z259" s="551"/>
      <c r="AA259" s="551"/>
      <c r="AB259" s="551"/>
      <c r="AC259" s="551"/>
      <c r="AD259" s="551"/>
      <c r="AE259" s="551"/>
      <c r="AF259" s="551"/>
      <c r="AG259" s="551"/>
      <c r="AH259" s="551"/>
      <c r="AI259" s="551"/>
      <c r="AJ259" s="551"/>
      <c r="AK259" s="570">
        <v>1.89</v>
      </c>
      <c r="AL259" s="571"/>
      <c r="AM259" s="571"/>
      <c r="AN259" s="571"/>
      <c r="AO259" s="571"/>
      <c r="AP259" s="571"/>
      <c r="AQ259" s="551">
        <v>7</v>
      </c>
      <c r="AR259" s="551"/>
      <c r="AS259" s="551"/>
      <c r="AT259" s="551"/>
      <c r="AU259" s="554">
        <v>0.2002425159359669</v>
      </c>
      <c r="AV259" s="555"/>
      <c r="AW259" s="555"/>
      <c r="AX259" s="556"/>
    </row>
    <row r="260" spans="1:50" ht="24" customHeight="1">
      <c r="A260" s="547">
        <v>6</v>
      </c>
      <c r="B260" s="547">
        <v>1</v>
      </c>
      <c r="C260" s="551" t="s">
        <v>229</v>
      </c>
      <c r="D260" s="551"/>
      <c r="E260" s="551"/>
      <c r="F260" s="551"/>
      <c r="G260" s="551"/>
      <c r="H260" s="551"/>
      <c r="I260" s="551"/>
      <c r="J260" s="551"/>
      <c r="K260" s="551"/>
      <c r="L260" s="551"/>
      <c r="M260" s="551" t="s">
        <v>230</v>
      </c>
      <c r="N260" s="551"/>
      <c r="O260" s="551"/>
      <c r="P260" s="551"/>
      <c r="Q260" s="551"/>
      <c r="R260" s="551"/>
      <c r="S260" s="551"/>
      <c r="T260" s="551"/>
      <c r="U260" s="551"/>
      <c r="V260" s="551"/>
      <c r="W260" s="551"/>
      <c r="X260" s="551"/>
      <c r="Y260" s="551"/>
      <c r="Z260" s="551"/>
      <c r="AA260" s="551"/>
      <c r="AB260" s="551"/>
      <c r="AC260" s="551"/>
      <c r="AD260" s="551"/>
      <c r="AE260" s="551"/>
      <c r="AF260" s="551"/>
      <c r="AG260" s="551"/>
      <c r="AH260" s="551"/>
      <c r="AI260" s="551"/>
      <c r="AJ260" s="551"/>
      <c r="AK260" s="570">
        <v>1.7535000000000001</v>
      </c>
      <c r="AL260" s="571"/>
      <c r="AM260" s="571"/>
      <c r="AN260" s="571"/>
      <c r="AO260" s="571"/>
      <c r="AP260" s="571"/>
      <c r="AQ260" s="551">
        <v>3</v>
      </c>
      <c r="AR260" s="551"/>
      <c r="AS260" s="551"/>
      <c r="AT260" s="551"/>
      <c r="AU260" s="583">
        <v>0.18900394757945604</v>
      </c>
      <c r="AV260" s="584"/>
      <c r="AW260" s="584"/>
      <c r="AX260" s="585"/>
    </row>
    <row r="261" spans="1:50" ht="24" customHeight="1">
      <c r="A261" s="547">
        <v>7</v>
      </c>
      <c r="B261" s="547">
        <v>1</v>
      </c>
      <c r="C261" s="551" t="s">
        <v>231</v>
      </c>
      <c r="D261" s="551"/>
      <c r="E261" s="551"/>
      <c r="F261" s="551"/>
      <c r="G261" s="551"/>
      <c r="H261" s="551"/>
      <c r="I261" s="551"/>
      <c r="J261" s="551"/>
      <c r="K261" s="551"/>
      <c r="L261" s="551"/>
      <c r="M261" s="550" t="s">
        <v>225</v>
      </c>
      <c r="N261" s="551"/>
      <c r="O261" s="551"/>
      <c r="P261" s="551"/>
      <c r="Q261" s="551"/>
      <c r="R261" s="551"/>
      <c r="S261" s="551"/>
      <c r="T261" s="551"/>
      <c r="U261" s="551"/>
      <c r="V261" s="551"/>
      <c r="W261" s="551"/>
      <c r="X261" s="551"/>
      <c r="Y261" s="551"/>
      <c r="Z261" s="551"/>
      <c r="AA261" s="551"/>
      <c r="AB261" s="551"/>
      <c r="AC261" s="551"/>
      <c r="AD261" s="551"/>
      <c r="AE261" s="551"/>
      <c r="AF261" s="551"/>
      <c r="AG261" s="551"/>
      <c r="AH261" s="551"/>
      <c r="AI261" s="551"/>
      <c r="AJ261" s="551"/>
      <c r="AK261" s="570">
        <v>1.7165919999999999</v>
      </c>
      <c r="AL261" s="571"/>
      <c r="AM261" s="571"/>
      <c r="AN261" s="571"/>
      <c r="AO261" s="571"/>
      <c r="AP261" s="571"/>
      <c r="AQ261" s="551">
        <v>9</v>
      </c>
      <c r="AR261" s="551"/>
      <c r="AS261" s="551"/>
      <c r="AT261" s="551"/>
      <c r="AU261" s="554">
        <v>0.37556846400402566</v>
      </c>
      <c r="AV261" s="555"/>
      <c r="AW261" s="555"/>
      <c r="AX261" s="556"/>
    </row>
    <row r="262" spans="1:50" ht="24" customHeight="1">
      <c r="A262" s="547">
        <v>8</v>
      </c>
      <c r="B262" s="547">
        <v>1</v>
      </c>
      <c r="C262" s="551" t="s">
        <v>232</v>
      </c>
      <c r="D262" s="551"/>
      <c r="E262" s="551"/>
      <c r="F262" s="551"/>
      <c r="G262" s="551"/>
      <c r="H262" s="551"/>
      <c r="I262" s="551"/>
      <c r="J262" s="551"/>
      <c r="K262" s="551"/>
      <c r="L262" s="551"/>
      <c r="M262" s="550" t="s">
        <v>233</v>
      </c>
      <c r="N262" s="551"/>
      <c r="O262" s="551"/>
      <c r="P262" s="551"/>
      <c r="Q262" s="551"/>
      <c r="R262" s="551"/>
      <c r="S262" s="551"/>
      <c r="T262" s="551"/>
      <c r="U262" s="551"/>
      <c r="V262" s="551"/>
      <c r="W262" s="551"/>
      <c r="X262" s="551"/>
      <c r="Y262" s="551"/>
      <c r="Z262" s="551"/>
      <c r="AA262" s="551"/>
      <c r="AB262" s="551"/>
      <c r="AC262" s="551"/>
      <c r="AD262" s="551"/>
      <c r="AE262" s="551"/>
      <c r="AF262" s="551"/>
      <c r="AG262" s="551"/>
      <c r="AH262" s="551"/>
      <c r="AI262" s="551"/>
      <c r="AJ262" s="551"/>
      <c r="AK262" s="570">
        <v>1.2805059999999999</v>
      </c>
      <c r="AL262" s="571"/>
      <c r="AM262" s="571"/>
      <c r="AN262" s="571"/>
      <c r="AO262" s="571"/>
      <c r="AP262" s="571"/>
      <c r="AQ262" s="551">
        <v>4</v>
      </c>
      <c r="AR262" s="551"/>
      <c r="AS262" s="551"/>
      <c r="AT262" s="551"/>
      <c r="AU262" s="554">
        <v>0.58999975466745169</v>
      </c>
      <c r="AV262" s="555"/>
      <c r="AW262" s="555"/>
      <c r="AX262" s="556"/>
    </row>
    <row r="263" spans="1:50" ht="24" customHeight="1">
      <c r="A263" s="547">
        <v>9</v>
      </c>
      <c r="B263" s="547">
        <v>1</v>
      </c>
      <c r="C263" s="551" t="s">
        <v>232</v>
      </c>
      <c r="D263" s="551"/>
      <c r="E263" s="551"/>
      <c r="F263" s="551"/>
      <c r="G263" s="551"/>
      <c r="H263" s="551"/>
      <c r="I263" s="551"/>
      <c r="J263" s="551"/>
      <c r="K263" s="551"/>
      <c r="L263" s="551"/>
      <c r="M263" s="550" t="s">
        <v>225</v>
      </c>
      <c r="N263" s="551"/>
      <c r="O263" s="551"/>
      <c r="P263" s="551"/>
      <c r="Q263" s="551"/>
      <c r="R263" s="551"/>
      <c r="S263" s="551"/>
      <c r="T263" s="551"/>
      <c r="U263" s="551"/>
      <c r="V263" s="551"/>
      <c r="W263" s="551"/>
      <c r="X263" s="551"/>
      <c r="Y263" s="551"/>
      <c r="Z263" s="551"/>
      <c r="AA263" s="551"/>
      <c r="AB263" s="551"/>
      <c r="AC263" s="551"/>
      <c r="AD263" s="551"/>
      <c r="AE263" s="551"/>
      <c r="AF263" s="551"/>
      <c r="AG263" s="551"/>
      <c r="AH263" s="551"/>
      <c r="AI263" s="551"/>
      <c r="AJ263" s="551"/>
      <c r="AK263" s="570">
        <v>1.143597</v>
      </c>
      <c r="AL263" s="571"/>
      <c r="AM263" s="571"/>
      <c r="AN263" s="571"/>
      <c r="AO263" s="571"/>
      <c r="AP263" s="571"/>
      <c r="AQ263" s="551">
        <v>1</v>
      </c>
      <c r="AR263" s="551"/>
      <c r="AS263" s="551"/>
      <c r="AT263" s="551"/>
      <c r="AU263" s="554">
        <v>0.59</v>
      </c>
      <c r="AV263" s="555"/>
      <c r="AW263" s="555"/>
      <c r="AX263" s="556"/>
    </row>
    <row r="264" spans="1:50" ht="24" customHeight="1">
      <c r="A264" s="547">
        <v>10</v>
      </c>
      <c r="B264" s="547">
        <v>1</v>
      </c>
      <c r="C264" s="551" t="s">
        <v>234</v>
      </c>
      <c r="D264" s="551"/>
      <c r="E264" s="551"/>
      <c r="F264" s="551"/>
      <c r="G264" s="551"/>
      <c r="H264" s="551"/>
      <c r="I264" s="551"/>
      <c r="J264" s="551"/>
      <c r="K264" s="551"/>
      <c r="L264" s="551"/>
      <c r="M264" s="550" t="s">
        <v>233</v>
      </c>
      <c r="N264" s="551"/>
      <c r="O264" s="551"/>
      <c r="P264" s="551"/>
      <c r="Q264" s="551"/>
      <c r="R264" s="551"/>
      <c r="S264" s="551"/>
      <c r="T264" s="551"/>
      <c r="U264" s="551"/>
      <c r="V264" s="551"/>
      <c r="W264" s="551"/>
      <c r="X264" s="551"/>
      <c r="Y264" s="551"/>
      <c r="Z264" s="551"/>
      <c r="AA264" s="551"/>
      <c r="AB264" s="551"/>
      <c r="AC264" s="551"/>
      <c r="AD264" s="551"/>
      <c r="AE264" s="551"/>
      <c r="AF264" s="551"/>
      <c r="AG264" s="551"/>
      <c r="AH264" s="551"/>
      <c r="AI264" s="551"/>
      <c r="AJ264" s="551"/>
      <c r="AK264" s="570">
        <v>1.085175</v>
      </c>
      <c r="AL264" s="571"/>
      <c r="AM264" s="571"/>
      <c r="AN264" s="571"/>
      <c r="AO264" s="571"/>
      <c r="AP264" s="571"/>
      <c r="AQ264" s="551">
        <v>1</v>
      </c>
      <c r="AR264" s="551"/>
      <c r="AS264" s="551"/>
      <c r="AT264" s="551"/>
      <c r="AU264" s="554">
        <v>0.5</v>
      </c>
      <c r="AV264" s="555"/>
      <c r="AW264" s="555"/>
      <c r="AX264" s="556"/>
    </row>
    <row r="266" spans="1:50">
      <c r="A266" s="545"/>
      <c r="B266" t="s">
        <v>235</v>
      </c>
      <c r="C266" s="545"/>
      <c r="D266" s="545"/>
      <c r="E266" s="545"/>
      <c r="F266" s="545"/>
      <c r="G266" s="545"/>
      <c r="H266" s="545"/>
      <c r="I266" s="545"/>
      <c r="J266" s="545"/>
      <c r="K266" s="545"/>
      <c r="L266" s="545"/>
      <c r="M266" s="545"/>
      <c r="N266" s="545"/>
      <c r="O266" s="545"/>
      <c r="P266" s="545"/>
      <c r="Q266" s="545"/>
      <c r="R266" s="545"/>
      <c r="S266" s="545"/>
      <c r="T266" s="545"/>
      <c r="U266" s="545"/>
      <c r="V266" s="545"/>
      <c r="W266" s="545"/>
      <c r="X266" s="545"/>
      <c r="Y266" s="545"/>
      <c r="Z266" s="545"/>
      <c r="AA266" s="545"/>
      <c r="AB266" s="545"/>
      <c r="AC266" s="545"/>
      <c r="AD266" s="545"/>
      <c r="AE266" s="545"/>
      <c r="AF266" s="545"/>
      <c r="AG266" s="545"/>
      <c r="AH266" s="545"/>
      <c r="AI266" s="545"/>
      <c r="AJ266" s="545"/>
      <c r="AK266" s="545"/>
      <c r="AL266" s="545"/>
      <c r="AM266" s="545"/>
      <c r="AN266" s="545"/>
      <c r="AO266" s="545"/>
      <c r="AP266" s="545"/>
      <c r="AQ266" s="545"/>
      <c r="AR266" s="545"/>
      <c r="AS266" s="545"/>
      <c r="AT266" s="545"/>
      <c r="AU266" s="545"/>
      <c r="AV266" s="545"/>
      <c r="AW266" s="545"/>
      <c r="AX266" s="545"/>
    </row>
    <row r="267" spans="1:50" ht="34.5" customHeight="1">
      <c r="A267" s="547"/>
      <c r="B267" s="547"/>
      <c r="C267" s="140" t="s">
        <v>168</v>
      </c>
      <c r="D267" s="140"/>
      <c r="E267" s="140"/>
      <c r="F267" s="140"/>
      <c r="G267" s="140"/>
      <c r="H267" s="140"/>
      <c r="I267" s="140"/>
      <c r="J267" s="140"/>
      <c r="K267" s="140"/>
      <c r="L267" s="140"/>
      <c r="M267" s="140" t="s">
        <v>169</v>
      </c>
      <c r="N267" s="140"/>
      <c r="O267" s="140"/>
      <c r="P267" s="140"/>
      <c r="Q267" s="140"/>
      <c r="R267" s="140"/>
      <c r="S267" s="140"/>
      <c r="T267" s="140"/>
      <c r="U267" s="140"/>
      <c r="V267" s="140"/>
      <c r="W267" s="140"/>
      <c r="X267" s="140"/>
      <c r="Y267" s="140"/>
      <c r="Z267" s="140"/>
      <c r="AA267" s="140"/>
      <c r="AB267" s="140"/>
      <c r="AC267" s="140"/>
      <c r="AD267" s="140"/>
      <c r="AE267" s="140"/>
      <c r="AF267" s="140"/>
      <c r="AG267" s="140"/>
      <c r="AH267" s="140"/>
      <c r="AI267" s="140"/>
      <c r="AJ267" s="140"/>
      <c r="AK267" s="548" t="s">
        <v>170</v>
      </c>
      <c r="AL267" s="140"/>
      <c r="AM267" s="140"/>
      <c r="AN267" s="140"/>
      <c r="AO267" s="140"/>
      <c r="AP267" s="140"/>
      <c r="AQ267" s="140" t="s">
        <v>164</v>
      </c>
      <c r="AR267" s="140"/>
      <c r="AS267" s="140"/>
      <c r="AT267" s="140"/>
      <c r="AU267" s="138" t="s">
        <v>165</v>
      </c>
      <c r="AV267" s="76"/>
      <c r="AW267" s="76"/>
      <c r="AX267" s="549"/>
    </row>
    <row r="268" spans="1:50" ht="24" customHeight="1">
      <c r="A268" s="547">
        <v>1</v>
      </c>
      <c r="B268" s="547">
        <v>1</v>
      </c>
      <c r="C268" s="574" t="s">
        <v>236</v>
      </c>
      <c r="D268" s="575"/>
      <c r="E268" s="575"/>
      <c r="F268" s="575"/>
      <c r="G268" s="575"/>
      <c r="H268" s="575"/>
      <c r="I268" s="575"/>
      <c r="J268" s="575"/>
      <c r="K268" s="575"/>
      <c r="L268" s="576"/>
      <c r="M268" s="550" t="s">
        <v>237</v>
      </c>
      <c r="N268" s="551"/>
      <c r="O268" s="551"/>
      <c r="P268" s="551"/>
      <c r="Q268" s="551"/>
      <c r="R268" s="551"/>
      <c r="S268" s="551"/>
      <c r="T268" s="551"/>
      <c r="U268" s="551"/>
      <c r="V268" s="551"/>
      <c r="W268" s="551"/>
      <c r="X268" s="551"/>
      <c r="Y268" s="551"/>
      <c r="Z268" s="551"/>
      <c r="AA268" s="551"/>
      <c r="AB268" s="551"/>
      <c r="AC268" s="551"/>
      <c r="AD268" s="551"/>
      <c r="AE268" s="551"/>
      <c r="AF268" s="551"/>
      <c r="AG268" s="551"/>
      <c r="AH268" s="551"/>
      <c r="AI268" s="551"/>
      <c r="AJ268" s="551"/>
      <c r="AK268" s="570">
        <v>5.64</v>
      </c>
      <c r="AL268" s="571"/>
      <c r="AM268" s="571"/>
      <c r="AN268" s="571"/>
      <c r="AO268" s="571"/>
      <c r="AP268" s="571"/>
      <c r="AQ268" s="550">
        <v>2</v>
      </c>
      <c r="AR268" s="551"/>
      <c r="AS268" s="551"/>
      <c r="AT268" s="551"/>
      <c r="AU268" s="554">
        <v>0.77742558325753253</v>
      </c>
      <c r="AV268" s="555"/>
      <c r="AW268" s="555"/>
      <c r="AX268" s="556"/>
    </row>
    <row r="270" spans="1:50">
      <c r="A270" s="545"/>
      <c r="B270" t="s">
        <v>238</v>
      </c>
      <c r="C270" s="545"/>
      <c r="D270" s="545"/>
      <c r="E270" s="545"/>
      <c r="F270" s="545"/>
      <c r="G270" s="545"/>
      <c r="H270" s="545"/>
      <c r="I270" s="545"/>
      <c r="J270" s="545"/>
      <c r="K270" s="545"/>
      <c r="L270" s="545"/>
      <c r="M270" s="545"/>
      <c r="N270" s="545"/>
      <c r="O270" s="545"/>
      <c r="P270" s="545"/>
      <c r="Q270" s="545"/>
      <c r="R270" s="545"/>
      <c r="S270" s="545"/>
      <c r="T270" s="545"/>
      <c r="U270" s="545"/>
      <c r="V270" s="545"/>
      <c r="W270" s="545"/>
      <c r="X270" s="545"/>
      <c r="Y270" s="545"/>
      <c r="Z270" s="545"/>
      <c r="AA270" s="545"/>
      <c r="AB270" s="545"/>
      <c r="AC270" s="545"/>
      <c r="AD270" s="545"/>
      <c r="AE270" s="545"/>
      <c r="AF270" s="545"/>
      <c r="AG270" s="545"/>
      <c r="AH270" s="545"/>
      <c r="AI270" s="545"/>
      <c r="AJ270" s="545"/>
      <c r="AK270" s="545"/>
      <c r="AL270" s="545"/>
      <c r="AM270" s="545"/>
      <c r="AN270" s="545"/>
      <c r="AO270" s="545"/>
      <c r="AP270" s="545"/>
      <c r="AQ270" s="545"/>
      <c r="AR270" s="545"/>
      <c r="AS270" s="545"/>
      <c r="AT270" s="545"/>
      <c r="AU270" s="545"/>
      <c r="AV270" s="545"/>
      <c r="AW270" s="545"/>
      <c r="AX270" s="545"/>
    </row>
    <row r="271" spans="1:50" ht="34.5" customHeight="1">
      <c r="A271" s="547"/>
      <c r="B271" s="547"/>
      <c r="C271" s="140" t="s">
        <v>168</v>
      </c>
      <c r="D271" s="140"/>
      <c r="E271" s="140"/>
      <c r="F271" s="140"/>
      <c r="G271" s="140"/>
      <c r="H271" s="140"/>
      <c r="I271" s="140"/>
      <c r="J271" s="140"/>
      <c r="K271" s="140"/>
      <c r="L271" s="140"/>
      <c r="M271" s="140" t="s">
        <v>169</v>
      </c>
      <c r="N271" s="140"/>
      <c r="O271" s="140"/>
      <c r="P271" s="140"/>
      <c r="Q271" s="140"/>
      <c r="R271" s="140"/>
      <c r="S271" s="140"/>
      <c r="T271" s="140"/>
      <c r="U271" s="140"/>
      <c r="V271" s="140"/>
      <c r="W271" s="140"/>
      <c r="X271" s="140"/>
      <c r="Y271" s="140"/>
      <c r="Z271" s="140"/>
      <c r="AA271" s="140"/>
      <c r="AB271" s="140"/>
      <c r="AC271" s="140"/>
      <c r="AD271" s="140"/>
      <c r="AE271" s="140"/>
      <c r="AF271" s="140"/>
      <c r="AG271" s="140"/>
      <c r="AH271" s="140"/>
      <c r="AI271" s="140"/>
      <c r="AJ271" s="140"/>
      <c r="AK271" s="548" t="s">
        <v>170</v>
      </c>
      <c r="AL271" s="140"/>
      <c r="AM271" s="140"/>
      <c r="AN271" s="140"/>
      <c r="AO271" s="140"/>
      <c r="AP271" s="140"/>
      <c r="AQ271" s="140" t="s">
        <v>164</v>
      </c>
      <c r="AR271" s="140"/>
      <c r="AS271" s="140"/>
      <c r="AT271" s="140"/>
      <c r="AU271" s="138" t="s">
        <v>165</v>
      </c>
      <c r="AV271" s="76"/>
      <c r="AW271" s="76"/>
      <c r="AX271" s="549"/>
    </row>
    <row r="272" spans="1:50" ht="24" customHeight="1">
      <c r="A272" s="547">
        <v>1</v>
      </c>
      <c r="B272" s="547">
        <v>1</v>
      </c>
      <c r="C272" s="586" t="s">
        <v>239</v>
      </c>
      <c r="D272" s="587"/>
      <c r="E272" s="587"/>
      <c r="F272" s="587"/>
      <c r="G272" s="587"/>
      <c r="H272" s="587"/>
      <c r="I272" s="587"/>
      <c r="J272" s="587"/>
      <c r="K272" s="587"/>
      <c r="L272" s="587"/>
      <c r="M272" s="586" t="s">
        <v>157</v>
      </c>
      <c r="N272" s="587"/>
      <c r="O272" s="587"/>
      <c r="P272" s="587"/>
      <c r="Q272" s="587"/>
      <c r="R272" s="587"/>
      <c r="S272" s="587"/>
      <c r="T272" s="587"/>
      <c r="U272" s="587"/>
      <c r="V272" s="587"/>
      <c r="W272" s="587"/>
      <c r="X272" s="587"/>
      <c r="Y272" s="587"/>
      <c r="Z272" s="587"/>
      <c r="AA272" s="587"/>
      <c r="AB272" s="587"/>
      <c r="AC272" s="587"/>
      <c r="AD272" s="587"/>
      <c r="AE272" s="587"/>
      <c r="AF272" s="587"/>
      <c r="AG272" s="587"/>
      <c r="AH272" s="587"/>
      <c r="AI272" s="587"/>
      <c r="AJ272" s="587"/>
      <c r="AK272" s="588">
        <v>111.41782600000001</v>
      </c>
      <c r="AL272" s="589"/>
      <c r="AM272" s="589"/>
      <c r="AN272" s="589"/>
      <c r="AO272" s="589"/>
      <c r="AP272" s="589"/>
      <c r="AQ272" s="560" t="s">
        <v>240</v>
      </c>
      <c r="AR272" s="561"/>
      <c r="AS272" s="561"/>
      <c r="AT272" s="561"/>
      <c r="AU272" s="562" t="s">
        <v>175</v>
      </c>
      <c r="AV272" s="563"/>
      <c r="AW272" s="563"/>
      <c r="AX272" s="564"/>
    </row>
    <row r="273" spans="1:50" ht="24" customHeight="1">
      <c r="A273" s="547">
        <v>2</v>
      </c>
      <c r="B273" s="547">
        <v>1</v>
      </c>
      <c r="C273" s="586" t="s">
        <v>241</v>
      </c>
      <c r="D273" s="587"/>
      <c r="E273" s="587"/>
      <c r="F273" s="587"/>
      <c r="G273" s="587"/>
      <c r="H273" s="587"/>
      <c r="I273" s="587"/>
      <c r="J273" s="587"/>
      <c r="K273" s="587"/>
      <c r="L273" s="587"/>
      <c r="M273" s="586" t="s">
        <v>157</v>
      </c>
      <c r="N273" s="587"/>
      <c r="O273" s="587"/>
      <c r="P273" s="587"/>
      <c r="Q273" s="587"/>
      <c r="R273" s="587"/>
      <c r="S273" s="587"/>
      <c r="T273" s="587"/>
      <c r="U273" s="587"/>
      <c r="V273" s="587"/>
      <c r="W273" s="587"/>
      <c r="X273" s="587"/>
      <c r="Y273" s="587"/>
      <c r="Z273" s="587"/>
      <c r="AA273" s="587"/>
      <c r="AB273" s="587"/>
      <c r="AC273" s="587"/>
      <c r="AD273" s="587"/>
      <c r="AE273" s="587"/>
      <c r="AF273" s="587"/>
      <c r="AG273" s="587"/>
      <c r="AH273" s="587"/>
      <c r="AI273" s="587"/>
      <c r="AJ273" s="587"/>
      <c r="AK273" s="588">
        <v>64.013999999999996</v>
      </c>
      <c r="AL273" s="589"/>
      <c r="AM273" s="589"/>
      <c r="AN273" s="589"/>
      <c r="AO273" s="589"/>
      <c r="AP273" s="589"/>
      <c r="AQ273" s="560" t="s">
        <v>240</v>
      </c>
      <c r="AR273" s="561"/>
      <c r="AS273" s="561"/>
      <c r="AT273" s="561"/>
      <c r="AU273" s="562" t="s">
        <v>175</v>
      </c>
      <c r="AV273" s="563"/>
      <c r="AW273" s="563"/>
      <c r="AX273" s="564"/>
    </row>
    <row r="274" spans="1:50" ht="24" customHeight="1">
      <c r="A274" s="547">
        <v>3</v>
      </c>
      <c r="B274" s="547">
        <v>1</v>
      </c>
      <c r="C274" s="590" t="s">
        <v>242</v>
      </c>
      <c r="D274" s="591"/>
      <c r="E274" s="591"/>
      <c r="F274" s="591"/>
      <c r="G274" s="591"/>
      <c r="H274" s="591"/>
      <c r="I274" s="591"/>
      <c r="J274" s="591"/>
      <c r="K274" s="591"/>
      <c r="L274" s="592"/>
      <c r="M274" s="586" t="s">
        <v>157</v>
      </c>
      <c r="N274" s="587"/>
      <c r="O274" s="587"/>
      <c r="P274" s="587"/>
      <c r="Q274" s="587"/>
      <c r="R274" s="587"/>
      <c r="S274" s="587"/>
      <c r="T274" s="587"/>
      <c r="U274" s="587"/>
      <c r="V274" s="587"/>
      <c r="W274" s="587"/>
      <c r="X274" s="587"/>
      <c r="Y274" s="587"/>
      <c r="Z274" s="587"/>
      <c r="AA274" s="587"/>
      <c r="AB274" s="587"/>
      <c r="AC274" s="587"/>
      <c r="AD274" s="587"/>
      <c r="AE274" s="587"/>
      <c r="AF274" s="587"/>
      <c r="AG274" s="587"/>
      <c r="AH274" s="587"/>
      <c r="AI274" s="587"/>
      <c r="AJ274" s="587"/>
      <c r="AK274" s="593">
        <v>57.483688000000001</v>
      </c>
      <c r="AL274" s="594"/>
      <c r="AM274" s="594"/>
      <c r="AN274" s="594"/>
      <c r="AO274" s="594"/>
      <c r="AP274" s="595"/>
      <c r="AQ274" s="560" t="s">
        <v>240</v>
      </c>
      <c r="AR274" s="561"/>
      <c r="AS274" s="561"/>
      <c r="AT274" s="561"/>
      <c r="AU274" s="562" t="s">
        <v>175</v>
      </c>
      <c r="AV274" s="563"/>
      <c r="AW274" s="563"/>
      <c r="AX274" s="564"/>
    </row>
    <row r="275" spans="1:50" ht="24" customHeight="1">
      <c r="A275" s="547">
        <v>4</v>
      </c>
      <c r="B275" s="547">
        <v>1</v>
      </c>
      <c r="C275" s="586" t="s">
        <v>243</v>
      </c>
      <c r="D275" s="587"/>
      <c r="E275" s="587"/>
      <c r="F275" s="587"/>
      <c r="G275" s="587"/>
      <c r="H275" s="587"/>
      <c r="I275" s="587"/>
      <c r="J275" s="587"/>
      <c r="K275" s="587"/>
      <c r="L275" s="587"/>
      <c r="M275" s="586" t="s">
        <v>157</v>
      </c>
      <c r="N275" s="587"/>
      <c r="O275" s="587"/>
      <c r="P275" s="587"/>
      <c r="Q275" s="587"/>
      <c r="R275" s="587"/>
      <c r="S275" s="587"/>
      <c r="T275" s="587"/>
      <c r="U275" s="587"/>
      <c r="V275" s="587"/>
      <c r="W275" s="587"/>
      <c r="X275" s="587"/>
      <c r="Y275" s="587"/>
      <c r="Z275" s="587"/>
      <c r="AA275" s="587"/>
      <c r="AB275" s="587"/>
      <c r="AC275" s="587"/>
      <c r="AD275" s="587"/>
      <c r="AE275" s="587"/>
      <c r="AF275" s="587"/>
      <c r="AG275" s="587"/>
      <c r="AH275" s="587"/>
      <c r="AI275" s="587"/>
      <c r="AJ275" s="587"/>
      <c r="AK275" s="588">
        <v>50.161127</v>
      </c>
      <c r="AL275" s="589"/>
      <c r="AM275" s="589"/>
      <c r="AN275" s="589"/>
      <c r="AO275" s="589"/>
      <c r="AP275" s="589"/>
      <c r="AQ275" s="560" t="s">
        <v>240</v>
      </c>
      <c r="AR275" s="561"/>
      <c r="AS275" s="561"/>
      <c r="AT275" s="561"/>
      <c r="AU275" s="562" t="s">
        <v>175</v>
      </c>
      <c r="AV275" s="563"/>
      <c r="AW275" s="563"/>
      <c r="AX275" s="564"/>
    </row>
    <row r="276" spans="1:50" ht="24" customHeight="1">
      <c r="A276" s="547">
        <v>5</v>
      </c>
      <c r="B276" s="547">
        <v>1</v>
      </c>
      <c r="C276" s="586" t="s">
        <v>244</v>
      </c>
      <c r="D276" s="587"/>
      <c r="E276" s="587"/>
      <c r="F276" s="587"/>
      <c r="G276" s="587"/>
      <c r="H276" s="587"/>
      <c r="I276" s="587"/>
      <c r="J276" s="587"/>
      <c r="K276" s="587"/>
      <c r="L276" s="587"/>
      <c r="M276" s="586" t="s">
        <v>157</v>
      </c>
      <c r="N276" s="587"/>
      <c r="O276" s="587"/>
      <c r="P276" s="587"/>
      <c r="Q276" s="587"/>
      <c r="R276" s="587"/>
      <c r="S276" s="587"/>
      <c r="T276" s="587"/>
      <c r="U276" s="587"/>
      <c r="V276" s="587"/>
      <c r="W276" s="587"/>
      <c r="X276" s="587"/>
      <c r="Y276" s="587"/>
      <c r="Z276" s="587"/>
      <c r="AA276" s="587"/>
      <c r="AB276" s="587"/>
      <c r="AC276" s="587"/>
      <c r="AD276" s="587"/>
      <c r="AE276" s="587"/>
      <c r="AF276" s="587"/>
      <c r="AG276" s="587"/>
      <c r="AH276" s="587"/>
      <c r="AI276" s="587"/>
      <c r="AJ276" s="587"/>
      <c r="AK276" s="588">
        <v>46.799410000000002</v>
      </c>
      <c r="AL276" s="589"/>
      <c r="AM276" s="589"/>
      <c r="AN276" s="589"/>
      <c r="AO276" s="589"/>
      <c r="AP276" s="589"/>
      <c r="AQ276" s="560" t="s">
        <v>240</v>
      </c>
      <c r="AR276" s="561"/>
      <c r="AS276" s="561"/>
      <c r="AT276" s="561"/>
      <c r="AU276" s="562" t="s">
        <v>175</v>
      </c>
      <c r="AV276" s="563"/>
      <c r="AW276" s="563"/>
      <c r="AX276" s="564"/>
    </row>
    <row r="277" spans="1:50" ht="24" customHeight="1">
      <c r="A277" s="547">
        <v>6</v>
      </c>
      <c r="B277" s="547">
        <v>1</v>
      </c>
      <c r="C277" s="586" t="s">
        <v>245</v>
      </c>
      <c r="D277" s="587"/>
      <c r="E277" s="587"/>
      <c r="F277" s="587"/>
      <c r="G277" s="587"/>
      <c r="H277" s="587"/>
      <c r="I277" s="587"/>
      <c r="J277" s="587"/>
      <c r="K277" s="587"/>
      <c r="L277" s="587"/>
      <c r="M277" s="586" t="s">
        <v>157</v>
      </c>
      <c r="N277" s="587"/>
      <c r="O277" s="587"/>
      <c r="P277" s="587"/>
      <c r="Q277" s="587"/>
      <c r="R277" s="587"/>
      <c r="S277" s="587"/>
      <c r="T277" s="587"/>
      <c r="U277" s="587"/>
      <c r="V277" s="587"/>
      <c r="W277" s="587"/>
      <c r="X277" s="587"/>
      <c r="Y277" s="587"/>
      <c r="Z277" s="587"/>
      <c r="AA277" s="587"/>
      <c r="AB277" s="587"/>
      <c r="AC277" s="587"/>
      <c r="AD277" s="587"/>
      <c r="AE277" s="587"/>
      <c r="AF277" s="587"/>
      <c r="AG277" s="587"/>
      <c r="AH277" s="587"/>
      <c r="AI277" s="587"/>
      <c r="AJ277" s="587"/>
      <c r="AK277" s="588">
        <v>42.337432</v>
      </c>
      <c r="AL277" s="589"/>
      <c r="AM277" s="589"/>
      <c r="AN277" s="589"/>
      <c r="AO277" s="589"/>
      <c r="AP277" s="589"/>
      <c r="AQ277" s="560" t="s">
        <v>240</v>
      </c>
      <c r="AR277" s="561"/>
      <c r="AS277" s="561"/>
      <c r="AT277" s="561"/>
      <c r="AU277" s="562" t="s">
        <v>175</v>
      </c>
      <c r="AV277" s="563"/>
      <c r="AW277" s="563"/>
      <c r="AX277" s="564"/>
    </row>
    <row r="278" spans="1:50" ht="24" customHeight="1">
      <c r="A278" s="547">
        <v>7</v>
      </c>
      <c r="B278" s="547">
        <v>1</v>
      </c>
      <c r="C278" s="586" t="s">
        <v>246</v>
      </c>
      <c r="D278" s="587"/>
      <c r="E278" s="587"/>
      <c r="F278" s="587"/>
      <c r="G278" s="587"/>
      <c r="H278" s="587"/>
      <c r="I278" s="587"/>
      <c r="J278" s="587"/>
      <c r="K278" s="587"/>
      <c r="L278" s="587"/>
      <c r="M278" s="586" t="s">
        <v>157</v>
      </c>
      <c r="N278" s="587"/>
      <c r="O278" s="587"/>
      <c r="P278" s="587"/>
      <c r="Q278" s="587"/>
      <c r="R278" s="587"/>
      <c r="S278" s="587"/>
      <c r="T278" s="587"/>
      <c r="U278" s="587"/>
      <c r="V278" s="587"/>
      <c r="W278" s="587"/>
      <c r="X278" s="587"/>
      <c r="Y278" s="587"/>
      <c r="Z278" s="587"/>
      <c r="AA278" s="587"/>
      <c r="AB278" s="587"/>
      <c r="AC278" s="587"/>
      <c r="AD278" s="587"/>
      <c r="AE278" s="587"/>
      <c r="AF278" s="587"/>
      <c r="AG278" s="587"/>
      <c r="AH278" s="587"/>
      <c r="AI278" s="587"/>
      <c r="AJ278" s="587"/>
      <c r="AK278" s="588">
        <v>41.818002</v>
      </c>
      <c r="AL278" s="589"/>
      <c r="AM278" s="589"/>
      <c r="AN278" s="589"/>
      <c r="AO278" s="589"/>
      <c r="AP278" s="589"/>
      <c r="AQ278" s="560" t="s">
        <v>240</v>
      </c>
      <c r="AR278" s="561"/>
      <c r="AS278" s="561"/>
      <c r="AT278" s="561"/>
      <c r="AU278" s="562" t="s">
        <v>175</v>
      </c>
      <c r="AV278" s="563"/>
      <c r="AW278" s="563"/>
      <c r="AX278" s="564"/>
    </row>
    <row r="279" spans="1:50" ht="24" customHeight="1">
      <c r="A279" s="547">
        <v>8</v>
      </c>
      <c r="B279" s="547">
        <v>1</v>
      </c>
      <c r="C279" s="586" t="s">
        <v>247</v>
      </c>
      <c r="D279" s="587"/>
      <c r="E279" s="587"/>
      <c r="F279" s="587"/>
      <c r="G279" s="587"/>
      <c r="H279" s="587"/>
      <c r="I279" s="587"/>
      <c r="J279" s="587"/>
      <c r="K279" s="587"/>
      <c r="L279" s="587"/>
      <c r="M279" s="586" t="s">
        <v>157</v>
      </c>
      <c r="N279" s="587"/>
      <c r="O279" s="587"/>
      <c r="P279" s="587"/>
      <c r="Q279" s="587"/>
      <c r="R279" s="587"/>
      <c r="S279" s="587"/>
      <c r="T279" s="587"/>
      <c r="U279" s="587"/>
      <c r="V279" s="587"/>
      <c r="W279" s="587"/>
      <c r="X279" s="587"/>
      <c r="Y279" s="587"/>
      <c r="Z279" s="587"/>
      <c r="AA279" s="587"/>
      <c r="AB279" s="587"/>
      <c r="AC279" s="587"/>
      <c r="AD279" s="587"/>
      <c r="AE279" s="587"/>
      <c r="AF279" s="587"/>
      <c r="AG279" s="587"/>
      <c r="AH279" s="587"/>
      <c r="AI279" s="587"/>
      <c r="AJ279" s="587"/>
      <c r="AK279" s="588">
        <v>38.414605000000002</v>
      </c>
      <c r="AL279" s="589"/>
      <c r="AM279" s="589"/>
      <c r="AN279" s="589"/>
      <c r="AO279" s="589"/>
      <c r="AP279" s="589"/>
      <c r="AQ279" s="560" t="s">
        <v>240</v>
      </c>
      <c r="AR279" s="561"/>
      <c r="AS279" s="561"/>
      <c r="AT279" s="561"/>
      <c r="AU279" s="562" t="s">
        <v>175</v>
      </c>
      <c r="AV279" s="563"/>
      <c r="AW279" s="563"/>
      <c r="AX279" s="564"/>
    </row>
    <row r="280" spans="1:50" ht="24" customHeight="1">
      <c r="A280" s="547">
        <v>9</v>
      </c>
      <c r="B280" s="547">
        <v>1</v>
      </c>
      <c r="C280" s="586" t="s">
        <v>248</v>
      </c>
      <c r="D280" s="587"/>
      <c r="E280" s="587"/>
      <c r="F280" s="587"/>
      <c r="G280" s="587"/>
      <c r="H280" s="587"/>
      <c r="I280" s="587"/>
      <c r="J280" s="587"/>
      <c r="K280" s="587"/>
      <c r="L280" s="587"/>
      <c r="M280" s="586" t="s">
        <v>157</v>
      </c>
      <c r="N280" s="587"/>
      <c r="O280" s="587"/>
      <c r="P280" s="587"/>
      <c r="Q280" s="587"/>
      <c r="R280" s="587"/>
      <c r="S280" s="587"/>
      <c r="T280" s="587"/>
      <c r="U280" s="587"/>
      <c r="V280" s="587"/>
      <c r="W280" s="587"/>
      <c r="X280" s="587"/>
      <c r="Y280" s="587"/>
      <c r="Z280" s="587"/>
      <c r="AA280" s="587"/>
      <c r="AB280" s="587"/>
      <c r="AC280" s="587"/>
      <c r="AD280" s="587"/>
      <c r="AE280" s="587"/>
      <c r="AF280" s="587"/>
      <c r="AG280" s="587"/>
      <c r="AH280" s="587"/>
      <c r="AI280" s="587"/>
      <c r="AJ280" s="587"/>
      <c r="AK280" s="588">
        <v>37.655999999999999</v>
      </c>
      <c r="AL280" s="589"/>
      <c r="AM280" s="589"/>
      <c r="AN280" s="589"/>
      <c r="AO280" s="589"/>
      <c r="AP280" s="589"/>
      <c r="AQ280" s="560" t="s">
        <v>240</v>
      </c>
      <c r="AR280" s="561"/>
      <c r="AS280" s="561"/>
      <c r="AT280" s="561"/>
      <c r="AU280" s="562" t="s">
        <v>175</v>
      </c>
      <c r="AV280" s="563"/>
      <c r="AW280" s="563"/>
      <c r="AX280" s="564"/>
    </row>
    <row r="281" spans="1:50" ht="24" customHeight="1">
      <c r="A281" s="547">
        <v>10</v>
      </c>
      <c r="B281" s="547">
        <v>1</v>
      </c>
      <c r="C281" s="586" t="s">
        <v>249</v>
      </c>
      <c r="D281" s="587"/>
      <c r="E281" s="587"/>
      <c r="F281" s="587"/>
      <c r="G281" s="587"/>
      <c r="H281" s="587"/>
      <c r="I281" s="587"/>
      <c r="J281" s="587"/>
      <c r="K281" s="587"/>
      <c r="L281" s="587"/>
      <c r="M281" s="586" t="s">
        <v>157</v>
      </c>
      <c r="N281" s="587"/>
      <c r="O281" s="587"/>
      <c r="P281" s="587"/>
      <c r="Q281" s="587"/>
      <c r="R281" s="587"/>
      <c r="S281" s="587"/>
      <c r="T281" s="587"/>
      <c r="U281" s="587"/>
      <c r="V281" s="587"/>
      <c r="W281" s="587"/>
      <c r="X281" s="587"/>
      <c r="Y281" s="587"/>
      <c r="Z281" s="587"/>
      <c r="AA281" s="587"/>
      <c r="AB281" s="587"/>
      <c r="AC281" s="587"/>
      <c r="AD281" s="587"/>
      <c r="AE281" s="587"/>
      <c r="AF281" s="587"/>
      <c r="AG281" s="587"/>
      <c r="AH281" s="587"/>
      <c r="AI281" s="587"/>
      <c r="AJ281" s="587"/>
      <c r="AK281" s="588">
        <v>35.627631000000001</v>
      </c>
      <c r="AL281" s="589"/>
      <c r="AM281" s="589"/>
      <c r="AN281" s="589"/>
      <c r="AO281" s="589"/>
      <c r="AP281" s="589"/>
      <c r="AQ281" s="560" t="s">
        <v>240</v>
      </c>
      <c r="AR281" s="561"/>
      <c r="AS281" s="561"/>
      <c r="AT281" s="561"/>
      <c r="AU281" s="562" t="s">
        <v>175</v>
      </c>
      <c r="AV281" s="563"/>
      <c r="AW281" s="563"/>
      <c r="AX281" s="564"/>
    </row>
    <row r="283" spans="1:50">
      <c r="A283" s="545"/>
      <c r="B283" t="s">
        <v>250</v>
      </c>
      <c r="C283" s="545"/>
      <c r="D283" s="545"/>
      <c r="E283" s="545"/>
      <c r="F283" s="545"/>
      <c r="G283" s="545"/>
      <c r="H283" s="545"/>
      <c r="I283" s="545"/>
      <c r="J283" s="545"/>
      <c r="K283" s="545"/>
      <c r="L283" s="545"/>
      <c r="M283" s="545"/>
      <c r="N283" s="545"/>
      <c r="O283" s="545"/>
      <c r="P283" s="545"/>
      <c r="Q283" s="545"/>
      <c r="R283" s="545"/>
      <c r="S283" s="545"/>
      <c r="T283" s="545"/>
      <c r="U283" s="545"/>
      <c r="V283" s="545"/>
      <c r="W283" s="545"/>
      <c r="X283" s="545"/>
      <c r="Y283" s="545"/>
      <c r="Z283" s="545"/>
      <c r="AA283" s="545"/>
      <c r="AB283" s="545"/>
      <c r="AC283" s="545"/>
      <c r="AD283" s="545"/>
      <c r="AE283" s="545"/>
      <c r="AF283" s="545"/>
      <c r="AG283" s="545"/>
      <c r="AH283" s="545"/>
      <c r="AI283" s="545"/>
      <c r="AJ283" s="545"/>
      <c r="AK283" s="545"/>
      <c r="AL283" s="545"/>
      <c r="AM283" s="545"/>
      <c r="AN283" s="545"/>
      <c r="AO283" s="545"/>
      <c r="AP283" s="545"/>
      <c r="AQ283" s="545"/>
      <c r="AR283" s="545"/>
      <c r="AS283" s="545"/>
      <c r="AT283" s="545"/>
      <c r="AU283" s="545"/>
      <c r="AV283" s="545"/>
      <c r="AW283" s="545"/>
      <c r="AX283" s="545"/>
    </row>
    <row r="284" spans="1:50" ht="34.5" customHeight="1">
      <c r="A284" s="547"/>
      <c r="B284" s="547"/>
      <c r="C284" s="140" t="s">
        <v>168</v>
      </c>
      <c r="D284" s="140"/>
      <c r="E284" s="140"/>
      <c r="F284" s="140"/>
      <c r="G284" s="140"/>
      <c r="H284" s="140"/>
      <c r="I284" s="140"/>
      <c r="J284" s="140"/>
      <c r="K284" s="140"/>
      <c r="L284" s="140"/>
      <c r="M284" s="140" t="s">
        <v>169</v>
      </c>
      <c r="N284" s="140"/>
      <c r="O284" s="140"/>
      <c r="P284" s="140"/>
      <c r="Q284" s="140"/>
      <c r="R284" s="140"/>
      <c r="S284" s="140"/>
      <c r="T284" s="140"/>
      <c r="U284" s="140"/>
      <c r="V284" s="140"/>
      <c r="W284" s="140"/>
      <c r="X284" s="140"/>
      <c r="Y284" s="140"/>
      <c r="Z284" s="140"/>
      <c r="AA284" s="140"/>
      <c r="AB284" s="140"/>
      <c r="AC284" s="140"/>
      <c r="AD284" s="140"/>
      <c r="AE284" s="140"/>
      <c r="AF284" s="140"/>
      <c r="AG284" s="140"/>
      <c r="AH284" s="140"/>
      <c r="AI284" s="140"/>
      <c r="AJ284" s="140"/>
      <c r="AK284" s="548" t="s">
        <v>170</v>
      </c>
      <c r="AL284" s="140"/>
      <c r="AM284" s="140"/>
      <c r="AN284" s="140"/>
      <c r="AO284" s="140"/>
      <c r="AP284" s="140"/>
      <c r="AQ284" s="140" t="s">
        <v>164</v>
      </c>
      <c r="AR284" s="140"/>
      <c r="AS284" s="140"/>
      <c r="AT284" s="140"/>
      <c r="AU284" s="138" t="s">
        <v>165</v>
      </c>
      <c r="AV284" s="76"/>
      <c r="AW284" s="76"/>
      <c r="AX284" s="549"/>
    </row>
    <row r="285" spans="1:50" ht="24" customHeight="1">
      <c r="A285" s="547">
        <v>1</v>
      </c>
      <c r="B285" s="547">
        <v>1</v>
      </c>
      <c r="C285" s="586" t="s">
        <v>251</v>
      </c>
      <c r="D285" s="587"/>
      <c r="E285" s="587"/>
      <c r="F285" s="587"/>
      <c r="G285" s="587"/>
      <c r="H285" s="587"/>
      <c r="I285" s="587"/>
      <c r="J285" s="587"/>
      <c r="K285" s="587"/>
      <c r="L285" s="587"/>
      <c r="M285" s="586" t="s">
        <v>157</v>
      </c>
      <c r="N285" s="587"/>
      <c r="O285" s="587"/>
      <c r="P285" s="587"/>
      <c r="Q285" s="587"/>
      <c r="R285" s="587"/>
      <c r="S285" s="587"/>
      <c r="T285" s="587"/>
      <c r="U285" s="587"/>
      <c r="V285" s="587"/>
      <c r="W285" s="587"/>
      <c r="X285" s="587"/>
      <c r="Y285" s="587"/>
      <c r="Z285" s="587"/>
      <c r="AA285" s="587"/>
      <c r="AB285" s="587"/>
      <c r="AC285" s="587"/>
      <c r="AD285" s="587"/>
      <c r="AE285" s="587"/>
      <c r="AF285" s="587"/>
      <c r="AG285" s="587"/>
      <c r="AH285" s="587"/>
      <c r="AI285" s="587"/>
      <c r="AJ285" s="587"/>
      <c r="AK285" s="588">
        <v>1.189757</v>
      </c>
      <c r="AL285" s="589"/>
      <c r="AM285" s="589"/>
      <c r="AN285" s="589"/>
      <c r="AO285" s="589"/>
      <c r="AP285" s="589"/>
      <c r="AQ285" s="560" t="s">
        <v>240</v>
      </c>
      <c r="AR285" s="561"/>
      <c r="AS285" s="561"/>
      <c r="AT285" s="561"/>
      <c r="AU285" s="562" t="s">
        <v>175</v>
      </c>
      <c r="AV285" s="563"/>
      <c r="AW285" s="563"/>
      <c r="AX285" s="564"/>
    </row>
    <row r="287" spans="1:50">
      <c r="A287" s="545"/>
      <c r="B287" t="s">
        <v>252</v>
      </c>
      <c r="C287" s="545"/>
      <c r="D287" s="545"/>
      <c r="E287" s="545"/>
      <c r="F287" s="545"/>
      <c r="G287" s="545"/>
      <c r="H287" s="545"/>
      <c r="I287" s="545"/>
      <c r="J287" s="545"/>
      <c r="K287" s="545"/>
      <c r="L287" s="545"/>
      <c r="M287" s="545"/>
      <c r="N287" s="545"/>
      <c r="O287" s="545"/>
      <c r="P287" s="545"/>
      <c r="Q287" s="545"/>
      <c r="R287" s="545"/>
      <c r="S287" s="545"/>
      <c r="T287" s="545"/>
      <c r="U287" s="545"/>
      <c r="V287" s="545"/>
      <c r="W287" s="545"/>
      <c r="X287" s="545"/>
      <c r="Y287" s="545"/>
      <c r="Z287" s="545"/>
      <c r="AA287" s="545"/>
      <c r="AB287" s="545"/>
      <c r="AC287" s="545"/>
      <c r="AD287" s="545"/>
      <c r="AE287" s="545"/>
      <c r="AF287" s="545"/>
      <c r="AG287" s="545"/>
      <c r="AH287" s="545"/>
      <c r="AI287" s="545"/>
      <c r="AJ287" s="545"/>
      <c r="AK287" s="545"/>
      <c r="AL287" s="545"/>
      <c r="AM287" s="545"/>
      <c r="AN287" s="545"/>
      <c r="AO287" s="545"/>
      <c r="AP287" s="545"/>
      <c r="AQ287" s="545"/>
      <c r="AR287" s="545"/>
      <c r="AS287" s="545"/>
      <c r="AT287" s="545"/>
      <c r="AU287" s="545"/>
      <c r="AV287" s="545"/>
      <c r="AW287" s="545"/>
      <c r="AX287" s="545"/>
    </row>
    <row r="288" spans="1:50" ht="34.5" customHeight="1">
      <c r="A288" s="547"/>
      <c r="B288" s="547"/>
      <c r="C288" s="140" t="s">
        <v>168</v>
      </c>
      <c r="D288" s="140"/>
      <c r="E288" s="140"/>
      <c r="F288" s="140"/>
      <c r="G288" s="140"/>
      <c r="H288" s="140"/>
      <c r="I288" s="140"/>
      <c r="J288" s="140"/>
      <c r="K288" s="140"/>
      <c r="L288" s="140"/>
      <c r="M288" s="140" t="s">
        <v>169</v>
      </c>
      <c r="N288" s="140"/>
      <c r="O288" s="140"/>
      <c r="P288" s="140"/>
      <c r="Q288" s="140"/>
      <c r="R288" s="140"/>
      <c r="S288" s="140"/>
      <c r="T288" s="140"/>
      <c r="U288" s="140"/>
      <c r="V288" s="140"/>
      <c r="W288" s="140"/>
      <c r="X288" s="140"/>
      <c r="Y288" s="140"/>
      <c r="Z288" s="140"/>
      <c r="AA288" s="140"/>
      <c r="AB288" s="140"/>
      <c r="AC288" s="140"/>
      <c r="AD288" s="140"/>
      <c r="AE288" s="140"/>
      <c r="AF288" s="140"/>
      <c r="AG288" s="140"/>
      <c r="AH288" s="140"/>
      <c r="AI288" s="140"/>
      <c r="AJ288" s="140"/>
      <c r="AK288" s="548" t="s">
        <v>170</v>
      </c>
      <c r="AL288" s="140"/>
      <c r="AM288" s="140"/>
      <c r="AN288" s="140"/>
      <c r="AO288" s="140"/>
      <c r="AP288" s="140"/>
      <c r="AQ288" s="140" t="s">
        <v>164</v>
      </c>
      <c r="AR288" s="140"/>
      <c r="AS288" s="140"/>
      <c r="AT288" s="140"/>
      <c r="AU288" s="138" t="s">
        <v>165</v>
      </c>
      <c r="AV288" s="76"/>
      <c r="AW288" s="76"/>
      <c r="AX288" s="549"/>
    </row>
    <row r="289" spans="1:50" ht="24" customHeight="1">
      <c r="A289" s="547">
        <v>1</v>
      </c>
      <c r="B289" s="547">
        <v>1</v>
      </c>
      <c r="C289" s="586" t="s">
        <v>173</v>
      </c>
      <c r="D289" s="587"/>
      <c r="E289" s="587"/>
      <c r="F289" s="587"/>
      <c r="G289" s="587"/>
      <c r="H289" s="587"/>
      <c r="I289" s="587"/>
      <c r="J289" s="587"/>
      <c r="K289" s="587"/>
      <c r="L289" s="587"/>
      <c r="M289" s="586" t="s">
        <v>152</v>
      </c>
      <c r="N289" s="587"/>
      <c r="O289" s="587"/>
      <c r="P289" s="587"/>
      <c r="Q289" s="587"/>
      <c r="R289" s="587"/>
      <c r="S289" s="587"/>
      <c r="T289" s="587"/>
      <c r="U289" s="587"/>
      <c r="V289" s="587"/>
      <c r="W289" s="587"/>
      <c r="X289" s="587"/>
      <c r="Y289" s="587"/>
      <c r="Z289" s="587"/>
      <c r="AA289" s="587"/>
      <c r="AB289" s="587"/>
      <c r="AC289" s="587"/>
      <c r="AD289" s="587"/>
      <c r="AE289" s="587"/>
      <c r="AF289" s="587"/>
      <c r="AG289" s="587"/>
      <c r="AH289" s="587"/>
      <c r="AI289" s="587"/>
      <c r="AJ289" s="587"/>
      <c r="AK289" s="588">
        <f>852.282006+696.511382</f>
        <v>1548.793388</v>
      </c>
      <c r="AL289" s="589"/>
      <c r="AM289" s="589"/>
      <c r="AN289" s="589"/>
      <c r="AO289" s="589"/>
      <c r="AP289" s="589"/>
      <c r="AQ289" s="560" t="s">
        <v>240</v>
      </c>
      <c r="AR289" s="561"/>
      <c r="AS289" s="561"/>
      <c r="AT289" s="561"/>
      <c r="AU289" s="562" t="s">
        <v>175</v>
      </c>
      <c r="AV289" s="563"/>
      <c r="AW289" s="563"/>
      <c r="AX289" s="564"/>
    </row>
    <row r="290" spans="1:50" ht="24" customHeight="1">
      <c r="A290" s="547">
        <v>2</v>
      </c>
      <c r="B290" s="547">
        <v>1</v>
      </c>
      <c r="C290" s="586" t="s">
        <v>173</v>
      </c>
      <c r="D290" s="587"/>
      <c r="E290" s="587"/>
      <c r="F290" s="587"/>
      <c r="G290" s="587"/>
      <c r="H290" s="587"/>
      <c r="I290" s="587"/>
      <c r="J290" s="587"/>
      <c r="K290" s="587"/>
      <c r="L290" s="587"/>
      <c r="M290" s="586" t="s">
        <v>153</v>
      </c>
      <c r="N290" s="587"/>
      <c r="O290" s="587"/>
      <c r="P290" s="587"/>
      <c r="Q290" s="587"/>
      <c r="R290" s="587"/>
      <c r="S290" s="587"/>
      <c r="T290" s="587"/>
      <c r="U290" s="587"/>
      <c r="V290" s="587"/>
      <c r="W290" s="587"/>
      <c r="X290" s="587"/>
      <c r="Y290" s="587"/>
      <c r="Z290" s="587"/>
      <c r="AA290" s="587"/>
      <c r="AB290" s="587"/>
      <c r="AC290" s="587"/>
      <c r="AD290" s="587"/>
      <c r="AE290" s="587"/>
      <c r="AF290" s="587"/>
      <c r="AG290" s="587"/>
      <c r="AH290" s="587"/>
      <c r="AI290" s="587"/>
      <c r="AJ290" s="587"/>
      <c r="AK290" s="588">
        <v>40.759466000000003</v>
      </c>
      <c r="AL290" s="589"/>
      <c r="AM290" s="589"/>
      <c r="AN290" s="589"/>
      <c r="AO290" s="589"/>
      <c r="AP290" s="589"/>
      <c r="AQ290" s="560" t="s">
        <v>240</v>
      </c>
      <c r="AR290" s="561"/>
      <c r="AS290" s="561"/>
      <c r="AT290" s="561"/>
      <c r="AU290" s="562" t="s">
        <v>175</v>
      </c>
      <c r="AV290" s="563"/>
      <c r="AW290" s="563"/>
      <c r="AX290" s="564"/>
    </row>
  </sheetData>
  <mergeCells count="1155">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4:AB184"/>
    <mergeCell ref="AC184:AX184"/>
    <mergeCell ref="G185:K185"/>
    <mergeCell ref="L185:X185"/>
    <mergeCell ref="Y185:AB185"/>
    <mergeCell ref="AC185:AG185"/>
    <mergeCell ref="AH185:AT185"/>
    <mergeCell ref="AU185:AX185"/>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3:AB173"/>
    <mergeCell ref="AC173:AX173"/>
    <mergeCell ref="G174:K174"/>
    <mergeCell ref="L174:X174"/>
    <mergeCell ref="Y174:AB174"/>
    <mergeCell ref="AC174:AG174"/>
    <mergeCell ref="AH174:AT174"/>
    <mergeCell ref="AU174:AX174"/>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AU154:AX154"/>
    <mergeCell ref="G155:K155"/>
    <mergeCell ref="L155:X155"/>
    <mergeCell ref="Y155:AB155"/>
    <mergeCell ref="AC155:AG155"/>
    <mergeCell ref="AH155:AT155"/>
    <mergeCell ref="AU155:AX155"/>
    <mergeCell ref="L153:X153"/>
    <mergeCell ref="Y153:AB153"/>
    <mergeCell ref="AC153:AG153"/>
    <mergeCell ref="AH153:AT153"/>
    <mergeCell ref="AU153:AX153"/>
    <mergeCell ref="G154:K154"/>
    <mergeCell ref="L154:X154"/>
    <mergeCell ref="Y154:AB154"/>
    <mergeCell ref="AC154:AG154"/>
    <mergeCell ref="AH154:AT154"/>
    <mergeCell ref="A151:F194"/>
    <mergeCell ref="G151:AB151"/>
    <mergeCell ref="AC151:AX151"/>
    <mergeCell ref="G152:K152"/>
    <mergeCell ref="L152:X152"/>
    <mergeCell ref="Y152:AB152"/>
    <mergeCell ref="AC152:AG152"/>
    <mergeCell ref="AH152:AT152"/>
    <mergeCell ref="AU152:AX152"/>
    <mergeCell ref="G153:K153"/>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U108:AX108"/>
    <mergeCell ref="G109:K109"/>
    <mergeCell ref="L109:X109"/>
    <mergeCell ref="Y109:AB109"/>
    <mergeCell ref="AC109:AG109"/>
    <mergeCell ref="AH109:AT109"/>
    <mergeCell ref="AU109:AX109"/>
    <mergeCell ref="L107:X107"/>
    <mergeCell ref="Y107:AB107"/>
    <mergeCell ref="AC107:AG107"/>
    <mergeCell ref="AH107:AT107"/>
    <mergeCell ref="AU107:AX107"/>
    <mergeCell ref="G108:K108"/>
    <mergeCell ref="L108:X108"/>
    <mergeCell ref="Y108:AB108"/>
    <mergeCell ref="AC108:AG108"/>
    <mergeCell ref="AH108:AT108"/>
    <mergeCell ref="A105:F148"/>
    <mergeCell ref="G105:AB105"/>
    <mergeCell ref="AC105:AX105"/>
    <mergeCell ref="G106:K106"/>
    <mergeCell ref="L106:X106"/>
    <mergeCell ref="Y106:AB106"/>
    <mergeCell ref="AC106:AG106"/>
    <mergeCell ref="AH106:AT106"/>
    <mergeCell ref="AU106:AX106"/>
    <mergeCell ref="G107:K107"/>
    <mergeCell ref="AA70:AH70"/>
    <mergeCell ref="AI70:AP70"/>
    <mergeCell ref="AQ70:AX70"/>
    <mergeCell ref="A72:F103"/>
    <mergeCell ref="BN94:BR95"/>
    <mergeCell ref="BG102:BK104"/>
    <mergeCell ref="A66:E66"/>
    <mergeCell ref="F66:AX66"/>
    <mergeCell ref="A67:AX67"/>
    <mergeCell ref="A68:AX68"/>
    <mergeCell ref="BC68:BG70"/>
    <mergeCell ref="A69:AX69"/>
    <mergeCell ref="A70:B70"/>
    <mergeCell ref="C70:J70"/>
    <mergeCell ref="K70:R70"/>
    <mergeCell ref="S70:Z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C56:F56"/>
    <mergeCell ref="G56:S56"/>
    <mergeCell ref="T56:AF56"/>
    <mergeCell ref="C57:F57"/>
    <mergeCell ref="G57:S57"/>
    <mergeCell ref="T57:AF57"/>
    <mergeCell ref="A53:B58"/>
    <mergeCell ref="C53:AC53"/>
    <mergeCell ref="AD53:AF53"/>
    <mergeCell ref="AG53:AX58"/>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&amp;R事業番号２５４（空港周辺環境対策事業）</oddHeader>
  </headerFooter>
  <rowBreaks count="6" manualBreakCount="6">
    <brk id="38" max="49" man="1"/>
    <brk id="71" max="49" man="1"/>
    <brk id="104" max="49" man="1"/>
    <brk id="150" max="49" man="1"/>
    <brk id="196" max="16383" man="1"/>
    <brk id="2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254</vt:lpstr>
      <vt:lpstr>'254'!Print_Area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2014-06-25T07:18:15Z</dcterms:created>
  <dcterms:modified xsi:type="dcterms:W3CDTF">2014-06-25T07:18:16Z</dcterms:modified>
</cp:coreProperties>
</file>