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18075" windowHeight="8220"/>
  </bookViews>
  <sheets>
    <sheet name="事業計画" sheetId="1" r:id="rId1"/>
  </sheets>
  <definedNames>
    <definedName name="_xlnm.Print_Area" localSheetId="0">事業計画!$A$1:$AJ$197</definedName>
    <definedName name="_xlnm.Print_Titles" localSheetId="0">事業計画!$3:$5</definedName>
  </definedNames>
  <calcPr calcId="125725"/>
</workbook>
</file>

<file path=xl/calcChain.xml><?xml version="1.0" encoding="utf-8"?>
<calcChain xmlns="http://schemas.openxmlformats.org/spreadsheetml/2006/main">
  <c r="AI195" i="1"/>
  <c r="AI190"/>
  <c r="AI184"/>
  <c r="AI178"/>
  <c r="AI158"/>
  <c r="AI150"/>
  <c r="AI105"/>
  <c r="AI94"/>
  <c r="AI89"/>
  <c r="AI85"/>
  <c r="AI86" s="1"/>
  <c r="AI75"/>
  <c r="AI76" s="1"/>
  <c r="AI63"/>
  <c r="AI58"/>
  <c r="AI55"/>
  <c r="AI50"/>
  <c r="AI44"/>
  <c r="AI41"/>
  <c r="AI37"/>
  <c r="AI25"/>
  <c r="AI20"/>
  <c r="AI29" s="1"/>
  <c r="AI10"/>
  <c r="AJ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AJ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AI66" l="1"/>
  <c r="AI95"/>
  <c r="AI97"/>
  <c r="AI196"/>
  <c r="AI93"/>
  <c r="AI45"/>
  <c r="AI96"/>
  <c r="AI91"/>
  <c r="AJ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AI98" l="1"/>
  <c r="AI120" s="1"/>
  <c r="AJ195"/>
  <c r="AH195"/>
  <c r="AG195"/>
  <c r="AF195"/>
  <c r="AE195"/>
  <c r="AD195"/>
  <c r="AC195"/>
  <c r="AB195"/>
  <c r="AA195"/>
  <c r="Z195"/>
  <c r="Y195"/>
  <c r="X195"/>
  <c r="W195"/>
  <c r="V195"/>
  <c r="U195"/>
  <c r="T195"/>
  <c r="S195"/>
  <c r="R195"/>
  <c r="Q195"/>
  <c r="P195"/>
  <c r="O195"/>
  <c r="N195"/>
  <c r="M195"/>
  <c r="L195"/>
  <c r="K195"/>
  <c r="J195"/>
  <c r="I195"/>
  <c r="H195"/>
  <c r="G195"/>
  <c r="AJ190"/>
  <c r="AH190"/>
  <c r="AG190"/>
  <c r="AF190"/>
  <c r="AE190"/>
  <c r="AD190"/>
  <c r="AC190"/>
  <c r="AB190"/>
  <c r="AA190"/>
  <c r="Z190"/>
  <c r="Y190"/>
  <c r="X190"/>
  <c r="W190"/>
  <c r="V190"/>
  <c r="U190"/>
  <c r="T190"/>
  <c r="S190"/>
  <c r="R190"/>
  <c r="Q190"/>
  <c r="P190"/>
  <c r="O190"/>
  <c r="N190"/>
  <c r="M190"/>
  <c r="L190"/>
  <c r="K190"/>
  <c r="J190"/>
  <c r="I190"/>
  <c r="H190"/>
  <c r="G190"/>
  <c r="AJ178"/>
  <c r="AJ184" s="1"/>
  <c r="AH178"/>
  <c r="AH184" s="1"/>
  <c r="AG178"/>
  <c r="AG184" s="1"/>
  <c r="AF178"/>
  <c r="AF184" s="1"/>
  <c r="AE178"/>
  <c r="AE184" s="1"/>
  <c r="AD178"/>
  <c r="AD184" s="1"/>
  <c r="AC178"/>
  <c r="AC184" s="1"/>
  <c r="AB178"/>
  <c r="AB184" s="1"/>
  <c r="AA178"/>
  <c r="AA184" s="1"/>
  <c r="Z178"/>
  <c r="Z184" s="1"/>
  <c r="Y178"/>
  <c r="Y184" s="1"/>
  <c r="X178"/>
  <c r="X184" s="1"/>
  <c r="W178"/>
  <c r="W184" s="1"/>
  <c r="V178"/>
  <c r="V184" s="1"/>
  <c r="U178"/>
  <c r="U184" s="1"/>
  <c r="T178"/>
  <c r="T184" s="1"/>
  <c r="S178"/>
  <c r="S184" s="1"/>
  <c r="R178"/>
  <c r="R184" s="1"/>
  <c r="Q178"/>
  <c r="Q184" s="1"/>
  <c r="P178"/>
  <c r="P184" s="1"/>
  <c r="O178"/>
  <c r="O184" s="1"/>
  <c r="N178"/>
  <c r="N184" s="1"/>
  <c r="M178"/>
  <c r="M184" s="1"/>
  <c r="L178"/>
  <c r="L184" s="1"/>
  <c r="K178"/>
  <c r="K184" s="1"/>
  <c r="J178"/>
  <c r="J184" s="1"/>
  <c r="I178"/>
  <c r="I184" s="1"/>
  <c r="H178"/>
  <c r="H184" s="1"/>
  <c r="G178"/>
  <c r="G184" s="1"/>
  <c r="AJ158"/>
  <c r="AH158"/>
  <c r="AG158"/>
  <c r="AF158"/>
  <c r="AE158"/>
  <c r="AD158"/>
  <c r="AC158"/>
  <c r="AB158"/>
  <c r="AA158"/>
  <c r="Z158"/>
  <c r="Y158"/>
  <c r="X158"/>
  <c r="W158"/>
  <c r="V158"/>
  <c r="U158"/>
  <c r="T158"/>
  <c r="S158"/>
  <c r="R158"/>
  <c r="Q158"/>
  <c r="P158"/>
  <c r="O158"/>
  <c r="N158"/>
  <c r="M158"/>
  <c r="L158"/>
  <c r="K158"/>
  <c r="J158"/>
  <c r="I158"/>
  <c r="H158"/>
  <c r="G158"/>
  <c r="AJ150"/>
  <c r="AH150"/>
  <c r="AG150"/>
  <c r="AF150"/>
  <c r="AE150"/>
  <c r="AD150"/>
  <c r="AC150"/>
  <c r="AB150"/>
  <c r="AA150"/>
  <c r="Z150"/>
  <c r="Y150"/>
  <c r="X150"/>
  <c r="W150"/>
  <c r="V150"/>
  <c r="U150"/>
  <c r="T150"/>
  <c r="S150"/>
  <c r="R150"/>
  <c r="Q150"/>
  <c r="P150"/>
  <c r="O150"/>
  <c r="N150"/>
  <c r="M150"/>
  <c r="L150"/>
  <c r="K150"/>
  <c r="J150"/>
  <c r="I150"/>
  <c r="H150"/>
  <c r="G150"/>
  <c r="AJ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AJ89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AJ85"/>
  <c r="AJ86" s="1"/>
  <c r="AH85"/>
  <c r="AH86" s="1"/>
  <c r="AG85"/>
  <c r="AG86" s="1"/>
  <c r="AF85"/>
  <c r="AF86" s="1"/>
  <c r="AE85"/>
  <c r="AE86" s="1"/>
  <c r="AD85"/>
  <c r="AD86" s="1"/>
  <c r="AC85"/>
  <c r="AC86" s="1"/>
  <c r="AB85"/>
  <c r="AB86" s="1"/>
  <c r="AA85"/>
  <c r="AA86" s="1"/>
  <c r="Z85"/>
  <c r="Z86" s="1"/>
  <c r="Y85"/>
  <c r="Y86" s="1"/>
  <c r="X85"/>
  <c r="X86" s="1"/>
  <c r="W85"/>
  <c r="W86" s="1"/>
  <c r="V85"/>
  <c r="V86" s="1"/>
  <c r="U85"/>
  <c r="U86" s="1"/>
  <c r="T85"/>
  <c r="T86" s="1"/>
  <c r="S85"/>
  <c r="S86" s="1"/>
  <c r="R85"/>
  <c r="R86" s="1"/>
  <c r="Q85"/>
  <c r="Q86" s="1"/>
  <c r="P85"/>
  <c r="P86" s="1"/>
  <c r="O85"/>
  <c r="O86" s="1"/>
  <c r="N85"/>
  <c r="N86" s="1"/>
  <c r="M85"/>
  <c r="M86" s="1"/>
  <c r="L85"/>
  <c r="L86" s="1"/>
  <c r="K85"/>
  <c r="K86" s="1"/>
  <c r="J85"/>
  <c r="J86" s="1"/>
  <c r="I85"/>
  <c r="I86" s="1"/>
  <c r="H85"/>
  <c r="H86" s="1"/>
  <c r="G85"/>
  <c r="G86" s="1"/>
  <c r="AJ75"/>
  <c r="AJ76" s="1"/>
  <c r="AH75"/>
  <c r="AH76" s="1"/>
  <c r="AG75"/>
  <c r="AG76" s="1"/>
  <c r="AF75"/>
  <c r="AF76" s="1"/>
  <c r="AE75"/>
  <c r="AE76" s="1"/>
  <c r="AD75"/>
  <c r="AD76" s="1"/>
  <c r="AC75"/>
  <c r="AC76" s="1"/>
  <c r="AB75"/>
  <c r="AB76" s="1"/>
  <c r="AA75"/>
  <c r="AA76" s="1"/>
  <c r="Z75"/>
  <c r="Z76" s="1"/>
  <c r="Y75"/>
  <c r="Y76" s="1"/>
  <c r="X75"/>
  <c r="X76" s="1"/>
  <c r="W75"/>
  <c r="W76" s="1"/>
  <c r="V75"/>
  <c r="V76" s="1"/>
  <c r="U75"/>
  <c r="U76" s="1"/>
  <c r="T75"/>
  <c r="T76" s="1"/>
  <c r="S75"/>
  <c r="S76" s="1"/>
  <c r="R75"/>
  <c r="R76" s="1"/>
  <c r="Q75"/>
  <c r="Q76" s="1"/>
  <c r="P75"/>
  <c r="P76" s="1"/>
  <c r="O75"/>
  <c r="O76" s="1"/>
  <c r="N75"/>
  <c r="N76" s="1"/>
  <c r="M75"/>
  <c r="M76" s="1"/>
  <c r="L75"/>
  <c r="L76" s="1"/>
  <c r="K75"/>
  <c r="K76" s="1"/>
  <c r="J75"/>
  <c r="J76" s="1"/>
  <c r="I75"/>
  <c r="I76" s="1"/>
  <c r="H75"/>
  <c r="H76" s="1"/>
  <c r="G75"/>
  <c r="G76" s="1"/>
  <c r="AJ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AJ50"/>
  <c r="AJ66" s="1"/>
  <c r="AH50"/>
  <c r="AG50"/>
  <c r="AG66" s="1"/>
  <c r="AF50"/>
  <c r="AE50"/>
  <c r="AE66" s="1"/>
  <c r="AD50"/>
  <c r="AC50"/>
  <c r="AC66" s="1"/>
  <c r="AB50"/>
  <c r="AA50"/>
  <c r="AA66" s="1"/>
  <c r="Z50"/>
  <c r="Y50"/>
  <c r="Y66" s="1"/>
  <c r="X50"/>
  <c r="W50"/>
  <c r="W66" s="1"/>
  <c r="V50"/>
  <c r="U50"/>
  <c r="U66" s="1"/>
  <c r="T50"/>
  <c r="S50"/>
  <c r="S66" s="1"/>
  <c r="R50"/>
  <c r="Q50"/>
  <c r="Q66" s="1"/>
  <c r="P50"/>
  <c r="O50"/>
  <c r="O66" s="1"/>
  <c r="N50"/>
  <c r="M50"/>
  <c r="M66" s="1"/>
  <c r="L50"/>
  <c r="K50"/>
  <c r="K66" s="1"/>
  <c r="J50"/>
  <c r="I50"/>
  <c r="I66" s="1"/>
  <c r="H50"/>
  <c r="G50"/>
  <c r="G66" s="1"/>
  <c r="AJ44"/>
  <c r="AH44"/>
  <c r="AH97" s="1"/>
  <c r="AG44"/>
  <c r="AF44"/>
  <c r="AF97" s="1"/>
  <c r="AE44"/>
  <c r="AD44"/>
  <c r="AD97" s="1"/>
  <c r="AC44"/>
  <c r="AB44"/>
  <c r="AB97" s="1"/>
  <c r="AA44"/>
  <c r="Z44"/>
  <c r="Z97" s="1"/>
  <c r="Y44"/>
  <c r="X44"/>
  <c r="X97" s="1"/>
  <c r="W44"/>
  <c r="V44"/>
  <c r="V97" s="1"/>
  <c r="U44"/>
  <c r="T44"/>
  <c r="T97" s="1"/>
  <c r="S44"/>
  <c r="R44"/>
  <c r="R97" s="1"/>
  <c r="Q44"/>
  <c r="P44"/>
  <c r="P97" s="1"/>
  <c r="O44"/>
  <c r="N44"/>
  <c r="N97" s="1"/>
  <c r="M44"/>
  <c r="L44"/>
  <c r="L97" s="1"/>
  <c r="K44"/>
  <c r="J44"/>
  <c r="J97" s="1"/>
  <c r="I44"/>
  <c r="H44"/>
  <c r="H97" s="1"/>
  <c r="G44"/>
  <c r="AJ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AJ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AJ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AJ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AJ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95"/>
  <c r="F190"/>
  <c r="F178"/>
  <c r="F184" s="1"/>
  <c r="F158"/>
  <c r="F150"/>
  <c r="F105"/>
  <c r="F89"/>
  <c r="F85"/>
  <c r="F86" s="1"/>
  <c r="F75"/>
  <c r="F76" s="1"/>
  <c r="F55"/>
  <c r="F50"/>
  <c r="F44"/>
  <c r="F97" s="1"/>
  <c r="F41"/>
  <c r="F37"/>
  <c r="F25"/>
  <c r="F20"/>
  <c r="AI132" l="1"/>
  <c r="AI138" s="1"/>
  <c r="AI160" s="1"/>
  <c r="AI164" s="1"/>
  <c r="AI125"/>
  <c r="F66"/>
  <c r="F91" s="1"/>
  <c r="H66"/>
  <c r="J66"/>
  <c r="L66"/>
  <c r="N66"/>
  <c r="P66"/>
  <c r="R66"/>
  <c r="T66"/>
  <c r="V66"/>
  <c r="X66"/>
  <c r="Z66"/>
  <c r="AB66"/>
  <c r="AD66"/>
  <c r="AF66"/>
  <c r="AH66"/>
  <c r="G91"/>
  <c r="I91"/>
  <c r="K91"/>
  <c r="M91"/>
  <c r="O91"/>
  <c r="Q91"/>
  <c r="S91"/>
  <c r="U91"/>
  <c r="W91"/>
  <c r="Y91"/>
  <c r="AA91"/>
  <c r="AC91"/>
  <c r="AE91"/>
  <c r="AG91"/>
  <c r="AJ91"/>
  <c r="H29"/>
  <c r="J29"/>
  <c r="J45" s="1"/>
  <c r="L29"/>
  <c r="L45" s="1"/>
  <c r="N29"/>
  <c r="P29"/>
  <c r="R29"/>
  <c r="R45" s="1"/>
  <c r="T29"/>
  <c r="T45" s="1"/>
  <c r="V29"/>
  <c r="X29"/>
  <c r="Z29"/>
  <c r="AB29"/>
  <c r="AB45" s="1"/>
  <c r="AD29"/>
  <c r="AD45" s="1"/>
  <c r="AF29"/>
  <c r="AH29"/>
  <c r="G196"/>
  <c r="I196"/>
  <c r="K196"/>
  <c r="M196"/>
  <c r="O196"/>
  <c r="Q196"/>
  <c r="S196"/>
  <c r="U196"/>
  <c r="W196"/>
  <c r="Y196"/>
  <c r="AA196"/>
  <c r="AC196"/>
  <c r="AE196"/>
  <c r="AG196"/>
  <c r="AJ196"/>
  <c r="G29"/>
  <c r="G93" s="1"/>
  <c r="I29"/>
  <c r="I93" s="1"/>
  <c r="K29"/>
  <c r="K93" s="1"/>
  <c r="M29"/>
  <c r="M45" s="1"/>
  <c r="M98" s="1"/>
  <c r="M120" s="1"/>
  <c r="O29"/>
  <c r="O93" s="1"/>
  <c r="Q29"/>
  <c r="Q45" s="1"/>
  <c r="Q98" s="1"/>
  <c r="Q120" s="1"/>
  <c r="S29"/>
  <c r="S93" s="1"/>
  <c r="U29"/>
  <c r="U93" s="1"/>
  <c r="W29"/>
  <c r="W93" s="1"/>
  <c r="Y29"/>
  <c r="Y93" s="1"/>
  <c r="AA29"/>
  <c r="AA93" s="1"/>
  <c r="AC29"/>
  <c r="AC45" s="1"/>
  <c r="AE29"/>
  <c r="AE93" s="1"/>
  <c r="AG29"/>
  <c r="AG45" s="1"/>
  <c r="AJ29"/>
  <c r="AJ93" s="1"/>
  <c r="H96"/>
  <c r="J96"/>
  <c r="L96"/>
  <c r="N96"/>
  <c r="P96"/>
  <c r="R96"/>
  <c r="T96"/>
  <c r="V96"/>
  <c r="X96"/>
  <c r="Z96"/>
  <c r="AB96"/>
  <c r="AD96"/>
  <c r="AF96"/>
  <c r="AH96"/>
  <c r="G97"/>
  <c r="I97"/>
  <c r="K97"/>
  <c r="M97"/>
  <c r="O97"/>
  <c r="Q97"/>
  <c r="S97"/>
  <c r="U97"/>
  <c r="W97"/>
  <c r="Y97"/>
  <c r="AA97"/>
  <c r="AC97"/>
  <c r="AE97"/>
  <c r="AG97"/>
  <c r="AJ97"/>
  <c r="H196"/>
  <c r="J196"/>
  <c r="L196"/>
  <c r="N196"/>
  <c r="P196"/>
  <c r="R196"/>
  <c r="G96"/>
  <c r="I96"/>
  <c r="K96"/>
  <c r="M96"/>
  <c r="O96"/>
  <c r="Q96"/>
  <c r="S96"/>
  <c r="U96"/>
  <c r="W96"/>
  <c r="Y96"/>
  <c r="AA96"/>
  <c r="AC96"/>
  <c r="AE96"/>
  <c r="AG96"/>
  <c r="AJ96"/>
  <c r="T196"/>
  <c r="V196"/>
  <c r="X196"/>
  <c r="Z196"/>
  <c r="AB196"/>
  <c r="AD196"/>
  <c r="AF196"/>
  <c r="AH196"/>
  <c r="F96"/>
  <c r="G95"/>
  <c r="I95"/>
  <c r="K95"/>
  <c r="M95"/>
  <c r="O95"/>
  <c r="Q95"/>
  <c r="S95"/>
  <c r="U95"/>
  <c r="W95"/>
  <c r="Y95"/>
  <c r="AA95"/>
  <c r="AC95"/>
  <c r="AE95"/>
  <c r="AG95"/>
  <c r="AJ95"/>
  <c r="H45"/>
  <c r="N45"/>
  <c r="V45"/>
  <c r="AF45"/>
  <c r="P45"/>
  <c r="X45"/>
  <c r="Z45"/>
  <c r="AH45"/>
  <c r="I45"/>
  <c r="I98" s="1"/>
  <c r="I120" s="1"/>
  <c r="K45"/>
  <c r="K98" s="1"/>
  <c r="K120" s="1"/>
  <c r="M93"/>
  <c r="Q93"/>
  <c r="S45"/>
  <c r="S98" s="1"/>
  <c r="S120" s="1"/>
  <c r="U45"/>
  <c r="Y45"/>
  <c r="AA45"/>
  <c r="AA98" s="1"/>
  <c r="AA120" s="1"/>
  <c r="AC93"/>
  <c r="AG93"/>
  <c r="AJ45"/>
  <c r="AJ98" s="1"/>
  <c r="AJ120" s="1"/>
  <c r="H95"/>
  <c r="J95"/>
  <c r="L95"/>
  <c r="N95"/>
  <c r="P95"/>
  <c r="R95"/>
  <c r="T95"/>
  <c r="V95"/>
  <c r="X95"/>
  <c r="Z95"/>
  <c r="AB95"/>
  <c r="AD95"/>
  <c r="AF95"/>
  <c r="AH95"/>
  <c r="F196"/>
  <c r="F95"/>
  <c r="F29"/>
  <c r="F45" s="1"/>
  <c r="AH93" l="1"/>
  <c r="AE45"/>
  <c r="AE98" s="1"/>
  <c r="AE120" s="1"/>
  <c r="AE125" s="1"/>
  <c r="W45"/>
  <c r="W98" s="1"/>
  <c r="W120" s="1"/>
  <c r="O45"/>
  <c r="O98" s="1"/>
  <c r="O120" s="1"/>
  <c r="G45"/>
  <c r="AH91"/>
  <c r="AH98" s="1"/>
  <c r="AH120" s="1"/>
  <c r="AD91"/>
  <c r="Z91"/>
  <c r="V91"/>
  <c r="R91"/>
  <c r="R98" s="1"/>
  <c r="R120" s="1"/>
  <c r="N91"/>
  <c r="N98" s="1"/>
  <c r="N120" s="1"/>
  <c r="J91"/>
  <c r="AD98"/>
  <c r="AD120" s="1"/>
  <c r="J98"/>
  <c r="J120" s="1"/>
  <c r="J125" s="1"/>
  <c r="AF91"/>
  <c r="AB91"/>
  <c r="AB98" s="1"/>
  <c r="AB120" s="1"/>
  <c r="X91"/>
  <c r="X98" s="1"/>
  <c r="X120" s="1"/>
  <c r="T91"/>
  <c r="T98" s="1"/>
  <c r="T120" s="1"/>
  <c r="P91"/>
  <c r="P98" s="1"/>
  <c r="P120" s="1"/>
  <c r="L91"/>
  <c r="L98" s="1"/>
  <c r="L120" s="1"/>
  <c r="H91"/>
  <c r="H98" s="1"/>
  <c r="H120" s="1"/>
  <c r="Z98"/>
  <c r="Z120" s="1"/>
  <c r="Z125" s="1"/>
  <c r="AF98"/>
  <c r="AF120" s="1"/>
  <c r="AF125" s="1"/>
  <c r="V98"/>
  <c r="V120" s="1"/>
  <c r="V132" s="1"/>
  <c r="V138" s="1"/>
  <c r="V160" s="1"/>
  <c r="V164" s="1"/>
  <c r="AD93"/>
  <c r="Z93"/>
  <c r="V93"/>
  <c r="R93"/>
  <c r="N93"/>
  <c r="J93"/>
  <c r="X93"/>
  <c r="T93"/>
  <c r="P93"/>
  <c r="L93"/>
  <c r="AF93"/>
  <c r="AB93"/>
  <c r="H93"/>
  <c r="F93"/>
  <c r="AG98"/>
  <c r="AG120" s="1"/>
  <c r="AG132" s="1"/>
  <c r="AG138" s="1"/>
  <c r="AG160" s="1"/>
  <c r="AG164" s="1"/>
  <c r="AC98"/>
  <c r="AC120" s="1"/>
  <c r="AC125" s="1"/>
  <c r="Y98"/>
  <c r="Y120" s="1"/>
  <c r="Y125" s="1"/>
  <c r="U98"/>
  <c r="U120" s="1"/>
  <c r="U125" s="1"/>
  <c r="G98"/>
  <c r="G120" s="1"/>
  <c r="G125" s="1"/>
  <c r="AJ125"/>
  <c r="AJ132"/>
  <c r="AJ138" s="1"/>
  <c r="AJ160" s="1"/>
  <c r="AJ164" s="1"/>
  <c r="AG125"/>
  <c r="AE132"/>
  <c r="AE138" s="1"/>
  <c r="AE160" s="1"/>
  <c r="AE164" s="1"/>
  <c r="AA125"/>
  <c r="AA132"/>
  <c r="AA138" s="1"/>
  <c r="AA160" s="1"/>
  <c r="AA164" s="1"/>
  <c r="Y132"/>
  <c r="Y138" s="1"/>
  <c r="Y160" s="1"/>
  <c r="Y164" s="1"/>
  <c r="W125"/>
  <c r="W132"/>
  <c r="W138" s="1"/>
  <c r="W160" s="1"/>
  <c r="W164" s="1"/>
  <c r="S125"/>
  <c r="S132"/>
  <c r="S138" s="1"/>
  <c r="S160" s="1"/>
  <c r="S164" s="1"/>
  <c r="Q125"/>
  <c r="Q132"/>
  <c r="Q138" s="1"/>
  <c r="Q160" s="1"/>
  <c r="Q164" s="1"/>
  <c r="M125"/>
  <c r="M132"/>
  <c r="M138" s="1"/>
  <c r="M160" s="1"/>
  <c r="M164" s="1"/>
  <c r="K125"/>
  <c r="K132"/>
  <c r="K138" s="1"/>
  <c r="K160" s="1"/>
  <c r="K164" s="1"/>
  <c r="I125"/>
  <c r="I132"/>
  <c r="I138" s="1"/>
  <c r="I160" s="1"/>
  <c r="I164" s="1"/>
  <c r="AD132"/>
  <c r="AD138" s="1"/>
  <c r="AD160" s="1"/>
  <c r="AD164" s="1"/>
  <c r="AD125"/>
  <c r="Z132"/>
  <c r="Z138" s="1"/>
  <c r="Z160" s="1"/>
  <c r="Z164" s="1"/>
  <c r="J132"/>
  <c r="J138" s="1"/>
  <c r="J160" s="1"/>
  <c r="J164" s="1"/>
  <c r="AF132"/>
  <c r="AF138" s="1"/>
  <c r="AF160" s="1"/>
  <c r="AF164" s="1"/>
  <c r="V125"/>
  <c r="F98"/>
  <c r="F120" s="1"/>
  <c r="F125" s="1"/>
  <c r="O132" l="1"/>
  <c r="O138" s="1"/>
  <c r="O160" s="1"/>
  <c r="O164" s="1"/>
  <c r="O125"/>
  <c r="G132"/>
  <c r="G138" s="1"/>
  <c r="G160" s="1"/>
  <c r="G164" s="1"/>
  <c r="U132"/>
  <c r="U138" s="1"/>
  <c r="U160" s="1"/>
  <c r="U164" s="1"/>
  <c r="AC132"/>
  <c r="AC138" s="1"/>
  <c r="AC160" s="1"/>
  <c r="AC164" s="1"/>
  <c r="T125"/>
  <c r="T132"/>
  <c r="T138" s="1"/>
  <c r="T160" s="1"/>
  <c r="T164" s="1"/>
  <c r="R125"/>
  <c r="R132"/>
  <c r="R138" s="1"/>
  <c r="R160" s="1"/>
  <c r="R164" s="1"/>
  <c r="AH125"/>
  <c r="AH132"/>
  <c r="AH138" s="1"/>
  <c r="AH160" s="1"/>
  <c r="AH164" s="1"/>
  <c r="N132"/>
  <c r="N138" s="1"/>
  <c r="N160" s="1"/>
  <c r="N164" s="1"/>
  <c r="N125"/>
  <c r="H125"/>
  <c r="H132"/>
  <c r="H138" s="1"/>
  <c r="H160" s="1"/>
  <c r="H164" s="1"/>
  <c r="L125"/>
  <c r="L132"/>
  <c r="L138" s="1"/>
  <c r="L160" s="1"/>
  <c r="L164" s="1"/>
  <c r="P132"/>
  <c r="P138" s="1"/>
  <c r="P160" s="1"/>
  <c r="P164" s="1"/>
  <c r="P125"/>
  <c r="X132"/>
  <c r="X138" s="1"/>
  <c r="X160" s="1"/>
  <c r="X164" s="1"/>
  <c r="X125"/>
  <c r="AB132"/>
  <c r="AB138" s="1"/>
  <c r="AB160" s="1"/>
  <c r="AB164" s="1"/>
  <c r="AB125"/>
  <c r="F132"/>
  <c r="F138" s="1"/>
  <c r="F160" s="1"/>
  <c r="F164" s="1"/>
</calcChain>
</file>

<file path=xl/sharedStrings.xml><?xml version="1.0" encoding="utf-8"?>
<sst xmlns="http://schemas.openxmlformats.org/spreadsheetml/2006/main" count="146" uniqueCount="117">
  <si>
    <t>国内線</t>
    <rPh sb="0" eb="3">
      <t>コクナイセン</t>
    </rPh>
    <phoneticPr fontId="3"/>
  </si>
  <si>
    <t>国際線</t>
    <rPh sb="0" eb="3">
      <t>コクサイセン</t>
    </rPh>
    <phoneticPr fontId="3"/>
  </si>
  <si>
    <t>着陸料等収入</t>
    <rPh sb="0" eb="2">
      <t>チャクリク</t>
    </rPh>
    <rPh sb="2" eb="3">
      <t>リョウ</t>
    </rPh>
    <rPh sb="3" eb="4">
      <t>トウ</t>
    </rPh>
    <rPh sb="4" eb="6">
      <t>シュウニュウ</t>
    </rPh>
    <phoneticPr fontId="6"/>
  </si>
  <si>
    <t>貸付料収入等</t>
    <rPh sb="0" eb="2">
      <t>カシツケ</t>
    </rPh>
    <rPh sb="2" eb="3">
      <t>リョウ</t>
    </rPh>
    <rPh sb="3" eb="5">
      <t>シュウニュウ</t>
    </rPh>
    <rPh sb="5" eb="6">
      <t>トウ</t>
    </rPh>
    <phoneticPr fontId="6"/>
  </si>
  <si>
    <t>環境対策費</t>
    <rPh sb="0" eb="2">
      <t>カンキョウ</t>
    </rPh>
    <rPh sb="2" eb="5">
      <t>タイサクヒ</t>
    </rPh>
    <phoneticPr fontId="6"/>
  </si>
  <si>
    <t>人件費</t>
    <rPh sb="0" eb="3">
      <t>ジンケンヒ</t>
    </rPh>
    <phoneticPr fontId="6"/>
  </si>
  <si>
    <t>その他経費</t>
    <rPh sb="2" eb="3">
      <t>タ</t>
    </rPh>
    <rPh sb="3" eb="5">
      <t>ケイヒ</t>
    </rPh>
    <phoneticPr fontId="6"/>
  </si>
  <si>
    <t>運営権償却費</t>
    <rPh sb="0" eb="2">
      <t>ウンエイ</t>
    </rPh>
    <rPh sb="2" eb="3">
      <t>ケン</t>
    </rPh>
    <rPh sb="3" eb="6">
      <t>ショウキャクヒ</t>
    </rPh>
    <phoneticPr fontId="3"/>
  </si>
  <si>
    <t>売上原価</t>
    <rPh sb="0" eb="4">
      <t>ウリアゲゲンカ</t>
    </rPh>
    <phoneticPr fontId="15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</si>
  <si>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3"/>
  </si>
  <si>
    <t>内、支払利息</t>
    <rPh sb="0" eb="1">
      <t>ウチ</t>
    </rPh>
    <rPh sb="2" eb="4">
      <t>シハライ</t>
    </rPh>
    <rPh sb="4" eb="6">
      <t>リソク</t>
    </rPh>
    <phoneticPr fontId="3"/>
  </si>
  <si>
    <t>運営権</t>
    <rPh sb="0" eb="3">
      <t>ウンエイケン</t>
    </rPh>
    <phoneticPr fontId="3"/>
  </si>
  <si>
    <t>現金及び預金</t>
    <rPh sb="0" eb="2">
      <t>ゲンキン</t>
    </rPh>
    <rPh sb="2" eb="3">
      <t>オヨ</t>
    </rPh>
    <rPh sb="4" eb="6">
      <t>ヨキン</t>
    </rPh>
    <phoneticPr fontId="3"/>
  </si>
  <si>
    <t>有形固定資産</t>
    <rPh sb="0" eb="2">
      <t>ユウケイ</t>
    </rPh>
    <rPh sb="2" eb="6">
      <t>コテイシサン</t>
    </rPh>
    <phoneticPr fontId="3"/>
  </si>
  <si>
    <t>資産合計</t>
    <rPh sb="0" eb="2">
      <t>シサン</t>
    </rPh>
    <rPh sb="2" eb="4">
      <t>ゴウケイ</t>
    </rPh>
    <phoneticPr fontId="3"/>
  </si>
  <si>
    <t>資本金</t>
    <rPh sb="0" eb="3">
      <t>シホンキン</t>
    </rPh>
    <phoneticPr fontId="3"/>
  </si>
  <si>
    <t>負債・純資産合計</t>
    <rPh sb="0" eb="2">
      <t>フサイ</t>
    </rPh>
    <rPh sb="3" eb="6">
      <t>ジュンシサン</t>
    </rPh>
    <rPh sb="6" eb="8">
      <t>ゴウケイ</t>
    </rPh>
    <phoneticPr fontId="3"/>
  </si>
  <si>
    <t>旅客数合計（人）</t>
    <rPh sb="0" eb="2">
      <t>リョキャク</t>
    </rPh>
    <rPh sb="2" eb="3">
      <t>スウ</t>
    </rPh>
    <rPh sb="3" eb="5">
      <t>ゴウケイ</t>
    </rPh>
    <rPh sb="6" eb="7">
      <t>ヒト</t>
    </rPh>
    <phoneticPr fontId="3"/>
  </si>
  <si>
    <t>着陸料</t>
    <rPh sb="0" eb="3">
      <t>チャクリクリョウ</t>
    </rPh>
    <phoneticPr fontId="3"/>
  </si>
  <si>
    <t>停留料</t>
    <rPh sb="0" eb="3">
      <t>テイリュウリョウ</t>
    </rPh>
    <phoneticPr fontId="3"/>
  </si>
  <si>
    <t>保安料</t>
    <rPh sb="0" eb="3">
      <t>ホアンリョウ</t>
    </rPh>
    <phoneticPr fontId="3"/>
  </si>
  <si>
    <t>仙台空港鉄道㈱</t>
    <rPh sb="0" eb="2">
      <t>センダイ</t>
    </rPh>
    <rPh sb="2" eb="4">
      <t>クウコウ</t>
    </rPh>
    <rPh sb="4" eb="6">
      <t>テツドウ</t>
    </rPh>
    <phoneticPr fontId="3"/>
  </si>
  <si>
    <t>㈱パシフィック</t>
    <phoneticPr fontId="3"/>
  </si>
  <si>
    <t>その他貸付料収入</t>
    <rPh sb="2" eb="3">
      <t>タ</t>
    </rPh>
    <rPh sb="3" eb="6">
      <t>カシツケリョウ</t>
    </rPh>
    <rPh sb="6" eb="8">
      <t>シュウニュウ</t>
    </rPh>
    <phoneticPr fontId="3"/>
  </si>
  <si>
    <t>ビジネスラウンジ使用料収入</t>
    <rPh sb="8" eb="11">
      <t>シヨウリョウ</t>
    </rPh>
    <rPh sb="11" eb="13">
      <t>シュウニュウ</t>
    </rPh>
    <phoneticPr fontId="3"/>
  </si>
  <si>
    <t>広告掲載料収入</t>
    <rPh sb="0" eb="2">
      <t>コウコク</t>
    </rPh>
    <rPh sb="2" eb="5">
      <t>ケイサイリョウ</t>
    </rPh>
    <rPh sb="5" eb="7">
      <t>シュウニュウ</t>
    </rPh>
    <phoneticPr fontId="3"/>
  </si>
  <si>
    <t>旅客ビル施設事業　営業収益</t>
    <rPh sb="0" eb="2">
      <t>リョキャク</t>
    </rPh>
    <rPh sb="4" eb="6">
      <t>シセツ</t>
    </rPh>
    <rPh sb="6" eb="8">
      <t>ジギョウ</t>
    </rPh>
    <rPh sb="9" eb="11">
      <t>エイギョウ</t>
    </rPh>
    <rPh sb="11" eb="13">
      <t>シュウエキ</t>
    </rPh>
    <phoneticPr fontId="15"/>
  </si>
  <si>
    <t>貨物ビル施設事業　営業収益</t>
    <rPh sb="0" eb="2">
      <t>カモツ</t>
    </rPh>
    <rPh sb="4" eb="6">
      <t>シセツ</t>
    </rPh>
    <rPh sb="6" eb="8">
      <t>ジギョウ</t>
    </rPh>
    <rPh sb="9" eb="11">
      <t>エイギョウ</t>
    </rPh>
    <rPh sb="11" eb="13">
      <t>シュウエキ</t>
    </rPh>
    <phoneticPr fontId="15"/>
  </si>
  <si>
    <t>維持管理費</t>
    <rPh sb="0" eb="2">
      <t>イジ</t>
    </rPh>
    <rPh sb="2" eb="5">
      <t>カンリヒ</t>
    </rPh>
    <phoneticPr fontId="6"/>
  </si>
  <si>
    <t>駐車料金収入</t>
    <rPh sb="0" eb="2">
      <t>チュウシャ</t>
    </rPh>
    <rPh sb="2" eb="4">
      <t>リョウキン</t>
    </rPh>
    <rPh sb="4" eb="6">
      <t>シュウニュウ</t>
    </rPh>
    <phoneticPr fontId="6"/>
  </si>
  <si>
    <t>空港運営事業営業収益</t>
    <rPh sb="0" eb="2">
      <t>クウコウ</t>
    </rPh>
    <rPh sb="2" eb="4">
      <t>ウンエイ</t>
    </rPh>
    <rPh sb="4" eb="6">
      <t>ジギョウ</t>
    </rPh>
    <rPh sb="6" eb="8">
      <t>エイギョウ</t>
    </rPh>
    <rPh sb="8" eb="10">
      <t>シュウエキ</t>
    </rPh>
    <phoneticPr fontId="3"/>
  </si>
  <si>
    <t>空港運営事業営業費用</t>
    <rPh sb="0" eb="2">
      <t>クウコウ</t>
    </rPh>
    <rPh sb="2" eb="4">
      <t>ウンエイ</t>
    </rPh>
    <rPh sb="4" eb="6">
      <t>ジギョウ</t>
    </rPh>
    <rPh sb="6" eb="8">
      <t>エイギョウ</t>
    </rPh>
    <rPh sb="8" eb="10">
      <t>ヒヨウ</t>
    </rPh>
    <phoneticPr fontId="3"/>
  </si>
  <si>
    <t>地域共生事業に係る費用</t>
    <rPh sb="0" eb="2">
      <t>チイキ</t>
    </rPh>
    <rPh sb="2" eb="6">
      <t>キョウセイジギョウ</t>
    </rPh>
    <rPh sb="7" eb="8">
      <t>カカワ</t>
    </rPh>
    <rPh sb="9" eb="11">
      <t>ヒヨウ</t>
    </rPh>
    <phoneticPr fontId="3"/>
  </si>
  <si>
    <t>空港利用促進事業に係る費用</t>
    <rPh sb="0" eb="2">
      <t>クウコウ</t>
    </rPh>
    <rPh sb="2" eb="4">
      <t>リヨウ</t>
    </rPh>
    <rPh sb="4" eb="6">
      <t>ソクシン</t>
    </rPh>
    <rPh sb="6" eb="8">
      <t>ジギョウ</t>
    </rPh>
    <rPh sb="9" eb="10">
      <t>カカワ</t>
    </rPh>
    <rPh sb="11" eb="13">
      <t>ヒヨウ</t>
    </rPh>
    <phoneticPr fontId="3"/>
  </si>
  <si>
    <r>
      <rPr>
        <sz val="11"/>
        <rFont val="ＭＳ Ｐゴシック"/>
        <family val="3"/>
        <charset val="128"/>
      </rPr>
      <t>人件費</t>
    </r>
    <rPh sb="0" eb="3">
      <t>ジンケンヒ</t>
    </rPh>
    <phoneticPr fontId="19"/>
  </si>
  <si>
    <t>維持管理費</t>
    <rPh sb="0" eb="2">
      <t>イジ</t>
    </rPh>
    <rPh sb="2" eb="5">
      <t>カンリヒ</t>
    </rPh>
    <phoneticPr fontId="13"/>
  </si>
  <si>
    <t>保険料</t>
    <rPh sb="0" eb="3">
      <t>ホケンリョウ</t>
    </rPh>
    <phoneticPr fontId="13"/>
  </si>
  <si>
    <t>警備費</t>
    <rPh sb="0" eb="3">
      <t>ケイビヒ</t>
    </rPh>
    <phoneticPr fontId="3"/>
  </si>
  <si>
    <t>警備費</t>
    <rPh sb="0" eb="3">
      <t>ケイビヒ</t>
    </rPh>
    <phoneticPr fontId="19"/>
  </si>
  <si>
    <t>貨物ビル施設事業　営業費用</t>
    <rPh sb="0" eb="2">
      <t>カモツ</t>
    </rPh>
    <rPh sb="4" eb="6">
      <t>シセツ</t>
    </rPh>
    <rPh sb="6" eb="8">
      <t>ジギョウ</t>
    </rPh>
    <rPh sb="9" eb="11">
      <t>エイギョウ</t>
    </rPh>
    <rPh sb="11" eb="13">
      <t>ヒヨウ</t>
    </rPh>
    <phoneticPr fontId="15"/>
  </si>
  <si>
    <t>内、</t>
    <rPh sb="0" eb="1">
      <t>ウチ</t>
    </rPh>
    <phoneticPr fontId="3"/>
  </si>
  <si>
    <t>営業外収益・特別利益</t>
    <rPh sb="0" eb="2">
      <t>エイギョウ</t>
    </rPh>
    <rPh sb="3" eb="5">
      <t>シュウエキ</t>
    </rPh>
    <rPh sb="6" eb="8">
      <t>トクベツ</t>
    </rPh>
    <rPh sb="8" eb="10">
      <t>リエキ</t>
    </rPh>
    <phoneticPr fontId="3"/>
  </si>
  <si>
    <t>営業外費用・特別損失</t>
    <rPh sb="0" eb="2">
      <t>エイギョウ</t>
    </rPh>
    <rPh sb="3" eb="5">
      <t>ヒヨウ</t>
    </rPh>
    <rPh sb="6" eb="8">
      <t>トクベツ</t>
    </rPh>
    <rPh sb="8" eb="10">
      <t>ソンシツ</t>
    </rPh>
    <phoneticPr fontId="3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</si>
  <si>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15"/>
  </si>
  <si>
    <t>法人税等調整額</t>
    <rPh sb="0" eb="3">
      <t>ホウジンゼイ</t>
    </rPh>
    <rPh sb="3" eb="4">
      <t>トウ</t>
    </rPh>
    <rPh sb="4" eb="7">
      <t>チョウセイガク</t>
    </rPh>
    <phoneticPr fontId="15"/>
  </si>
  <si>
    <t>税金等調整前当期純利益（連結）</t>
    <rPh sb="0" eb="2">
      <t>ゼイキン</t>
    </rPh>
    <rPh sb="2" eb="3">
      <t>トウ</t>
    </rPh>
    <rPh sb="3" eb="6">
      <t>チョウセイマエ</t>
    </rPh>
    <rPh sb="6" eb="8">
      <t>トウキ</t>
    </rPh>
    <rPh sb="8" eb="11">
      <t>ジュンリエキ</t>
    </rPh>
    <rPh sb="12" eb="14">
      <t>レンケツ</t>
    </rPh>
    <phoneticPr fontId="15"/>
  </si>
  <si>
    <t>１．旅客者数、貨物取扱量</t>
    <rPh sb="2" eb="4">
      <t>リョキャク</t>
    </rPh>
    <rPh sb="4" eb="5">
      <t>シャ</t>
    </rPh>
    <rPh sb="5" eb="6">
      <t>スウ</t>
    </rPh>
    <rPh sb="7" eb="9">
      <t>カモツ</t>
    </rPh>
    <rPh sb="9" eb="12">
      <t>トリアツカイリョウ</t>
    </rPh>
    <phoneticPr fontId="3"/>
  </si>
  <si>
    <t>貨物取扱量（t）</t>
    <rPh sb="0" eb="2">
      <t>カモツ</t>
    </rPh>
    <rPh sb="2" eb="4">
      <t>トリアツカイ</t>
    </rPh>
    <rPh sb="4" eb="5">
      <t>リョウ</t>
    </rPh>
    <phoneticPr fontId="3"/>
  </si>
  <si>
    <t>２．連結損益計算書</t>
    <rPh sb="2" eb="4">
      <t>レンケツ</t>
    </rPh>
    <rPh sb="4" eb="6">
      <t>ソンエキ</t>
    </rPh>
    <rPh sb="6" eb="9">
      <t>ケイサンショ</t>
    </rPh>
    <phoneticPr fontId="3"/>
  </si>
  <si>
    <t>空港運営事業</t>
    <rPh sb="0" eb="2">
      <t>クウコウ</t>
    </rPh>
    <rPh sb="2" eb="4">
      <t>ウンエイ</t>
    </rPh>
    <rPh sb="4" eb="6">
      <t>ジギョウ</t>
    </rPh>
    <phoneticPr fontId="3"/>
  </si>
  <si>
    <t>旅客ビル施設事業</t>
    <rPh sb="0" eb="2">
      <t>リョキャク</t>
    </rPh>
    <rPh sb="4" eb="6">
      <t>シセツ</t>
    </rPh>
    <rPh sb="6" eb="8">
      <t>ジギョウ</t>
    </rPh>
    <phoneticPr fontId="3"/>
  </si>
  <si>
    <t>貨物ビル施設事業</t>
    <rPh sb="0" eb="2">
      <t>カモツ</t>
    </rPh>
    <rPh sb="4" eb="6">
      <t>シセツ</t>
    </rPh>
    <rPh sb="6" eb="8">
      <t>ジギョウ</t>
    </rPh>
    <phoneticPr fontId="3"/>
  </si>
  <si>
    <t>運営権償却費</t>
    <rPh sb="0" eb="3">
      <t>ウンエイケン</t>
    </rPh>
    <rPh sb="3" eb="6">
      <t>ショウキャクヒ</t>
    </rPh>
    <phoneticPr fontId="3"/>
  </si>
  <si>
    <t>３．連結キャッシュ・フロー計算書</t>
    <rPh sb="2" eb="4">
      <t>レンケツ</t>
    </rPh>
    <rPh sb="13" eb="16">
      <t>ケイサンショ</t>
    </rPh>
    <phoneticPr fontId="3"/>
  </si>
  <si>
    <t>（減価）償却費</t>
    <rPh sb="1" eb="3">
      <t>ゲンカ</t>
    </rPh>
    <rPh sb="4" eb="7">
      <t>ショウキャクヒ</t>
    </rPh>
    <phoneticPr fontId="3"/>
  </si>
  <si>
    <t>任意事業　営業収益</t>
    <rPh sb="0" eb="2">
      <t>ニンイ</t>
    </rPh>
    <rPh sb="2" eb="4">
      <t>ジギョウ</t>
    </rPh>
    <rPh sb="5" eb="7">
      <t>エイギョウ</t>
    </rPh>
    <rPh sb="7" eb="9">
      <t>シュウエキ</t>
    </rPh>
    <phoneticPr fontId="15"/>
  </si>
  <si>
    <t>任意事業　営業費用</t>
    <rPh sb="0" eb="2">
      <t>ニンイ</t>
    </rPh>
    <rPh sb="2" eb="4">
      <t>ジギョウ</t>
    </rPh>
    <rPh sb="5" eb="7">
      <t>エイギョウ</t>
    </rPh>
    <rPh sb="7" eb="9">
      <t>ヒヨウ</t>
    </rPh>
    <phoneticPr fontId="15"/>
  </si>
  <si>
    <t>任意事業</t>
    <rPh sb="0" eb="2">
      <t>ニンイ</t>
    </rPh>
    <rPh sb="2" eb="4">
      <t>ジギョウ</t>
    </rPh>
    <phoneticPr fontId="3"/>
  </si>
  <si>
    <t>EBITDA（営業利益＋減価償却費）</t>
    <rPh sb="7" eb="9">
      <t>エイギョウ</t>
    </rPh>
    <rPh sb="9" eb="11">
      <t>リエキ</t>
    </rPh>
    <rPh sb="12" eb="14">
      <t>ゲンカ</t>
    </rPh>
    <rPh sb="14" eb="16">
      <t>ショウキャク</t>
    </rPh>
    <rPh sb="16" eb="17">
      <t>ヒ</t>
    </rPh>
    <phoneticPr fontId="3"/>
  </si>
  <si>
    <t>除売却損益</t>
    <rPh sb="0" eb="1">
      <t>ジョ</t>
    </rPh>
    <rPh sb="1" eb="3">
      <t>バイキャク</t>
    </rPh>
    <rPh sb="3" eb="5">
      <t>ソンエキ</t>
    </rPh>
    <phoneticPr fontId="3"/>
  </si>
  <si>
    <t>法人税等の支払額</t>
    <rPh sb="0" eb="3">
      <t>ホウジンゼイ</t>
    </rPh>
    <rPh sb="3" eb="4">
      <t>トウ</t>
    </rPh>
    <rPh sb="5" eb="7">
      <t>シハラ</t>
    </rPh>
    <rPh sb="7" eb="8">
      <t>ガク</t>
    </rPh>
    <phoneticPr fontId="3"/>
  </si>
  <si>
    <t>営業活動キャッシュ・フロー</t>
    <rPh sb="0" eb="2">
      <t>エイギョウ</t>
    </rPh>
    <rPh sb="2" eb="4">
      <t>カツドウ</t>
    </rPh>
    <phoneticPr fontId="3"/>
  </si>
  <si>
    <t>旅客ビル施設事業　設備投資</t>
    <rPh sb="0" eb="2">
      <t>リョキャク</t>
    </rPh>
    <rPh sb="4" eb="6">
      <t>シセツ</t>
    </rPh>
    <rPh sb="6" eb="8">
      <t>ジギョウ</t>
    </rPh>
    <rPh sb="9" eb="11">
      <t>セツビ</t>
    </rPh>
    <rPh sb="11" eb="13">
      <t>トウシ</t>
    </rPh>
    <phoneticPr fontId="3"/>
  </si>
  <si>
    <t>貨物ビル施設事業　設備投資</t>
    <rPh sb="0" eb="2">
      <t>カモツ</t>
    </rPh>
    <rPh sb="4" eb="6">
      <t>シセツ</t>
    </rPh>
    <rPh sb="6" eb="8">
      <t>ジギョウ</t>
    </rPh>
    <rPh sb="9" eb="11">
      <t>セツビ</t>
    </rPh>
    <rPh sb="11" eb="13">
      <t>トウシ</t>
    </rPh>
    <phoneticPr fontId="3"/>
  </si>
  <si>
    <t>任意事業　設備投資</t>
    <rPh sb="0" eb="2">
      <t>ニンイ</t>
    </rPh>
    <rPh sb="2" eb="4">
      <t>ジギョウ</t>
    </rPh>
    <rPh sb="5" eb="7">
      <t>セツビ</t>
    </rPh>
    <rPh sb="7" eb="9">
      <t>トウシ</t>
    </rPh>
    <phoneticPr fontId="3"/>
  </si>
  <si>
    <t>エアラインへの賃貸等収入</t>
    <rPh sb="7" eb="9">
      <t>チンタイ</t>
    </rPh>
    <rPh sb="9" eb="10">
      <t>トウ</t>
    </rPh>
    <rPh sb="10" eb="12">
      <t>シュウニュウ</t>
    </rPh>
    <phoneticPr fontId="3"/>
  </si>
  <si>
    <t>物販・飲食テナントへの賃貸等収入</t>
    <rPh sb="0" eb="2">
      <t>ブッパン</t>
    </rPh>
    <rPh sb="3" eb="5">
      <t>インショク</t>
    </rPh>
    <rPh sb="11" eb="13">
      <t>チンタイ</t>
    </rPh>
    <rPh sb="13" eb="14">
      <t>トウ</t>
    </rPh>
    <rPh sb="14" eb="16">
      <t>シュウニュウ</t>
    </rPh>
    <phoneticPr fontId="3"/>
  </si>
  <si>
    <t>直営物販・飲食売上</t>
    <rPh sb="0" eb="2">
      <t>チョクエイ</t>
    </rPh>
    <rPh sb="2" eb="4">
      <t>ブッパン</t>
    </rPh>
    <rPh sb="5" eb="7">
      <t>インショク</t>
    </rPh>
    <rPh sb="7" eb="9">
      <t>ウリアゲ</t>
    </rPh>
    <phoneticPr fontId="3"/>
  </si>
  <si>
    <t>貨物代理店への賃貸等収入</t>
    <rPh sb="0" eb="2">
      <t>カモツ</t>
    </rPh>
    <rPh sb="2" eb="5">
      <t>ダイリテン</t>
    </rPh>
    <rPh sb="7" eb="9">
      <t>チンタイ</t>
    </rPh>
    <rPh sb="9" eb="10">
      <t>トウ</t>
    </rPh>
    <rPh sb="10" eb="12">
      <t>シュウニュウ</t>
    </rPh>
    <phoneticPr fontId="3"/>
  </si>
  <si>
    <t>減価償却費</t>
    <rPh sb="0" eb="2">
      <t>ゲンカ</t>
    </rPh>
    <rPh sb="2" eb="5">
      <t>ショウキャクヒ</t>
    </rPh>
    <phoneticPr fontId="6"/>
  </si>
  <si>
    <t>運営権施設の更新投資に係るもの</t>
    <rPh sb="0" eb="3">
      <t>ウンエイケン</t>
    </rPh>
    <rPh sb="3" eb="5">
      <t>シセツ</t>
    </rPh>
    <rPh sb="6" eb="8">
      <t>コウシン</t>
    </rPh>
    <rPh sb="8" eb="10">
      <t>トウシ</t>
    </rPh>
    <rPh sb="11" eb="12">
      <t>カカワ</t>
    </rPh>
    <phoneticPr fontId="3"/>
  </si>
  <si>
    <t>投資活動キャッシュ・フロー</t>
    <rPh sb="0" eb="2">
      <t>トウシ</t>
    </rPh>
    <rPh sb="2" eb="4">
      <t>カツドウ</t>
    </rPh>
    <phoneticPr fontId="3"/>
  </si>
  <si>
    <t>財務活動キャッシュ・フロー</t>
    <rPh sb="0" eb="2">
      <t>ザイム</t>
    </rPh>
    <rPh sb="2" eb="4">
      <t>カツドウ</t>
    </rPh>
    <phoneticPr fontId="3"/>
  </si>
  <si>
    <t>運営権者譲渡対象資産の取得支出</t>
    <rPh sb="0" eb="3">
      <t>ウンエイケン</t>
    </rPh>
    <rPh sb="3" eb="4">
      <t>シャ</t>
    </rPh>
    <rPh sb="4" eb="6">
      <t>ジョウト</t>
    </rPh>
    <rPh sb="6" eb="8">
      <t>タイショウ</t>
    </rPh>
    <rPh sb="8" eb="10">
      <t>シサン</t>
    </rPh>
    <rPh sb="11" eb="13">
      <t>シュトク</t>
    </rPh>
    <rPh sb="13" eb="15">
      <t>シシュツ</t>
    </rPh>
    <phoneticPr fontId="3"/>
  </si>
  <si>
    <t>ビル施設事業者株式の取得支出</t>
    <rPh sb="2" eb="4">
      <t>シセツ</t>
    </rPh>
    <rPh sb="4" eb="7">
      <t>ジギョウシャ</t>
    </rPh>
    <rPh sb="7" eb="9">
      <t>カブシキ</t>
    </rPh>
    <rPh sb="10" eb="12">
      <t>シュトク</t>
    </rPh>
    <rPh sb="12" eb="14">
      <t>シシュツ</t>
    </rPh>
    <phoneticPr fontId="3"/>
  </si>
  <si>
    <t>運営権の取得支出</t>
    <rPh sb="0" eb="3">
      <t>ウンエイケン</t>
    </rPh>
    <rPh sb="4" eb="6">
      <t>シュトク</t>
    </rPh>
    <rPh sb="6" eb="8">
      <t>シシュツ</t>
    </rPh>
    <phoneticPr fontId="3"/>
  </si>
  <si>
    <t>増資・減資</t>
    <rPh sb="0" eb="2">
      <t>ゾウシ</t>
    </rPh>
    <rPh sb="3" eb="5">
      <t>ゲンシ</t>
    </rPh>
    <phoneticPr fontId="3"/>
  </si>
  <si>
    <t>配当金の支払額</t>
    <rPh sb="0" eb="3">
      <t>ハイトウキン</t>
    </rPh>
    <rPh sb="4" eb="6">
      <t>シハラ</t>
    </rPh>
    <rPh sb="6" eb="7">
      <t>ガク</t>
    </rPh>
    <phoneticPr fontId="3"/>
  </si>
  <si>
    <t>現金及び現金同等物の増減</t>
    <rPh sb="0" eb="2">
      <t>ゲンキン</t>
    </rPh>
    <rPh sb="2" eb="3">
      <t>オヨ</t>
    </rPh>
    <rPh sb="4" eb="6">
      <t>ゲンキン</t>
    </rPh>
    <rPh sb="6" eb="9">
      <t>ドウトウブツ</t>
    </rPh>
    <rPh sb="10" eb="12">
      <t>ゾウゲン</t>
    </rPh>
    <phoneticPr fontId="3"/>
  </si>
  <si>
    <t>期首現金及び現金同等物の残高</t>
    <rPh sb="0" eb="2">
      <t>キシュ</t>
    </rPh>
    <rPh sb="2" eb="4">
      <t>ゲンキン</t>
    </rPh>
    <rPh sb="4" eb="5">
      <t>オヨ</t>
    </rPh>
    <rPh sb="6" eb="8">
      <t>ゲンキン</t>
    </rPh>
    <rPh sb="8" eb="11">
      <t>ドウトウブツ</t>
    </rPh>
    <rPh sb="12" eb="14">
      <t>ザンダカ</t>
    </rPh>
    <phoneticPr fontId="3"/>
  </si>
  <si>
    <t>期末現金及び現金同等物の残高</t>
    <rPh sb="0" eb="2">
      <t>キマツ</t>
    </rPh>
    <rPh sb="2" eb="4">
      <t>ゲンキン</t>
    </rPh>
    <rPh sb="4" eb="5">
      <t>オヨ</t>
    </rPh>
    <rPh sb="6" eb="8">
      <t>ゲンキン</t>
    </rPh>
    <rPh sb="8" eb="11">
      <t>ドウトウブツ</t>
    </rPh>
    <rPh sb="12" eb="14">
      <t>ザンダカ</t>
    </rPh>
    <phoneticPr fontId="3"/>
  </si>
  <si>
    <t>４．連結貸借対照表</t>
    <rPh sb="2" eb="4">
      <t>レンケツ</t>
    </rPh>
    <rPh sb="4" eb="6">
      <t>タイシャク</t>
    </rPh>
    <rPh sb="6" eb="9">
      <t>タイショウヒョウ</t>
    </rPh>
    <phoneticPr fontId="3"/>
  </si>
  <si>
    <t>空港運営事業 運営権施設の更新投資</t>
    <rPh sb="0" eb="2">
      <t>クウコウ</t>
    </rPh>
    <rPh sb="2" eb="4">
      <t>ウンエイ</t>
    </rPh>
    <rPh sb="4" eb="6">
      <t>ジギョウ</t>
    </rPh>
    <phoneticPr fontId="3"/>
  </si>
  <si>
    <t>貨物ビル施設事業</t>
    <rPh sb="0" eb="2">
      <t>カモツ</t>
    </rPh>
    <rPh sb="4" eb="6">
      <t>シセツ</t>
    </rPh>
    <rPh sb="6" eb="8">
      <t>ジギョウ</t>
    </rPh>
    <phoneticPr fontId="3"/>
  </si>
  <si>
    <t>任意事業</t>
    <rPh sb="0" eb="2">
      <t>ニンイ</t>
    </rPh>
    <rPh sb="2" eb="4">
      <t>ジギョウ</t>
    </rPh>
    <phoneticPr fontId="3"/>
  </si>
  <si>
    <t>棚卸資産</t>
    <rPh sb="0" eb="2">
      <t>タナオロ</t>
    </rPh>
    <rPh sb="2" eb="4">
      <t>シサン</t>
    </rPh>
    <phoneticPr fontId="3"/>
  </si>
  <si>
    <t>長期前払費用</t>
    <rPh sb="0" eb="2">
      <t>チョウキ</t>
    </rPh>
    <rPh sb="2" eb="4">
      <t>マエバライ</t>
    </rPh>
    <rPh sb="4" eb="6">
      <t>ヒヨウ</t>
    </rPh>
    <phoneticPr fontId="3"/>
  </si>
  <si>
    <t>利益剰余金</t>
    <rPh sb="0" eb="2">
      <t>リエキ</t>
    </rPh>
    <rPh sb="2" eb="5">
      <t>ジョウヨキン</t>
    </rPh>
    <phoneticPr fontId="3"/>
  </si>
  <si>
    <t>負債合計</t>
    <rPh sb="0" eb="2">
      <t>フサイ</t>
    </rPh>
    <rPh sb="2" eb="4">
      <t>ゴウケイ</t>
    </rPh>
    <phoneticPr fontId="3"/>
  </si>
  <si>
    <t>純資産合計</t>
    <rPh sb="0" eb="3">
      <t>ジュンシサン</t>
    </rPh>
    <rPh sb="3" eb="5">
      <t>ゴウケイ</t>
    </rPh>
    <phoneticPr fontId="3"/>
  </si>
  <si>
    <t>様式番号</t>
    <rPh sb="0" eb="2">
      <t>ヨウシキ</t>
    </rPh>
    <rPh sb="2" eb="4">
      <t>バンゴウ</t>
    </rPh>
    <phoneticPr fontId="3"/>
  </si>
  <si>
    <t>旅客ビル施設事業　営業費用</t>
    <rPh sb="0" eb="2">
      <t>リョキャク</t>
    </rPh>
    <rPh sb="4" eb="6">
      <t>シセツ</t>
    </rPh>
    <rPh sb="6" eb="8">
      <t>ジギョウ</t>
    </rPh>
    <rPh sb="9" eb="11">
      <t>エイギョウ</t>
    </rPh>
    <rPh sb="11" eb="13">
      <t>ヒヨウ</t>
    </rPh>
    <phoneticPr fontId="15"/>
  </si>
  <si>
    <t>（単位：百万円）</t>
    <rPh sb="1" eb="3">
      <t>タンイ</t>
    </rPh>
    <rPh sb="4" eb="5">
      <t>ヒャク</t>
    </rPh>
    <rPh sb="5" eb="7">
      <t>マンエン</t>
    </rPh>
    <phoneticPr fontId="3"/>
  </si>
  <si>
    <t>所有資産の設備投資に係るもの</t>
    <rPh sb="0" eb="2">
      <t>ショユウ</t>
    </rPh>
    <rPh sb="2" eb="4">
      <t>シサン</t>
    </rPh>
    <rPh sb="5" eb="7">
      <t>セツビ</t>
    </rPh>
    <rPh sb="7" eb="9">
      <t>トウシ</t>
    </rPh>
    <rPh sb="10" eb="11">
      <t>カカワ</t>
    </rPh>
    <phoneticPr fontId="3"/>
  </si>
  <si>
    <t>空港運営事業 所有資産の設備投資</t>
    <rPh sb="0" eb="2">
      <t>クウコウ</t>
    </rPh>
    <rPh sb="2" eb="4">
      <t>ウンエイ</t>
    </rPh>
    <rPh sb="4" eb="6">
      <t>ジギョウ</t>
    </rPh>
    <rPh sb="12" eb="14">
      <t>セツビ</t>
    </rPh>
    <phoneticPr fontId="3"/>
  </si>
  <si>
    <t>連結営業収益</t>
    <phoneticPr fontId="3"/>
  </si>
  <si>
    <t>連結営業費用</t>
    <phoneticPr fontId="3"/>
  </si>
  <si>
    <t>連結営業利益</t>
    <rPh sb="0" eb="2">
      <t>レンケツ</t>
    </rPh>
    <rPh sb="2" eb="4">
      <t>エイギョウ</t>
    </rPh>
    <rPh sb="4" eb="6">
      <t>リエキ</t>
    </rPh>
    <phoneticPr fontId="3"/>
  </si>
  <si>
    <t>当期純利益（連結）</t>
    <rPh sb="0" eb="5">
      <t>トウキジュンリエキ</t>
    </rPh>
    <rPh sb="6" eb="8">
      <t>レンケツ</t>
    </rPh>
    <phoneticPr fontId="15"/>
  </si>
  <si>
    <t>借入による調達</t>
    <rPh sb="0" eb="2">
      <t>カリイレ</t>
    </rPh>
    <rPh sb="5" eb="7">
      <t>チョウタツ</t>
    </rPh>
    <phoneticPr fontId="3"/>
  </si>
  <si>
    <t>借入の返済</t>
    <rPh sb="0" eb="2">
      <t>カリイレ</t>
    </rPh>
    <rPh sb="3" eb="5">
      <t>ヘンサイ</t>
    </rPh>
    <phoneticPr fontId="3"/>
  </si>
  <si>
    <t>年度末 （(例) 2016/3/31）</t>
    <rPh sb="0" eb="3">
      <t>ネンドマツ</t>
    </rPh>
    <rPh sb="6" eb="7">
      <t>レイ</t>
    </rPh>
    <phoneticPr fontId="3"/>
  </si>
  <si>
    <t>資本剰余金</t>
    <rPh sb="0" eb="2">
      <t>シホン</t>
    </rPh>
    <rPh sb="2" eb="5">
      <t>ジョウヨキン</t>
    </rPh>
    <phoneticPr fontId="3"/>
  </si>
  <si>
    <t>減価償却費・のれん償却費</t>
    <rPh sb="0" eb="2">
      <t>ゲンカ</t>
    </rPh>
    <rPh sb="2" eb="4">
      <t>ショウキャク</t>
    </rPh>
    <rPh sb="4" eb="5">
      <t>ヒ</t>
    </rPh>
    <rPh sb="9" eb="12">
      <t>ショウキャクヒ</t>
    </rPh>
    <phoneticPr fontId="13"/>
  </si>
  <si>
    <t>のれん</t>
    <phoneticPr fontId="3"/>
  </si>
  <si>
    <t>無利子借入金</t>
    <rPh sb="0" eb="3">
      <t>ムリシ</t>
    </rPh>
    <rPh sb="3" eb="6">
      <t>カリイレキン</t>
    </rPh>
    <phoneticPr fontId="3"/>
  </si>
  <si>
    <t>有利子借入金</t>
    <rPh sb="0" eb="3">
      <t>ユウリシ</t>
    </rPh>
    <rPh sb="3" eb="6">
      <t>カリイレキン</t>
    </rPh>
    <phoneticPr fontId="3"/>
  </si>
  <si>
    <t>空港基本施設等及び空港航空保安施設</t>
    <rPh sb="0" eb="2">
      <t>クウコウ</t>
    </rPh>
    <rPh sb="2" eb="4">
      <t>キホン</t>
    </rPh>
    <rPh sb="4" eb="6">
      <t>シセツ</t>
    </rPh>
    <rPh sb="6" eb="7">
      <t>トウ</t>
    </rPh>
    <rPh sb="7" eb="8">
      <t>オヨ</t>
    </rPh>
    <rPh sb="9" eb="11">
      <t>クウコウ</t>
    </rPh>
    <rPh sb="11" eb="13">
      <t>コウクウ</t>
    </rPh>
    <rPh sb="13" eb="15">
      <t>ホアン</t>
    </rPh>
    <rPh sb="15" eb="17">
      <t>シセツ</t>
    </rPh>
    <phoneticPr fontId="3"/>
  </si>
  <si>
    <t>駐車場施設</t>
    <rPh sb="0" eb="3">
      <t>チュウシャジョウ</t>
    </rPh>
    <rPh sb="3" eb="5">
      <t>シセツ</t>
    </rPh>
    <phoneticPr fontId="3"/>
  </si>
  <si>
    <t>事業年度（期）</t>
    <rPh sb="0" eb="2">
      <t>ジギョウ</t>
    </rPh>
    <rPh sb="2" eb="4">
      <t>ネンド</t>
    </rPh>
    <rPh sb="5" eb="6">
      <t>キ</t>
    </rPh>
    <phoneticPr fontId="3"/>
  </si>
  <si>
    <t>保険料</t>
    <rPh sb="0" eb="3">
      <t>ホケンリョウ</t>
    </rPh>
    <phoneticPr fontId="3"/>
  </si>
  <si>
    <t>様式18-F1-①</t>
    <phoneticPr fontId="3"/>
  </si>
  <si>
    <t>通し番号</t>
    <rPh sb="0" eb="1">
      <t>トオ</t>
    </rPh>
    <rPh sb="2" eb="4">
      <t>バンゴウ</t>
    </rPh>
    <phoneticPr fontId="3"/>
  </si>
  <si>
    <t>様式18-F1-②(1/2)</t>
    <phoneticPr fontId="3"/>
  </si>
  <si>
    <t>様式18-F1-②(2/2)</t>
    <phoneticPr fontId="3"/>
  </si>
  <si>
    <t>様式18-F1-③</t>
    <phoneticPr fontId="3"/>
  </si>
  <si>
    <t>様式18-F1-④</t>
    <phoneticPr fontId="3"/>
  </si>
</sst>
</file>

<file path=xl/styles.xml><?xml version="1.0" encoding="utf-8"?>
<styleSheet xmlns="http://schemas.openxmlformats.org/spreadsheetml/2006/main">
  <numFmts count="3">
    <numFmt numFmtId="176" formatCode="#,##0;&quot;△ &quot;#,##0"/>
    <numFmt numFmtId="177" formatCode="yyyy/m/d;@"/>
    <numFmt numFmtId="178" formatCode="#,##0_ ;[Red]\-#,##0\ 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i/>
      <sz val="8"/>
      <color theme="1"/>
      <name val="ＭＳ Ｐゴシック"/>
      <family val="3"/>
      <charset val="128"/>
      <scheme val="minor"/>
    </font>
    <font>
      <i/>
      <sz val="8"/>
      <name val="ＭＳ Ｐゴシック"/>
      <family val="3"/>
      <charset val="128"/>
      <scheme val="minor"/>
    </font>
    <font>
      <i/>
      <sz val="8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ajor"/>
    </font>
    <font>
      <sz val="10"/>
      <color theme="1"/>
      <name val="Arial"/>
      <family val="2"/>
    </font>
    <font>
      <sz val="11"/>
      <name val="ＭＳ Ｐゴシック"/>
      <family val="3"/>
      <charset val="128"/>
      <scheme val="major"/>
    </font>
    <font>
      <sz val="6"/>
      <name val="Arial"/>
      <family val="2"/>
    </font>
    <font>
      <sz val="11"/>
      <color theme="0"/>
      <name val="ＭＳ Ｐゴシック"/>
      <family val="3"/>
      <charset val="128"/>
      <scheme val="major"/>
    </font>
    <font>
      <sz val="11"/>
      <color theme="0"/>
      <name val="ＭＳ Ｐゴシック"/>
      <family val="3"/>
      <charset val="128"/>
      <scheme val="minor"/>
    </font>
    <font>
      <i/>
      <sz val="8"/>
      <name val="ＭＳ Ｐゴシック"/>
      <family val="3"/>
      <charset val="128"/>
      <scheme val="major"/>
    </font>
    <font>
      <sz val="10"/>
      <name val="ＦＡ Ｐ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C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/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/>
      <diagonal/>
    </border>
    <border>
      <left style="thin">
        <color indexed="64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176" fontId="2" fillId="0" borderId="0" xfId="0" applyNumberFormat="1" applyFont="1" applyBorder="1">
      <alignment vertical="center"/>
    </xf>
    <xf numFmtId="176" fontId="2" fillId="0" borderId="0" xfId="0" applyNumberFormat="1" applyFont="1" applyFill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20" fillId="0" borderId="0" xfId="0" applyNumberFormat="1" applyFont="1" applyBorder="1">
      <alignment vertical="center"/>
    </xf>
    <xf numFmtId="176" fontId="20" fillId="0" borderId="0" xfId="0" applyNumberFormat="1" applyFont="1" applyFill="1" applyBorder="1">
      <alignment vertical="center"/>
    </xf>
    <xf numFmtId="176" fontId="2" fillId="0" borderId="21" xfId="0" applyNumberFormat="1" applyFont="1" applyBorder="1">
      <alignment vertical="center"/>
    </xf>
    <xf numFmtId="176" fontId="2" fillId="0" borderId="19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2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0" fillId="0" borderId="22" xfId="0" applyBorder="1" applyAlignment="1">
      <alignment vertical="center" shrinkToFit="1"/>
    </xf>
    <xf numFmtId="176" fontId="21" fillId="0" borderId="0" xfId="0" applyNumberFormat="1" applyFont="1" applyBorder="1">
      <alignment vertical="center"/>
    </xf>
    <xf numFmtId="178" fontId="2" fillId="0" borderId="0" xfId="0" applyNumberFormat="1" applyFont="1" applyBorder="1">
      <alignment vertical="center"/>
    </xf>
    <xf numFmtId="178" fontId="2" fillId="0" borderId="0" xfId="0" applyNumberFormat="1" applyFont="1" applyFill="1" applyBorder="1">
      <alignment vertical="center"/>
    </xf>
    <xf numFmtId="178" fontId="2" fillId="0" borderId="1" xfId="0" applyNumberFormat="1" applyFont="1" applyBorder="1">
      <alignment vertical="center"/>
    </xf>
    <xf numFmtId="178" fontId="2" fillId="0" borderId="2" xfId="0" applyNumberFormat="1" applyFont="1" applyBorder="1">
      <alignment vertical="center"/>
    </xf>
    <xf numFmtId="178" fontId="2" fillId="0" borderId="3" xfId="0" applyNumberFormat="1" applyFont="1" applyBorder="1">
      <alignment vertical="center"/>
    </xf>
    <xf numFmtId="178" fontId="2" fillId="0" borderId="4" xfId="0" applyNumberFormat="1" applyFont="1" applyBorder="1">
      <alignment vertical="center"/>
    </xf>
    <xf numFmtId="178" fontId="0" fillId="0" borderId="0" xfId="0" applyNumberFormat="1">
      <alignment vertical="center"/>
    </xf>
    <xf numFmtId="178" fontId="2" fillId="0" borderId="5" xfId="0" applyNumberFormat="1" applyFont="1" applyBorder="1">
      <alignment vertical="center"/>
    </xf>
    <xf numFmtId="178" fontId="2" fillId="0" borderId="6" xfId="0" applyNumberFormat="1" applyFont="1" applyBorder="1">
      <alignment vertical="center"/>
    </xf>
    <xf numFmtId="178" fontId="2" fillId="0" borderId="7" xfId="0" applyNumberFormat="1" applyFont="1" applyBorder="1">
      <alignment vertical="center"/>
    </xf>
    <xf numFmtId="178" fontId="2" fillId="0" borderId="8" xfId="0" applyNumberFormat="1" applyFont="1" applyBorder="1">
      <alignment vertical="center"/>
    </xf>
    <xf numFmtId="178" fontId="2" fillId="0" borderId="9" xfId="0" applyNumberFormat="1" applyFont="1" applyBorder="1">
      <alignment vertical="center"/>
    </xf>
    <xf numFmtId="178" fontId="2" fillId="0" borderId="10" xfId="0" applyNumberFormat="1" applyFont="1" applyBorder="1">
      <alignment vertical="center"/>
    </xf>
    <xf numFmtId="178" fontId="2" fillId="0" borderId="11" xfId="0" applyNumberFormat="1" applyFont="1" applyBorder="1">
      <alignment vertical="center"/>
    </xf>
    <xf numFmtId="178" fontId="21" fillId="0" borderId="0" xfId="0" applyNumberFormat="1" applyFont="1" applyBorder="1">
      <alignment vertical="center"/>
    </xf>
    <xf numFmtId="178" fontId="2" fillId="0" borderId="0" xfId="0" applyNumberFormat="1" applyFont="1" applyBorder="1" applyAlignment="1">
      <alignment horizontal="right" vertical="center"/>
    </xf>
    <xf numFmtId="178" fontId="2" fillId="2" borderId="1" xfId="0" applyNumberFormat="1" applyFont="1" applyFill="1" applyBorder="1">
      <alignment vertical="center"/>
    </xf>
    <xf numFmtId="178" fontId="2" fillId="7" borderId="1" xfId="0" applyNumberFormat="1" applyFont="1" applyFill="1" applyBorder="1">
      <alignment vertical="center"/>
    </xf>
    <xf numFmtId="178" fontId="5" fillId="0" borderId="1" xfId="2" applyNumberFormat="1" applyFont="1" applyFill="1" applyBorder="1" applyAlignment="1"/>
    <xf numFmtId="178" fontId="2" fillId="0" borderId="12" xfId="0" applyNumberFormat="1" applyFont="1" applyBorder="1">
      <alignment vertical="center"/>
    </xf>
    <xf numFmtId="178" fontId="2" fillId="0" borderId="13" xfId="0" applyNumberFormat="1" applyFont="1" applyBorder="1">
      <alignment vertical="center"/>
    </xf>
    <xf numFmtId="178" fontId="7" fillId="2" borderId="14" xfId="0" applyNumberFormat="1" applyFont="1" applyFill="1" applyBorder="1" applyAlignment="1">
      <alignment horizontal="center" vertical="center" textRotation="255"/>
    </xf>
    <xf numFmtId="178" fontId="8" fillId="7" borderId="5" xfId="0" applyNumberFormat="1" applyFont="1" applyFill="1" applyBorder="1">
      <alignment vertical="center"/>
    </xf>
    <xf numFmtId="178" fontId="9" fillId="0" borderId="5" xfId="2" applyNumberFormat="1" applyFont="1" applyFill="1" applyBorder="1" applyAlignment="1"/>
    <xf numFmtId="178" fontId="2" fillId="0" borderId="15" xfId="0" applyNumberFormat="1" applyFont="1" applyBorder="1">
      <alignment vertical="center"/>
    </xf>
    <xf numFmtId="178" fontId="2" fillId="0" borderId="40" xfId="0" applyNumberFormat="1" applyFont="1" applyBorder="1">
      <alignment vertical="center"/>
    </xf>
    <xf numFmtId="178" fontId="2" fillId="0" borderId="16" xfId="0" applyNumberFormat="1" applyFont="1" applyBorder="1">
      <alignment vertical="center"/>
    </xf>
    <xf numFmtId="178" fontId="2" fillId="0" borderId="27" xfId="0" applyNumberFormat="1" applyFont="1" applyBorder="1">
      <alignment vertical="center"/>
    </xf>
    <xf numFmtId="178" fontId="2" fillId="0" borderId="17" xfId="0" applyNumberFormat="1" applyFont="1" applyBorder="1">
      <alignment vertical="center"/>
    </xf>
    <xf numFmtId="178" fontId="2" fillId="0" borderId="31" xfId="0" applyNumberFormat="1" applyFont="1" applyBorder="1">
      <alignment vertical="center"/>
    </xf>
    <xf numFmtId="178" fontId="2" fillId="0" borderId="36" xfId="0" applyNumberFormat="1" applyFont="1" applyBorder="1">
      <alignment vertical="center"/>
    </xf>
    <xf numFmtId="178" fontId="2" fillId="0" borderId="28" xfId="0" applyNumberFormat="1" applyFont="1" applyBorder="1">
      <alignment vertical="center"/>
    </xf>
    <xf numFmtId="178" fontId="2" fillId="7" borderId="5" xfId="0" applyNumberFormat="1" applyFont="1" applyFill="1" applyBorder="1">
      <alignment vertical="center"/>
    </xf>
    <xf numFmtId="178" fontId="2" fillId="0" borderId="24" xfId="0" applyNumberFormat="1" applyFont="1" applyBorder="1">
      <alignment vertical="center"/>
    </xf>
    <xf numFmtId="178" fontId="5" fillId="0" borderId="16" xfId="2" applyNumberFormat="1" applyFont="1" applyFill="1" applyBorder="1" applyAlignment="1"/>
    <xf numFmtId="178" fontId="2" fillId="0" borderId="29" xfId="0" applyNumberFormat="1" applyFont="1" applyBorder="1">
      <alignment vertical="center"/>
    </xf>
    <xf numFmtId="178" fontId="9" fillId="0" borderId="9" xfId="2" applyNumberFormat="1" applyFont="1" applyFill="1" applyBorder="1" applyAlignment="1"/>
    <xf numFmtId="178" fontId="2" fillId="0" borderId="23" xfId="0" applyNumberFormat="1" applyFont="1" applyBorder="1">
      <alignment vertical="center"/>
    </xf>
    <xf numFmtId="178" fontId="5" fillId="7" borderId="19" xfId="2" applyNumberFormat="1" applyFont="1" applyFill="1" applyBorder="1" applyAlignment="1"/>
    <xf numFmtId="178" fontId="2" fillId="7" borderId="20" xfId="0" applyNumberFormat="1" applyFont="1" applyFill="1" applyBorder="1">
      <alignment vertical="center"/>
    </xf>
    <xf numFmtId="178" fontId="2" fillId="7" borderId="14" xfId="0" applyNumberFormat="1" applyFont="1" applyFill="1" applyBorder="1">
      <alignment vertical="center"/>
    </xf>
    <xf numFmtId="178" fontId="11" fillId="4" borderId="1" xfId="0" applyNumberFormat="1" applyFont="1" applyFill="1" applyBorder="1">
      <alignment vertical="center"/>
    </xf>
    <xf numFmtId="178" fontId="14" fillId="0" borderId="1" xfId="3" applyNumberFormat="1" applyFont="1" applyFill="1" applyBorder="1" applyAlignment="1">
      <alignment horizontal="left" vertical="center" readingOrder="1"/>
    </xf>
    <xf numFmtId="178" fontId="14" fillId="0" borderId="24" xfId="3" applyNumberFormat="1" applyFont="1" applyFill="1" applyBorder="1" applyAlignment="1">
      <alignment horizontal="left" vertical="center" readingOrder="1"/>
    </xf>
    <xf numFmtId="178" fontId="14" fillId="0" borderId="4" xfId="1" applyNumberFormat="1" applyFont="1" applyFill="1" applyBorder="1" applyAlignment="1">
      <alignment horizontal="right" vertical="center" readingOrder="1"/>
    </xf>
    <xf numFmtId="178" fontId="11" fillId="4" borderId="5" xfId="0" applyNumberFormat="1" applyFont="1" applyFill="1" applyBorder="1">
      <alignment vertical="center"/>
    </xf>
    <xf numFmtId="178" fontId="14" fillId="0" borderId="16" xfId="3" applyNumberFormat="1" applyFont="1" applyFill="1" applyBorder="1" applyAlignment="1">
      <alignment horizontal="left" vertical="center" readingOrder="1"/>
    </xf>
    <xf numFmtId="178" fontId="14" fillId="0" borderId="29" xfId="3" applyNumberFormat="1" applyFont="1" applyFill="1" applyBorder="1" applyAlignment="1">
      <alignment horizontal="left" vertical="center" readingOrder="1"/>
    </xf>
    <xf numFmtId="178" fontId="14" fillId="0" borderId="30" xfId="1" applyNumberFormat="1" applyFont="1" applyFill="1" applyBorder="1" applyAlignment="1">
      <alignment horizontal="right" vertical="center" readingOrder="1"/>
    </xf>
    <xf numFmtId="178" fontId="14" fillId="0" borderId="39" xfId="3" applyNumberFormat="1" applyFont="1" applyFill="1" applyBorder="1" applyAlignment="1">
      <alignment horizontal="left" vertical="center" readingOrder="1"/>
    </xf>
    <xf numFmtId="178" fontId="14" fillId="0" borderId="49" xfId="3" applyNumberFormat="1" applyFont="1" applyFill="1" applyBorder="1" applyAlignment="1">
      <alignment horizontal="left" vertical="center" readingOrder="1"/>
    </xf>
    <xf numFmtId="178" fontId="2" fillId="0" borderId="44" xfId="0" applyNumberFormat="1" applyFont="1" applyBorder="1">
      <alignment vertical="center"/>
    </xf>
    <xf numFmtId="178" fontId="14" fillId="0" borderId="18" xfId="3" applyNumberFormat="1" applyFont="1" applyFill="1" applyBorder="1" applyAlignment="1">
      <alignment horizontal="left" vertical="center" readingOrder="1"/>
    </xf>
    <xf numFmtId="178" fontId="14" fillId="0" borderId="25" xfId="3" applyNumberFormat="1" applyFont="1" applyFill="1" applyBorder="1" applyAlignment="1">
      <alignment horizontal="left" vertical="center" readingOrder="1"/>
    </xf>
    <xf numFmtId="178" fontId="2" fillId="0" borderId="26" xfId="0" applyNumberFormat="1" applyFont="1" applyBorder="1">
      <alignment vertical="center"/>
    </xf>
    <xf numFmtId="178" fontId="14" fillId="0" borderId="17" xfId="1" applyNumberFormat="1" applyFont="1" applyFill="1" applyBorder="1" applyAlignment="1">
      <alignment horizontal="right" vertical="center" readingOrder="1"/>
    </xf>
    <xf numFmtId="178" fontId="14" fillId="4" borderId="9" xfId="3" applyNumberFormat="1" applyFont="1" applyFill="1" applyBorder="1" applyAlignment="1">
      <alignment horizontal="left" vertical="center"/>
    </xf>
    <xf numFmtId="178" fontId="11" fillId="4" borderId="10" xfId="0" applyNumberFormat="1" applyFont="1" applyFill="1" applyBorder="1">
      <alignment vertical="center"/>
    </xf>
    <xf numFmtId="178" fontId="2" fillId="4" borderId="23" xfId="0" applyNumberFormat="1" applyFont="1" applyFill="1" applyBorder="1">
      <alignment vertical="center"/>
    </xf>
    <xf numFmtId="178" fontId="11" fillId="4" borderId="22" xfId="0" applyNumberFormat="1" applyFont="1" applyFill="1" applyBorder="1">
      <alignment vertical="center"/>
    </xf>
    <xf numFmtId="178" fontId="11" fillId="5" borderId="1" xfId="0" applyNumberFormat="1" applyFont="1" applyFill="1" applyBorder="1">
      <alignment vertical="center"/>
    </xf>
    <xf numFmtId="178" fontId="11" fillId="5" borderId="5" xfId="0" applyNumberFormat="1" applyFont="1" applyFill="1" applyBorder="1">
      <alignment vertical="center"/>
    </xf>
    <xf numFmtId="178" fontId="14" fillId="0" borderId="9" xfId="3" applyNumberFormat="1" applyFont="1" applyFill="1" applyBorder="1" applyAlignment="1">
      <alignment horizontal="left" vertical="center" readingOrder="1"/>
    </xf>
    <xf numFmtId="178" fontId="14" fillId="0" borderId="10" xfId="3" applyNumberFormat="1" applyFont="1" applyFill="1" applyBorder="1" applyAlignment="1">
      <alignment horizontal="left" vertical="center" readingOrder="1"/>
    </xf>
    <xf numFmtId="178" fontId="14" fillId="0" borderId="28" xfId="1" applyNumberFormat="1" applyFont="1" applyFill="1" applyBorder="1" applyAlignment="1">
      <alignment horizontal="right" vertical="center" readingOrder="1"/>
    </xf>
    <xf numFmtId="178" fontId="14" fillId="5" borderId="9" xfId="3" applyNumberFormat="1" applyFont="1" applyFill="1" applyBorder="1" applyAlignment="1">
      <alignment horizontal="left" vertical="center"/>
    </xf>
    <xf numFmtId="178" fontId="11" fillId="5" borderId="10" xfId="0" applyNumberFormat="1" applyFont="1" applyFill="1" applyBorder="1">
      <alignment vertical="center"/>
    </xf>
    <xf numFmtId="178" fontId="11" fillId="5" borderId="22" xfId="0" applyNumberFormat="1" applyFont="1" applyFill="1" applyBorder="1">
      <alignment vertical="center"/>
    </xf>
    <xf numFmtId="178" fontId="7" fillId="2" borderId="5" xfId="0" applyNumberFormat="1" applyFont="1" applyFill="1" applyBorder="1" applyAlignment="1">
      <alignment horizontal="center" vertical="center" textRotation="255"/>
    </xf>
    <xf numFmtId="178" fontId="14" fillId="0" borderId="15" xfId="3" applyNumberFormat="1" applyFont="1" applyFill="1" applyBorder="1" applyAlignment="1">
      <alignment horizontal="left" vertical="center" readingOrder="1"/>
    </xf>
    <xf numFmtId="178" fontId="12" fillId="2" borderId="9" xfId="0" applyNumberFormat="1" applyFont="1" applyFill="1" applyBorder="1">
      <alignment vertical="center"/>
    </xf>
    <xf numFmtId="178" fontId="11" fillId="2" borderId="10" xfId="0" applyNumberFormat="1" applyFont="1" applyFill="1" applyBorder="1">
      <alignment vertical="center"/>
    </xf>
    <xf numFmtId="178" fontId="12" fillId="2" borderId="10" xfId="0" applyNumberFormat="1" applyFont="1" applyFill="1" applyBorder="1" applyAlignment="1">
      <alignment horizontal="right" vertical="center"/>
    </xf>
    <xf numFmtId="178" fontId="12" fillId="2" borderId="11" xfId="0" applyNumberFormat="1" applyFont="1" applyFill="1" applyBorder="1" applyAlignment="1">
      <alignment horizontal="right" vertical="center"/>
    </xf>
    <xf numFmtId="178" fontId="17" fillId="2" borderId="1" xfId="0" applyNumberFormat="1" applyFont="1" applyFill="1" applyBorder="1">
      <alignment vertical="center"/>
    </xf>
    <xf numFmtId="178" fontId="17" fillId="2" borderId="5" xfId="0" applyNumberFormat="1" applyFont="1" applyFill="1" applyBorder="1">
      <alignment vertical="center"/>
    </xf>
    <xf numFmtId="178" fontId="9" fillId="0" borderId="5" xfId="4" applyNumberFormat="1" applyFont="1" applyFill="1" applyBorder="1" applyAlignment="1"/>
    <xf numFmtId="178" fontId="2" fillId="0" borderId="30" xfId="0" applyNumberFormat="1" applyFont="1" applyBorder="1">
      <alignment vertical="center"/>
    </xf>
    <xf numFmtId="178" fontId="8" fillId="0" borderId="40" xfId="0" applyNumberFormat="1" applyFont="1" applyBorder="1">
      <alignment vertical="center"/>
    </xf>
    <xf numFmtId="178" fontId="8" fillId="0" borderId="27" xfId="0" applyNumberFormat="1" applyFont="1" applyBorder="1">
      <alignment vertical="center"/>
    </xf>
    <xf numFmtId="178" fontId="2" fillId="0" borderId="18" xfId="0" applyNumberFormat="1" applyFont="1" applyBorder="1">
      <alignment vertical="center"/>
    </xf>
    <xf numFmtId="178" fontId="8" fillId="0" borderId="26" xfId="0" applyNumberFormat="1" applyFont="1" applyBorder="1">
      <alignment vertical="center"/>
    </xf>
    <xf numFmtId="178" fontId="5" fillId="0" borderId="32" xfId="4" applyNumberFormat="1" applyFont="1" applyFill="1" applyBorder="1" applyAlignment="1"/>
    <xf numFmtId="178" fontId="2" fillId="0" borderId="33" xfId="0" applyNumberFormat="1" applyFont="1" applyBorder="1">
      <alignment vertical="center"/>
    </xf>
    <xf numFmtId="178" fontId="2" fillId="0" borderId="14" xfId="0" applyNumberFormat="1" applyFont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8" fillId="0" borderId="27" xfId="0" applyNumberFormat="1" applyFont="1" applyFill="1" applyBorder="1">
      <alignment vertical="center"/>
    </xf>
    <xf numFmtId="178" fontId="2" fillId="0" borderId="17" xfId="0" applyNumberFormat="1" applyFont="1" applyFill="1" applyBorder="1">
      <alignment vertical="center"/>
    </xf>
    <xf numFmtId="178" fontId="8" fillId="0" borderId="36" xfId="0" applyNumberFormat="1" applyFont="1" applyFill="1" applyBorder="1">
      <alignment vertical="center"/>
    </xf>
    <xf numFmtId="178" fontId="2" fillId="0" borderId="28" xfId="0" applyNumberFormat="1" applyFont="1" applyFill="1" applyBorder="1">
      <alignment vertical="center"/>
    </xf>
    <xf numFmtId="178" fontId="8" fillId="0" borderId="26" xfId="0" applyNumberFormat="1" applyFont="1" applyFill="1" applyBorder="1">
      <alignment vertical="center"/>
    </xf>
    <xf numFmtId="178" fontId="2" fillId="0" borderId="8" xfId="0" applyNumberFormat="1" applyFont="1" applyFill="1" applyBorder="1">
      <alignment vertical="center"/>
    </xf>
    <xf numFmtId="178" fontId="5" fillId="0" borderId="15" xfId="2" applyNumberFormat="1" applyFont="1" applyFill="1" applyBorder="1" applyAlignment="1"/>
    <xf numFmtId="178" fontId="2" fillId="0" borderId="37" xfId="0" applyNumberFormat="1" applyFont="1" applyBorder="1">
      <alignment vertical="center"/>
    </xf>
    <xf numFmtId="178" fontId="5" fillId="0" borderId="9" xfId="2" applyNumberFormat="1" applyFont="1" applyFill="1" applyBorder="1" applyAlignment="1"/>
    <xf numFmtId="178" fontId="2" fillId="7" borderId="9" xfId="0" applyNumberFormat="1" applyFont="1" applyFill="1" applyBorder="1">
      <alignment vertical="center"/>
    </xf>
    <xf numFmtId="178" fontId="2" fillId="7" borderId="10" xfId="0" applyNumberFormat="1" applyFont="1" applyFill="1" applyBorder="1">
      <alignment vertical="center"/>
    </xf>
    <xf numFmtId="178" fontId="2" fillId="7" borderId="11" xfId="0" applyNumberFormat="1" applyFont="1" applyFill="1" applyBorder="1">
      <alignment vertical="center"/>
    </xf>
    <xf numFmtId="178" fontId="2" fillId="3" borderId="21" xfId="0" applyNumberFormat="1" applyFont="1" applyFill="1" applyBorder="1">
      <alignment vertical="center"/>
    </xf>
    <xf numFmtId="178" fontId="2" fillId="3" borderId="19" xfId="0" applyNumberFormat="1" applyFont="1" applyFill="1" applyBorder="1">
      <alignment vertical="center"/>
    </xf>
    <xf numFmtId="178" fontId="2" fillId="3" borderId="22" xfId="0" applyNumberFormat="1" applyFont="1" applyFill="1" applyBorder="1">
      <alignment vertical="center"/>
    </xf>
    <xf numFmtId="178" fontId="2" fillId="4" borderId="1" xfId="0" applyNumberFormat="1" applyFont="1" applyFill="1" applyBorder="1">
      <alignment vertical="center"/>
    </xf>
    <xf numFmtId="178" fontId="14" fillId="0" borderId="21" xfId="3" applyNumberFormat="1" applyFont="1" applyFill="1" applyBorder="1" applyAlignment="1">
      <alignment horizontal="left" vertical="center"/>
    </xf>
    <xf numFmtId="178" fontId="11" fillId="0" borderId="19" xfId="0" applyNumberFormat="1" applyFont="1" applyBorder="1">
      <alignment vertical="center"/>
    </xf>
    <xf numFmtId="178" fontId="11" fillId="0" borderId="22" xfId="0" applyNumberFormat="1" applyFont="1" applyBorder="1">
      <alignment vertical="center"/>
    </xf>
    <xf numFmtId="178" fontId="10" fillId="4" borderId="5" xfId="0" applyNumberFormat="1" applyFont="1" applyFill="1" applyBorder="1" applyAlignment="1">
      <alignment horizontal="left" vertical="center"/>
    </xf>
    <xf numFmtId="178" fontId="18" fillId="0" borderId="5" xfId="3" applyNumberFormat="1" applyFont="1" applyFill="1" applyBorder="1" applyAlignment="1">
      <alignment horizontal="left" vertical="center" readingOrder="1"/>
    </xf>
    <xf numFmtId="178" fontId="14" fillId="0" borderId="40" xfId="3" applyNumberFormat="1" applyFont="1" applyFill="1" applyBorder="1" applyAlignment="1">
      <alignment horizontal="left" vertical="center" readingOrder="1"/>
    </xf>
    <xf numFmtId="178" fontId="4" fillId="0" borderId="16" xfId="3" applyNumberFormat="1" applyFont="1" applyFill="1" applyBorder="1" applyAlignment="1">
      <alignment horizontal="left" vertical="center" readingOrder="1"/>
    </xf>
    <xf numFmtId="178" fontId="14" fillId="0" borderId="27" xfId="3" applyNumberFormat="1" applyFont="1" applyFill="1" applyBorder="1" applyAlignment="1">
      <alignment horizontal="left" vertical="center" readingOrder="1"/>
    </xf>
    <xf numFmtId="178" fontId="10" fillId="4" borderId="5" xfId="0" applyNumberFormat="1" applyFont="1" applyFill="1" applyBorder="1">
      <alignment vertical="center"/>
    </xf>
    <xf numFmtId="178" fontId="14" fillId="0" borderId="31" xfId="3" applyNumberFormat="1" applyFont="1" applyFill="1" applyBorder="1" applyAlignment="1">
      <alignment horizontal="left" vertical="center" readingOrder="1"/>
    </xf>
    <xf numFmtId="178" fontId="14" fillId="0" borderId="36" xfId="3" applyNumberFormat="1" applyFont="1" applyFill="1" applyBorder="1" applyAlignment="1">
      <alignment horizontal="left" vertical="center" readingOrder="1"/>
    </xf>
    <xf numFmtId="178" fontId="14" fillId="0" borderId="26" xfId="3" applyNumberFormat="1" applyFont="1" applyFill="1" applyBorder="1" applyAlignment="1">
      <alignment horizontal="left" vertical="center" readingOrder="1"/>
    </xf>
    <xf numFmtId="178" fontId="14" fillId="0" borderId="8" xfId="1" applyNumberFormat="1" applyFont="1" applyFill="1" applyBorder="1" applyAlignment="1">
      <alignment horizontal="right" vertical="center" readingOrder="1"/>
    </xf>
    <xf numFmtId="178" fontId="2" fillId="4" borderId="5" xfId="0" applyNumberFormat="1" applyFont="1" applyFill="1" applyBorder="1">
      <alignment vertical="center"/>
    </xf>
    <xf numFmtId="178" fontId="11" fillId="0" borderId="9" xfId="0" applyNumberFormat="1" applyFont="1" applyBorder="1">
      <alignment vertical="center"/>
    </xf>
    <xf numFmtId="178" fontId="11" fillId="0" borderId="10" xfId="0" applyNumberFormat="1" applyFont="1" applyBorder="1">
      <alignment vertical="center"/>
    </xf>
    <xf numFmtId="178" fontId="11" fillId="0" borderId="11" xfId="0" applyNumberFormat="1" applyFont="1" applyBorder="1">
      <alignment vertical="center"/>
    </xf>
    <xf numFmtId="178" fontId="11" fillId="4" borderId="14" xfId="0" applyNumberFormat="1" applyFont="1" applyFill="1" applyBorder="1">
      <alignment vertical="center"/>
    </xf>
    <xf numFmtId="178" fontId="2" fillId="5" borderId="1" xfId="0" applyNumberFormat="1" applyFont="1" applyFill="1" applyBorder="1">
      <alignment vertical="center"/>
    </xf>
    <xf numFmtId="178" fontId="11" fillId="0" borderId="20" xfId="0" applyNumberFormat="1" applyFont="1" applyBorder="1">
      <alignment vertical="center"/>
    </xf>
    <xf numFmtId="178" fontId="10" fillId="5" borderId="5" xfId="0" applyNumberFormat="1" applyFont="1" applyFill="1" applyBorder="1">
      <alignment vertical="center"/>
    </xf>
    <xf numFmtId="178" fontId="18" fillId="0" borderId="16" xfId="3" applyNumberFormat="1" applyFont="1" applyFill="1" applyBorder="1" applyAlignment="1">
      <alignment horizontal="left" vertical="center" readingOrder="1"/>
    </xf>
    <xf numFmtId="178" fontId="2" fillId="0" borderId="4" xfId="1" applyNumberFormat="1" applyFont="1" applyFill="1" applyBorder="1">
      <alignment vertical="center"/>
    </xf>
    <xf numFmtId="178" fontId="2" fillId="0" borderId="17" xfId="1" applyNumberFormat="1" applyFont="1" applyFill="1" applyBorder="1">
      <alignment vertical="center"/>
    </xf>
    <xf numFmtId="178" fontId="14" fillId="0" borderId="17" xfId="3" applyNumberFormat="1" applyFont="1" applyFill="1" applyBorder="1" applyAlignment="1">
      <alignment horizontal="right" vertical="center" readingOrder="1"/>
    </xf>
    <xf numFmtId="178" fontId="14" fillId="0" borderId="8" xfId="3" applyNumberFormat="1" applyFont="1" applyFill="1" applyBorder="1" applyAlignment="1">
      <alignment horizontal="right" vertical="center" readingOrder="1"/>
    </xf>
    <xf numFmtId="178" fontId="2" fillId="5" borderId="5" xfId="0" applyNumberFormat="1" applyFont="1" applyFill="1" applyBorder="1">
      <alignment vertical="center"/>
    </xf>
    <xf numFmtId="178" fontId="11" fillId="5" borderId="11" xfId="0" applyNumberFormat="1" applyFont="1" applyFill="1" applyBorder="1">
      <alignment vertical="center"/>
    </xf>
    <xf numFmtId="178" fontId="14" fillId="0" borderId="28" xfId="3" applyNumberFormat="1" applyFont="1" applyFill="1" applyBorder="1" applyAlignment="1">
      <alignment horizontal="right" vertical="center" readingOrder="1"/>
    </xf>
    <xf numFmtId="178" fontId="7" fillId="2" borderId="9" xfId="0" applyNumberFormat="1" applyFont="1" applyFill="1" applyBorder="1">
      <alignment vertical="center"/>
    </xf>
    <xf numFmtId="178" fontId="12" fillId="2" borderId="10" xfId="0" applyNumberFormat="1" applyFont="1" applyFill="1" applyBorder="1">
      <alignment vertical="center"/>
    </xf>
    <xf numFmtId="178" fontId="8" fillId="2" borderId="1" xfId="0" applyNumberFormat="1" applyFont="1" applyFill="1" applyBorder="1">
      <alignment vertical="center"/>
    </xf>
    <xf numFmtId="178" fontId="2" fillId="7" borderId="15" xfId="0" applyNumberFormat="1" applyFont="1" applyFill="1" applyBorder="1">
      <alignment vertical="center"/>
    </xf>
    <xf numFmtId="178" fontId="8" fillId="7" borderId="37" xfId="0" applyNumberFormat="1" applyFont="1" applyFill="1" applyBorder="1">
      <alignment vertical="center"/>
    </xf>
    <xf numFmtId="178" fontId="2" fillId="7" borderId="4" xfId="0" applyNumberFormat="1" applyFont="1" applyFill="1" applyBorder="1">
      <alignment vertical="center"/>
    </xf>
    <xf numFmtId="178" fontId="20" fillId="0" borderId="0" xfId="0" applyNumberFormat="1" applyFont="1">
      <alignment vertical="center"/>
    </xf>
    <xf numFmtId="178" fontId="8" fillId="2" borderId="5" xfId="0" applyNumberFormat="1" applyFont="1" applyFill="1" applyBorder="1">
      <alignment vertical="center"/>
    </xf>
    <xf numFmtId="178" fontId="2" fillId="3" borderId="34" xfId="0" applyNumberFormat="1" applyFont="1" applyFill="1" applyBorder="1">
      <alignment vertical="center"/>
    </xf>
    <xf numFmtId="178" fontId="8" fillId="3" borderId="34" xfId="0" applyNumberFormat="1" applyFont="1" applyFill="1" applyBorder="1">
      <alignment vertical="center"/>
    </xf>
    <xf numFmtId="178" fontId="8" fillId="3" borderId="38" xfId="0" applyNumberFormat="1" applyFont="1" applyFill="1" applyBorder="1">
      <alignment vertical="center"/>
    </xf>
    <xf numFmtId="178" fontId="8" fillId="3" borderId="35" xfId="0" applyNumberFormat="1" applyFont="1" applyFill="1" applyBorder="1">
      <alignment vertical="center"/>
    </xf>
    <xf numFmtId="178" fontId="2" fillId="3" borderId="17" xfId="0" applyNumberFormat="1" applyFont="1" applyFill="1" applyBorder="1">
      <alignment vertical="center"/>
    </xf>
    <xf numFmtId="178" fontId="2" fillId="4" borderId="34" xfId="0" applyNumberFormat="1" applyFont="1" applyFill="1" applyBorder="1">
      <alignment vertical="center"/>
    </xf>
    <xf numFmtId="178" fontId="8" fillId="4" borderId="34" xfId="0" applyNumberFormat="1" applyFont="1" applyFill="1" applyBorder="1">
      <alignment vertical="center"/>
    </xf>
    <xf numFmtId="178" fontId="8" fillId="4" borderId="38" xfId="0" applyNumberFormat="1" applyFont="1" applyFill="1" applyBorder="1">
      <alignment vertical="center"/>
    </xf>
    <xf numFmtId="178" fontId="8" fillId="4" borderId="35" xfId="0" applyNumberFormat="1" applyFont="1" applyFill="1" applyBorder="1">
      <alignment vertical="center"/>
    </xf>
    <xf numFmtId="178" fontId="2" fillId="4" borderId="17" xfId="0" applyNumberFormat="1" applyFont="1" applyFill="1" applyBorder="1">
      <alignment vertical="center"/>
    </xf>
    <xf numFmtId="178" fontId="2" fillId="5" borderId="34" xfId="0" applyNumberFormat="1" applyFont="1" applyFill="1" applyBorder="1">
      <alignment vertical="center"/>
    </xf>
    <xf numFmtId="178" fontId="8" fillId="5" borderId="34" xfId="0" applyNumberFormat="1" applyFont="1" applyFill="1" applyBorder="1">
      <alignment vertical="center"/>
    </xf>
    <xf numFmtId="178" fontId="8" fillId="5" borderId="38" xfId="0" applyNumberFormat="1" applyFont="1" applyFill="1" applyBorder="1">
      <alignment vertical="center"/>
    </xf>
    <xf numFmtId="178" fontId="8" fillId="5" borderId="35" xfId="0" applyNumberFormat="1" applyFont="1" applyFill="1" applyBorder="1">
      <alignment vertical="center"/>
    </xf>
    <xf numFmtId="178" fontId="2" fillId="5" borderId="17" xfId="0" applyNumberFormat="1" applyFont="1" applyFill="1" applyBorder="1">
      <alignment vertical="center"/>
    </xf>
    <xf numFmtId="178" fontId="2" fillId="2" borderId="19" xfId="0" applyNumberFormat="1" applyFont="1" applyFill="1" applyBorder="1">
      <alignment vertical="center"/>
    </xf>
    <xf numFmtId="178" fontId="5" fillId="2" borderId="19" xfId="2" applyNumberFormat="1" applyFont="1" applyFill="1" applyBorder="1" applyAlignment="1"/>
    <xf numFmtId="178" fontId="7" fillId="2" borderId="22" xfId="0" applyNumberFormat="1" applyFont="1" applyFill="1" applyBorder="1">
      <alignment vertical="center"/>
    </xf>
    <xf numFmtId="178" fontId="7" fillId="2" borderId="1" xfId="0" applyNumberFormat="1" applyFont="1" applyFill="1" applyBorder="1">
      <alignment vertical="center"/>
    </xf>
    <xf numFmtId="178" fontId="2" fillId="2" borderId="12" xfId="0" applyNumberFormat="1" applyFont="1" applyFill="1" applyBorder="1">
      <alignment vertical="center"/>
    </xf>
    <xf numFmtId="178" fontId="5" fillId="2" borderId="12" xfId="2" applyNumberFormat="1" applyFont="1" applyFill="1" applyBorder="1" applyAlignment="1"/>
    <xf numFmtId="178" fontId="2" fillId="2" borderId="13" xfId="0" applyNumberFormat="1" applyFont="1" applyFill="1" applyBorder="1">
      <alignment vertical="center"/>
    </xf>
    <xf numFmtId="178" fontId="8" fillId="0" borderId="15" xfId="0" applyNumberFormat="1" applyFont="1" applyFill="1" applyBorder="1">
      <alignment vertical="center"/>
    </xf>
    <xf numFmtId="178" fontId="8" fillId="0" borderId="37" xfId="0" applyNumberFormat="1" applyFont="1" applyFill="1" applyBorder="1">
      <alignment vertical="center"/>
    </xf>
    <xf numFmtId="178" fontId="8" fillId="0" borderId="16" xfId="0" applyNumberFormat="1" applyFont="1" applyFill="1" applyBorder="1">
      <alignment vertical="center"/>
    </xf>
    <xf numFmtId="178" fontId="8" fillId="0" borderId="29" xfId="0" applyNumberFormat="1" applyFont="1" applyFill="1" applyBorder="1">
      <alignment vertical="center"/>
    </xf>
    <xf numFmtId="178" fontId="8" fillId="2" borderId="9" xfId="0" applyNumberFormat="1" applyFont="1" applyFill="1" applyBorder="1">
      <alignment vertical="center"/>
    </xf>
    <xf numFmtId="178" fontId="8" fillId="0" borderId="9" xfId="0" applyNumberFormat="1" applyFont="1" applyFill="1" applyBorder="1">
      <alignment vertical="center"/>
    </xf>
    <xf numFmtId="178" fontId="8" fillId="0" borderId="10" xfId="0" applyNumberFormat="1" applyFont="1" applyFill="1" applyBorder="1">
      <alignment vertical="center"/>
    </xf>
    <xf numFmtId="178" fontId="12" fillId="2" borderId="21" xfId="3" applyNumberFormat="1" applyFont="1" applyFill="1" applyBorder="1" applyAlignment="1">
      <alignment horizontal="left" vertical="center" readingOrder="1"/>
    </xf>
    <xf numFmtId="178" fontId="12" fillId="2" borderId="19" xfId="0" applyNumberFormat="1" applyFont="1" applyFill="1" applyBorder="1">
      <alignment vertical="center"/>
    </xf>
    <xf numFmtId="178" fontId="12" fillId="2" borderId="22" xfId="0" applyNumberFormat="1" applyFont="1" applyFill="1" applyBorder="1">
      <alignment vertical="center"/>
    </xf>
    <xf numFmtId="178" fontId="16" fillId="2" borderId="22" xfId="0" applyNumberFormat="1" applyFont="1" applyFill="1" applyBorder="1">
      <alignment vertical="center"/>
    </xf>
    <xf numFmtId="178" fontId="12" fillId="2" borderId="19" xfId="3" applyNumberFormat="1" applyFont="1" applyFill="1" applyBorder="1" applyAlignment="1">
      <alignment horizontal="left" vertical="center" readingOrder="1"/>
    </xf>
    <xf numFmtId="178" fontId="12" fillId="2" borderId="20" xfId="0" applyNumberFormat="1" applyFont="1" applyFill="1" applyBorder="1">
      <alignment vertical="center"/>
    </xf>
    <xf numFmtId="178" fontId="11" fillId="0" borderId="12" xfId="0" applyNumberFormat="1" applyFont="1" applyBorder="1">
      <alignment vertical="center"/>
    </xf>
    <xf numFmtId="178" fontId="11" fillId="0" borderId="13" xfId="0" applyNumberFormat="1" applyFont="1" applyBorder="1">
      <alignment vertical="center"/>
    </xf>
    <xf numFmtId="178" fontId="2" fillId="2" borderId="5" xfId="0" applyNumberFormat="1" applyFont="1" applyFill="1" applyBorder="1">
      <alignment vertical="center"/>
    </xf>
    <xf numFmtId="178" fontId="7" fillId="2" borderId="10" xfId="0" applyNumberFormat="1" applyFont="1" applyFill="1" applyBorder="1">
      <alignment vertical="center"/>
    </xf>
    <xf numFmtId="178" fontId="7" fillId="2" borderId="11" xfId="0" applyNumberFormat="1" applyFont="1" applyFill="1" applyBorder="1">
      <alignment vertical="center"/>
    </xf>
    <xf numFmtId="178" fontId="2" fillId="0" borderId="12" xfId="0" applyNumberFormat="1" applyFont="1" applyFill="1" applyBorder="1">
      <alignment vertical="center"/>
    </xf>
    <xf numFmtId="178" fontId="2" fillId="2" borderId="14" xfId="0" applyNumberFormat="1" applyFont="1" applyFill="1" applyBorder="1">
      <alignment vertical="center"/>
    </xf>
    <xf numFmtId="178" fontId="2" fillId="0" borderId="19" xfId="0" applyNumberFormat="1" applyFont="1" applyFill="1" applyBorder="1">
      <alignment vertical="center"/>
    </xf>
    <xf numFmtId="178" fontId="7" fillId="2" borderId="21" xfId="0" applyNumberFormat="1" applyFont="1" applyFill="1" applyBorder="1">
      <alignment vertical="center"/>
    </xf>
    <xf numFmtId="178" fontId="7" fillId="2" borderId="19" xfId="0" applyNumberFormat="1" applyFont="1" applyFill="1" applyBorder="1">
      <alignment vertical="center"/>
    </xf>
    <xf numFmtId="178" fontId="20" fillId="0" borderId="0" xfId="0" applyNumberFormat="1" applyFont="1" applyFill="1" applyBorder="1">
      <alignment vertical="center"/>
    </xf>
    <xf numFmtId="178" fontId="20" fillId="0" borderId="0" xfId="0" applyNumberFormat="1" applyFont="1" applyBorder="1">
      <alignment vertical="center"/>
    </xf>
    <xf numFmtId="178" fontId="2" fillId="0" borderId="1" xfId="0" applyNumberFormat="1" applyFont="1" applyBorder="1" applyAlignment="1">
      <alignment horizontal="left" vertical="center"/>
    </xf>
    <xf numFmtId="178" fontId="2" fillId="0" borderId="12" xfId="0" applyNumberFormat="1" applyFont="1" applyBorder="1" applyAlignment="1">
      <alignment horizontal="left" vertical="center"/>
    </xf>
    <xf numFmtId="178" fontId="0" fillId="0" borderId="12" xfId="0" applyNumberFormat="1" applyBorder="1">
      <alignment vertical="center"/>
    </xf>
    <xf numFmtId="178" fontId="2" fillId="0" borderId="18" xfId="0" applyNumberFormat="1" applyFont="1" applyBorder="1" applyAlignment="1">
      <alignment horizontal="left" vertical="center"/>
    </xf>
    <xf numFmtId="178" fontId="2" fillId="0" borderId="25" xfId="0" applyNumberFormat="1" applyFont="1" applyBorder="1" applyAlignment="1">
      <alignment horizontal="left" vertical="center"/>
    </xf>
    <xf numFmtId="178" fontId="0" fillId="0" borderId="25" xfId="0" applyNumberFormat="1" applyBorder="1">
      <alignment vertical="center"/>
    </xf>
    <xf numFmtId="178" fontId="2" fillId="0" borderId="25" xfId="0" applyNumberFormat="1" applyFont="1" applyBorder="1">
      <alignment vertical="center"/>
    </xf>
    <xf numFmtId="178" fontId="2" fillId="0" borderId="5" xfId="0" applyNumberFormat="1" applyFont="1" applyBorder="1" applyAlignment="1">
      <alignment horizontal="left" vertical="center"/>
    </xf>
    <xf numFmtId="178" fontId="2" fillId="0" borderId="0" xfId="0" applyNumberFormat="1" applyFont="1" applyBorder="1" applyAlignment="1">
      <alignment horizontal="left" vertical="center"/>
    </xf>
    <xf numFmtId="178" fontId="0" fillId="0" borderId="0" xfId="0" applyNumberFormat="1" applyBorder="1">
      <alignment vertical="center"/>
    </xf>
    <xf numFmtId="178" fontId="2" fillId="0" borderId="16" xfId="0" applyNumberFormat="1" applyFont="1" applyBorder="1" applyAlignment="1">
      <alignment horizontal="left" vertical="center"/>
    </xf>
    <xf numFmtId="178" fontId="0" fillId="0" borderId="29" xfId="0" applyNumberFormat="1" applyBorder="1">
      <alignment vertical="center"/>
    </xf>
    <xf numFmtId="178" fontId="20" fillId="0" borderId="5" xfId="0" applyNumberFormat="1" applyFont="1" applyBorder="1" applyAlignment="1">
      <alignment horizontal="left" vertical="center"/>
    </xf>
    <xf numFmtId="178" fontId="0" fillId="0" borderId="10" xfId="0" applyNumberFormat="1" applyBorder="1">
      <alignment vertical="center"/>
    </xf>
    <xf numFmtId="178" fontId="2" fillId="0" borderId="29" xfId="0" applyNumberFormat="1" applyFont="1" applyBorder="1" applyAlignment="1">
      <alignment horizontal="left" vertical="center"/>
    </xf>
    <xf numFmtId="178" fontId="2" fillId="2" borderId="10" xfId="0" applyNumberFormat="1" applyFont="1" applyFill="1" applyBorder="1">
      <alignment vertical="center"/>
    </xf>
    <xf numFmtId="178" fontId="2" fillId="0" borderId="10" xfId="0" applyNumberFormat="1" applyFont="1" applyBorder="1" applyAlignment="1">
      <alignment horizontal="left" vertical="center"/>
    </xf>
    <xf numFmtId="178" fontId="2" fillId="0" borderId="10" xfId="0" applyNumberFormat="1" applyFont="1" applyBorder="1" applyAlignment="1">
      <alignment horizontal="right" vertical="center"/>
    </xf>
    <xf numFmtId="178" fontId="2" fillId="0" borderId="31" xfId="0" applyNumberFormat="1" applyFont="1" applyBorder="1" applyAlignment="1">
      <alignment horizontal="left" vertical="center"/>
    </xf>
    <xf numFmtId="178" fontId="2" fillId="0" borderId="46" xfId="0" applyNumberFormat="1" applyFont="1" applyBorder="1" applyAlignment="1">
      <alignment horizontal="left" vertical="center"/>
    </xf>
    <xf numFmtId="178" fontId="0" fillId="0" borderId="46" xfId="0" applyNumberFormat="1" applyBorder="1">
      <alignment vertical="center"/>
    </xf>
    <xf numFmtId="178" fontId="11" fillId="8" borderId="1" xfId="0" applyNumberFormat="1" applyFont="1" applyFill="1" applyBorder="1">
      <alignment vertical="center"/>
    </xf>
    <xf numFmtId="178" fontId="11" fillId="8" borderId="5" xfId="0" applyNumberFormat="1" applyFont="1" applyFill="1" applyBorder="1">
      <alignment vertical="center"/>
    </xf>
    <xf numFmtId="178" fontId="14" fillId="8" borderId="9" xfId="3" applyNumberFormat="1" applyFont="1" applyFill="1" applyBorder="1" applyAlignment="1">
      <alignment horizontal="left" vertical="center"/>
    </xf>
    <xf numFmtId="178" fontId="11" fillId="8" borderId="10" xfId="0" applyNumberFormat="1" applyFont="1" applyFill="1" applyBorder="1">
      <alignment vertical="center"/>
    </xf>
    <xf numFmtId="178" fontId="11" fillId="8" borderId="22" xfId="0" applyNumberFormat="1" applyFont="1" applyFill="1" applyBorder="1">
      <alignment vertical="center"/>
    </xf>
    <xf numFmtId="178" fontId="2" fillId="8" borderId="48" xfId="0" applyNumberFormat="1" applyFont="1" applyFill="1" applyBorder="1">
      <alignment vertical="center"/>
    </xf>
    <xf numFmtId="178" fontId="8" fillId="8" borderId="47" xfId="0" applyNumberFormat="1" applyFont="1" applyFill="1" applyBorder="1">
      <alignment vertical="center"/>
    </xf>
    <xf numFmtId="178" fontId="2" fillId="8" borderId="45" xfId="0" applyNumberFormat="1" applyFont="1" applyFill="1" applyBorder="1">
      <alignment vertical="center"/>
    </xf>
    <xf numFmtId="176" fontId="2" fillId="0" borderId="20" xfId="0" applyNumberFormat="1" applyFont="1" applyBorder="1" applyAlignment="1">
      <alignment horizontal="center" vertical="center"/>
    </xf>
    <xf numFmtId="177" fontId="2" fillId="0" borderId="20" xfId="0" applyNumberFormat="1" applyFont="1" applyBorder="1" applyAlignment="1">
      <alignment horizontal="center" vertical="center" shrinkToFit="1"/>
    </xf>
    <xf numFmtId="178" fontId="2" fillId="0" borderId="0" xfId="0" applyNumberFormat="1" applyFont="1" applyFill="1" applyBorder="1" applyAlignment="1">
      <alignment horizontal="left" vertical="center"/>
    </xf>
    <xf numFmtId="178" fontId="2" fillId="0" borderId="0" xfId="0" applyNumberFormat="1" applyFont="1">
      <alignment vertical="center"/>
    </xf>
    <xf numFmtId="0" fontId="2" fillId="0" borderId="0" xfId="0" applyFont="1">
      <alignment vertical="center"/>
    </xf>
    <xf numFmtId="178" fontId="5" fillId="0" borderId="50" xfId="4" applyNumberFormat="1" applyFont="1" applyFill="1" applyBorder="1" applyAlignment="1"/>
    <xf numFmtId="178" fontId="9" fillId="0" borderId="14" xfId="4" applyNumberFormat="1" applyFont="1" applyFill="1" applyBorder="1" applyAlignment="1"/>
    <xf numFmtId="178" fontId="5" fillId="0" borderId="9" xfId="4" applyNumberFormat="1" applyFont="1" applyFill="1" applyBorder="1" applyAlignment="1"/>
    <xf numFmtId="178" fontId="2" fillId="0" borderId="51" xfId="0" applyNumberFormat="1" applyFont="1" applyBorder="1">
      <alignment vertical="center"/>
    </xf>
    <xf numFmtId="178" fontId="2" fillId="0" borderId="19" xfId="0" applyNumberFormat="1" applyFont="1" applyBorder="1">
      <alignment vertical="center"/>
    </xf>
    <xf numFmtId="178" fontId="2" fillId="0" borderId="22" xfId="0" applyNumberFormat="1" applyFont="1" applyBorder="1">
      <alignment vertical="center"/>
    </xf>
    <xf numFmtId="178" fontId="5" fillId="0" borderId="5" xfId="2" applyNumberFormat="1" applyFont="1" applyFill="1" applyBorder="1" applyAlignment="1"/>
    <xf numFmtId="178" fontId="9" fillId="0" borderId="14" xfId="2" applyNumberFormat="1" applyFont="1" applyFill="1" applyBorder="1" applyAlignment="1"/>
    <xf numFmtId="178" fontId="2" fillId="0" borderId="10" xfId="0" applyNumberFormat="1" applyFont="1" applyFill="1" applyBorder="1">
      <alignment vertical="center"/>
    </xf>
    <xf numFmtId="178" fontId="20" fillId="0" borderId="4" xfId="0" applyNumberFormat="1" applyFont="1" applyFill="1" applyBorder="1">
      <alignment vertical="center"/>
    </xf>
    <xf numFmtId="178" fontId="20" fillId="0" borderId="17" xfId="0" applyNumberFormat="1" applyFont="1" applyFill="1" applyBorder="1">
      <alignment vertical="center"/>
    </xf>
    <xf numFmtId="178" fontId="20" fillId="0" borderId="11" xfId="0" applyNumberFormat="1" applyFont="1" applyFill="1" applyBorder="1">
      <alignment vertical="center"/>
    </xf>
    <xf numFmtId="178" fontId="20" fillId="0" borderId="14" xfId="0" applyNumberFormat="1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78" fontId="7" fillId="2" borderId="14" xfId="0" applyNumberFormat="1" applyFont="1" applyFill="1" applyBorder="1" applyAlignment="1">
      <alignment horizontal="center" vertical="center" textRotation="255"/>
    </xf>
    <xf numFmtId="178" fontId="2" fillId="0" borderId="15" xfId="0" applyNumberFormat="1" applyFont="1" applyBorder="1" applyAlignment="1">
      <alignment horizontal="left" vertical="center" shrinkToFit="1"/>
    </xf>
    <xf numFmtId="178" fontId="2" fillId="0" borderId="40" xfId="0" applyNumberFormat="1" applyFont="1" applyBorder="1" applyAlignment="1">
      <alignment horizontal="left" vertical="center" shrinkToFit="1"/>
    </xf>
    <xf numFmtId="178" fontId="2" fillId="0" borderId="18" xfId="0" applyNumberFormat="1" applyFont="1" applyBorder="1" applyAlignment="1">
      <alignment horizontal="left" vertical="center" shrinkToFit="1"/>
    </xf>
    <xf numFmtId="178" fontId="2" fillId="0" borderId="26" xfId="0" applyNumberFormat="1" applyFont="1" applyBorder="1" applyAlignment="1">
      <alignment horizontal="left" vertical="center" shrinkToFit="1"/>
    </xf>
    <xf numFmtId="178" fontId="2" fillId="0" borderId="16" xfId="0" applyNumberFormat="1" applyFont="1" applyBorder="1" applyAlignment="1">
      <alignment horizontal="left" vertical="center" shrinkToFit="1"/>
    </xf>
    <xf numFmtId="178" fontId="2" fillId="0" borderId="29" xfId="0" applyNumberFormat="1" applyFont="1" applyBorder="1" applyAlignment="1">
      <alignment horizontal="left" vertical="center" shrinkToFit="1"/>
    </xf>
    <xf numFmtId="178" fontId="2" fillId="0" borderId="27" xfId="0" applyNumberFormat="1" applyFont="1" applyBorder="1" applyAlignment="1">
      <alignment horizontal="left" vertical="center" shrinkToFi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</cellXfs>
  <cellStyles count="5">
    <cellStyle name="桁区切り" xfId="1" builtinId="6"/>
    <cellStyle name="桁区切り 2 2" xfId="4"/>
    <cellStyle name="桁区切り 7" xfId="2"/>
    <cellStyle name="標準" xfId="0" builtinId="0"/>
    <cellStyle name="標準 10" xfId="3"/>
  </cellStyles>
  <dxfs count="0"/>
  <tableStyles count="0" defaultTableStyle="TableStyleMedium9" defaultPivotStyle="PivotStyleLight16"/>
  <colors>
    <mruColors>
      <color rgb="FFFFCCFF"/>
      <color rgb="FFFFFF99"/>
      <color rgb="FFFFCC66"/>
      <color rgb="FFFE6EED"/>
      <color rgb="FFF73FEE"/>
      <color rgb="FFFC04D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220"/>
  <sheetViews>
    <sheetView tabSelected="1" zoomScaleNormal="100" workbookViewId="0">
      <selection activeCell="H13" sqref="H13"/>
    </sheetView>
  </sheetViews>
  <sheetFormatPr defaultRowHeight="13.5"/>
  <cols>
    <col min="1" max="1" width="2.875" style="1" customWidth="1"/>
    <col min="2" max="2" width="2.875" style="2" customWidth="1"/>
    <col min="3" max="4" width="2.875" style="1" customWidth="1"/>
    <col min="5" max="5" width="25.5" style="1" customWidth="1"/>
    <col min="6" max="6" width="9.375" style="1" customWidth="1"/>
  </cols>
  <sheetData>
    <row r="1" spans="1:36" ht="14.25" thickBot="1">
      <c r="AB1" s="11" t="s">
        <v>90</v>
      </c>
      <c r="AC1" s="256" t="s">
        <v>111</v>
      </c>
      <c r="AD1" s="256"/>
      <c r="AE1" s="257"/>
      <c r="AF1" s="11" t="s">
        <v>112</v>
      </c>
      <c r="AG1" s="256"/>
      <c r="AH1" s="256"/>
      <c r="AI1" s="256"/>
      <c r="AJ1" s="257"/>
    </row>
    <row r="2" spans="1:36">
      <c r="F2" s="3"/>
      <c r="AI2" s="247"/>
    </row>
    <row r="3" spans="1:36">
      <c r="C3" s="6" t="s">
        <v>109</v>
      </c>
      <c r="D3" s="7"/>
      <c r="E3" s="8"/>
      <c r="F3" s="229">
        <v>1</v>
      </c>
      <c r="G3" s="10">
        <v>2</v>
      </c>
      <c r="H3" s="10">
        <v>3</v>
      </c>
      <c r="I3" s="9">
        <v>4</v>
      </c>
      <c r="J3" s="10">
        <v>5</v>
      </c>
      <c r="K3" s="10">
        <v>6</v>
      </c>
      <c r="L3" s="9">
        <v>7</v>
      </c>
      <c r="M3" s="10">
        <v>8</v>
      </c>
      <c r="N3" s="10">
        <v>9</v>
      </c>
      <c r="O3" s="9">
        <v>10</v>
      </c>
      <c r="P3" s="10">
        <v>11</v>
      </c>
      <c r="Q3" s="10">
        <v>12</v>
      </c>
      <c r="R3" s="9">
        <v>13</v>
      </c>
      <c r="S3" s="10">
        <v>14</v>
      </c>
      <c r="T3" s="10">
        <v>15</v>
      </c>
      <c r="U3" s="9">
        <v>16</v>
      </c>
      <c r="V3" s="10">
        <v>17</v>
      </c>
      <c r="W3" s="10">
        <v>18</v>
      </c>
      <c r="X3" s="9">
        <v>19</v>
      </c>
      <c r="Y3" s="10">
        <v>20</v>
      </c>
      <c r="Z3" s="10">
        <v>21</v>
      </c>
      <c r="AA3" s="9">
        <v>22</v>
      </c>
      <c r="AB3" s="10">
        <v>23</v>
      </c>
      <c r="AC3" s="10">
        <v>24</v>
      </c>
      <c r="AD3" s="9">
        <v>25</v>
      </c>
      <c r="AE3" s="10">
        <v>26</v>
      </c>
      <c r="AF3" s="10">
        <v>27</v>
      </c>
      <c r="AG3" s="9">
        <v>28</v>
      </c>
      <c r="AH3" s="10">
        <v>29</v>
      </c>
      <c r="AI3" s="10">
        <v>30</v>
      </c>
      <c r="AJ3" s="10">
        <v>31</v>
      </c>
    </row>
    <row r="4" spans="1:36">
      <c r="C4" s="6" t="s">
        <v>101</v>
      </c>
      <c r="D4" s="7"/>
      <c r="E4" s="8"/>
      <c r="F4" s="230">
        <v>42460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pans="1:36" ht="5.25" customHeight="1"/>
    <row r="6" spans="1:36">
      <c r="A6" s="13" t="s">
        <v>46</v>
      </c>
    </row>
    <row r="7" spans="1:36" ht="5.25" customHeight="1"/>
    <row r="8" spans="1:36" s="20" customFormat="1">
      <c r="A8" s="14"/>
      <c r="B8" s="15"/>
      <c r="C8" s="16"/>
      <c r="D8" s="17" t="s">
        <v>0</v>
      </c>
      <c r="E8" s="18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</row>
    <row r="9" spans="1:36" s="20" customFormat="1">
      <c r="A9" s="14"/>
      <c r="B9" s="15"/>
      <c r="C9" s="21"/>
      <c r="D9" s="22" t="s">
        <v>1</v>
      </c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</row>
    <row r="10" spans="1:36" s="20" customFormat="1">
      <c r="A10" s="14"/>
      <c r="B10" s="15"/>
      <c r="C10" s="25" t="s">
        <v>17</v>
      </c>
      <c r="D10" s="26"/>
      <c r="E10" s="26"/>
      <c r="F10" s="27"/>
      <c r="G10" s="27">
        <f t="shared" ref="G10:AJ10" si="0">SUM(G8:G9)</f>
        <v>0</v>
      </c>
      <c r="H10" s="27">
        <f t="shared" si="0"/>
        <v>0</v>
      </c>
      <c r="I10" s="27">
        <f t="shared" si="0"/>
        <v>0</v>
      </c>
      <c r="J10" s="27">
        <f t="shared" si="0"/>
        <v>0</v>
      </c>
      <c r="K10" s="27">
        <f t="shared" si="0"/>
        <v>0</v>
      </c>
      <c r="L10" s="27">
        <f t="shared" si="0"/>
        <v>0</v>
      </c>
      <c r="M10" s="27">
        <f t="shared" si="0"/>
        <v>0</v>
      </c>
      <c r="N10" s="27">
        <f t="shared" si="0"/>
        <v>0</v>
      </c>
      <c r="O10" s="27">
        <f t="shared" si="0"/>
        <v>0</v>
      </c>
      <c r="P10" s="27">
        <f t="shared" si="0"/>
        <v>0</v>
      </c>
      <c r="Q10" s="27">
        <f t="shared" si="0"/>
        <v>0</v>
      </c>
      <c r="R10" s="27">
        <f t="shared" si="0"/>
        <v>0</v>
      </c>
      <c r="S10" s="27">
        <f t="shared" si="0"/>
        <v>0</v>
      </c>
      <c r="T10" s="27">
        <f t="shared" si="0"/>
        <v>0</v>
      </c>
      <c r="U10" s="27">
        <f t="shared" si="0"/>
        <v>0</v>
      </c>
      <c r="V10" s="27">
        <f t="shared" si="0"/>
        <v>0</v>
      </c>
      <c r="W10" s="27">
        <f t="shared" si="0"/>
        <v>0</v>
      </c>
      <c r="X10" s="27">
        <f t="shared" si="0"/>
        <v>0</v>
      </c>
      <c r="Y10" s="27">
        <f t="shared" si="0"/>
        <v>0</v>
      </c>
      <c r="Z10" s="27">
        <f t="shared" si="0"/>
        <v>0</v>
      </c>
      <c r="AA10" s="27">
        <f t="shared" si="0"/>
        <v>0</v>
      </c>
      <c r="AB10" s="27">
        <f t="shared" si="0"/>
        <v>0</v>
      </c>
      <c r="AC10" s="27">
        <f t="shared" si="0"/>
        <v>0</v>
      </c>
      <c r="AD10" s="27">
        <f t="shared" si="0"/>
        <v>0</v>
      </c>
      <c r="AE10" s="27">
        <f t="shared" si="0"/>
        <v>0</v>
      </c>
      <c r="AF10" s="27">
        <f t="shared" si="0"/>
        <v>0</v>
      </c>
      <c r="AG10" s="27">
        <f t="shared" si="0"/>
        <v>0</v>
      </c>
      <c r="AH10" s="27">
        <f t="shared" si="0"/>
        <v>0</v>
      </c>
      <c r="AI10" s="27">
        <f t="shared" ref="AI10" si="1">SUM(AI8:AI9)</f>
        <v>0</v>
      </c>
      <c r="AJ10" s="27">
        <f t="shared" si="0"/>
        <v>0</v>
      </c>
    </row>
    <row r="11" spans="1:36" s="20" customFormat="1">
      <c r="A11" s="14"/>
      <c r="B11" s="15"/>
      <c r="C11" s="25" t="s">
        <v>47</v>
      </c>
      <c r="D11" s="26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</row>
    <row r="12" spans="1:36" s="20" customFormat="1" ht="14.25" thickBot="1">
      <c r="A12" s="14"/>
      <c r="B12" s="15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1:36" ht="14.25" thickBot="1">
      <c r="AB13" s="11" t="s">
        <v>90</v>
      </c>
      <c r="AC13" s="256" t="s">
        <v>113</v>
      </c>
      <c r="AD13" s="256"/>
      <c r="AE13" s="257"/>
      <c r="AF13" s="11" t="s">
        <v>112</v>
      </c>
      <c r="AG13" s="256"/>
      <c r="AH13" s="256"/>
      <c r="AI13" s="256"/>
      <c r="AJ13" s="257"/>
    </row>
    <row r="14" spans="1:36">
      <c r="F14" s="3"/>
      <c r="AI14" s="247"/>
    </row>
    <row r="15" spans="1:36" s="20" customFormat="1">
      <c r="A15" s="28" t="s">
        <v>48</v>
      </c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36" s="20" customFormat="1">
      <c r="A16" s="26"/>
      <c r="B16" s="242"/>
      <c r="C16" s="2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29" t="s">
        <v>92</v>
      </c>
    </row>
    <row r="17" spans="1:36" s="20" customFormat="1">
      <c r="A17" s="35"/>
      <c r="B17" s="36"/>
      <c r="C17" s="37"/>
      <c r="D17" s="38" t="s">
        <v>18</v>
      </c>
      <c r="E17" s="3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36" s="20" customFormat="1">
      <c r="A18" s="35"/>
      <c r="B18" s="36"/>
      <c r="C18" s="37"/>
      <c r="D18" s="40" t="s">
        <v>19</v>
      </c>
      <c r="E18" s="41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</row>
    <row r="19" spans="1:36" s="20" customFormat="1">
      <c r="A19" s="35"/>
      <c r="B19" s="36"/>
      <c r="C19" s="241"/>
      <c r="D19" s="43" t="s">
        <v>20</v>
      </c>
      <c r="E19" s="44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</row>
    <row r="20" spans="1:36" s="20" customFormat="1">
      <c r="A20" s="190"/>
      <c r="B20" s="46"/>
      <c r="C20" s="108" t="s">
        <v>2</v>
      </c>
      <c r="D20" s="33"/>
      <c r="E20" s="33"/>
      <c r="F20" s="34">
        <f t="shared" ref="F20:AJ20" si="2">SUM(F17:F19)</f>
        <v>0</v>
      </c>
      <c r="G20" s="34">
        <f t="shared" si="2"/>
        <v>0</v>
      </c>
      <c r="H20" s="34">
        <f t="shared" si="2"/>
        <v>0</v>
      </c>
      <c r="I20" s="34">
        <f t="shared" si="2"/>
        <v>0</v>
      </c>
      <c r="J20" s="34">
        <f t="shared" si="2"/>
        <v>0</v>
      </c>
      <c r="K20" s="34">
        <f t="shared" si="2"/>
        <v>0</v>
      </c>
      <c r="L20" s="34">
        <f t="shared" si="2"/>
        <v>0</v>
      </c>
      <c r="M20" s="34">
        <f t="shared" si="2"/>
        <v>0</v>
      </c>
      <c r="N20" s="34">
        <f t="shared" si="2"/>
        <v>0</v>
      </c>
      <c r="O20" s="34">
        <f t="shared" si="2"/>
        <v>0</v>
      </c>
      <c r="P20" s="34">
        <f t="shared" si="2"/>
        <v>0</v>
      </c>
      <c r="Q20" s="34">
        <f t="shared" si="2"/>
        <v>0</v>
      </c>
      <c r="R20" s="34">
        <f t="shared" si="2"/>
        <v>0</v>
      </c>
      <c r="S20" s="34">
        <f t="shared" si="2"/>
        <v>0</v>
      </c>
      <c r="T20" s="34">
        <f t="shared" si="2"/>
        <v>0</v>
      </c>
      <c r="U20" s="34">
        <f t="shared" si="2"/>
        <v>0</v>
      </c>
      <c r="V20" s="34">
        <f t="shared" si="2"/>
        <v>0</v>
      </c>
      <c r="W20" s="34">
        <f t="shared" si="2"/>
        <v>0</v>
      </c>
      <c r="X20" s="34">
        <f t="shared" si="2"/>
        <v>0</v>
      </c>
      <c r="Y20" s="34">
        <f t="shared" si="2"/>
        <v>0</v>
      </c>
      <c r="Z20" s="34">
        <f t="shared" si="2"/>
        <v>0</v>
      </c>
      <c r="AA20" s="34">
        <f t="shared" si="2"/>
        <v>0</v>
      </c>
      <c r="AB20" s="34">
        <f t="shared" si="2"/>
        <v>0</v>
      </c>
      <c r="AC20" s="34">
        <f t="shared" si="2"/>
        <v>0</v>
      </c>
      <c r="AD20" s="34">
        <f t="shared" si="2"/>
        <v>0</v>
      </c>
      <c r="AE20" s="34">
        <f t="shared" si="2"/>
        <v>0</v>
      </c>
      <c r="AF20" s="34">
        <f t="shared" si="2"/>
        <v>0</v>
      </c>
      <c r="AG20" s="34">
        <f t="shared" si="2"/>
        <v>0</v>
      </c>
      <c r="AH20" s="34">
        <f t="shared" si="2"/>
        <v>0</v>
      </c>
      <c r="AI20" s="34">
        <f t="shared" si="2"/>
        <v>0</v>
      </c>
      <c r="AJ20" s="34">
        <f t="shared" si="2"/>
        <v>0</v>
      </c>
    </row>
    <row r="21" spans="1:36" s="20" customFormat="1">
      <c r="A21" s="35"/>
      <c r="B21" s="36"/>
      <c r="C21" s="37"/>
      <c r="D21" s="38" t="s">
        <v>21</v>
      </c>
      <c r="E21" s="3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</row>
    <row r="22" spans="1:36" s="20" customFormat="1">
      <c r="A22" s="35"/>
      <c r="B22" s="36"/>
      <c r="C22" s="37"/>
      <c r="D22" s="40" t="s">
        <v>22</v>
      </c>
      <c r="E22" s="41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</row>
    <row r="23" spans="1:36" s="20" customFormat="1">
      <c r="A23" s="35"/>
      <c r="B23" s="36"/>
      <c r="C23" s="37"/>
      <c r="D23" s="43" t="s">
        <v>23</v>
      </c>
      <c r="E23" s="44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s="20" customFormat="1">
      <c r="A24" s="35"/>
      <c r="B24" s="36"/>
      <c r="C24" s="241"/>
      <c r="D24" s="43"/>
      <c r="E24" s="44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</row>
    <row r="25" spans="1:36" s="20" customFormat="1">
      <c r="A25" s="35"/>
      <c r="B25" s="46"/>
      <c r="C25" s="240" t="s">
        <v>3</v>
      </c>
      <c r="D25" s="33"/>
      <c r="E25" s="47"/>
      <c r="F25" s="34">
        <f t="shared" ref="F25:AJ25" si="3">SUM(F21:F24)</f>
        <v>0</v>
      </c>
      <c r="G25" s="34">
        <f t="shared" si="3"/>
        <v>0</v>
      </c>
      <c r="H25" s="34">
        <f t="shared" si="3"/>
        <v>0</v>
      </c>
      <c r="I25" s="34">
        <f t="shared" si="3"/>
        <v>0</v>
      </c>
      <c r="J25" s="34">
        <f t="shared" si="3"/>
        <v>0</v>
      </c>
      <c r="K25" s="34">
        <f t="shared" si="3"/>
        <v>0</v>
      </c>
      <c r="L25" s="34">
        <f t="shared" si="3"/>
        <v>0</v>
      </c>
      <c r="M25" s="34">
        <f t="shared" si="3"/>
        <v>0</v>
      </c>
      <c r="N25" s="34">
        <f t="shared" si="3"/>
        <v>0</v>
      </c>
      <c r="O25" s="34">
        <f t="shared" si="3"/>
        <v>0</v>
      </c>
      <c r="P25" s="34">
        <f t="shared" si="3"/>
        <v>0</v>
      </c>
      <c r="Q25" s="34">
        <f t="shared" si="3"/>
        <v>0</v>
      </c>
      <c r="R25" s="34">
        <f t="shared" si="3"/>
        <v>0</v>
      </c>
      <c r="S25" s="34">
        <f t="shared" si="3"/>
        <v>0</v>
      </c>
      <c r="T25" s="34">
        <f t="shared" si="3"/>
        <v>0</v>
      </c>
      <c r="U25" s="34">
        <f t="shared" si="3"/>
        <v>0</v>
      </c>
      <c r="V25" s="34">
        <f t="shared" si="3"/>
        <v>0</v>
      </c>
      <c r="W25" s="34">
        <f t="shared" si="3"/>
        <v>0</v>
      </c>
      <c r="X25" s="34">
        <f t="shared" si="3"/>
        <v>0</v>
      </c>
      <c r="Y25" s="34">
        <f t="shared" si="3"/>
        <v>0</v>
      </c>
      <c r="Z25" s="34">
        <f t="shared" si="3"/>
        <v>0</v>
      </c>
      <c r="AA25" s="34">
        <f t="shared" si="3"/>
        <v>0</v>
      </c>
      <c r="AB25" s="34">
        <f t="shared" si="3"/>
        <v>0</v>
      </c>
      <c r="AC25" s="34">
        <f t="shared" si="3"/>
        <v>0</v>
      </c>
      <c r="AD25" s="34">
        <f t="shared" si="3"/>
        <v>0</v>
      </c>
      <c r="AE25" s="34">
        <f t="shared" si="3"/>
        <v>0</v>
      </c>
      <c r="AF25" s="34">
        <f t="shared" si="3"/>
        <v>0</v>
      </c>
      <c r="AG25" s="34">
        <f t="shared" si="3"/>
        <v>0</v>
      </c>
      <c r="AH25" s="34">
        <f t="shared" si="3"/>
        <v>0</v>
      </c>
      <c r="AI25" s="34">
        <f t="shared" si="3"/>
        <v>0</v>
      </c>
      <c r="AJ25" s="34">
        <f t="shared" si="3"/>
        <v>0</v>
      </c>
    </row>
    <row r="26" spans="1:36" s="20" customFormat="1">
      <c r="A26" s="35"/>
      <c r="B26" s="46"/>
      <c r="C26" s="32" t="s">
        <v>29</v>
      </c>
      <c r="D26" s="33"/>
      <c r="E26" s="47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</row>
    <row r="27" spans="1:36" s="20" customFormat="1">
      <c r="A27" s="35"/>
      <c r="B27" s="46"/>
      <c r="C27" s="48"/>
      <c r="D27" s="49"/>
      <c r="E27" s="41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</row>
    <row r="28" spans="1:36" s="20" customFormat="1">
      <c r="A28" s="35"/>
      <c r="B28" s="36"/>
      <c r="C28" s="50"/>
      <c r="D28" s="26"/>
      <c r="E28" s="51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</row>
    <row r="29" spans="1:36" s="20" customFormat="1">
      <c r="A29" s="35"/>
      <c r="B29" s="46" t="s">
        <v>30</v>
      </c>
      <c r="C29" s="52"/>
      <c r="D29" s="53"/>
      <c r="E29" s="53"/>
      <c r="F29" s="54">
        <f t="shared" ref="F29:AJ29" si="4">SUM(F20,F25,F26:F28)</f>
        <v>0</v>
      </c>
      <c r="G29" s="54">
        <f t="shared" si="4"/>
        <v>0</v>
      </c>
      <c r="H29" s="54">
        <f t="shared" si="4"/>
        <v>0</v>
      </c>
      <c r="I29" s="54">
        <f t="shared" si="4"/>
        <v>0</v>
      </c>
      <c r="J29" s="54">
        <f t="shared" si="4"/>
        <v>0</v>
      </c>
      <c r="K29" s="54">
        <f t="shared" si="4"/>
        <v>0</v>
      </c>
      <c r="L29" s="54">
        <f t="shared" si="4"/>
        <v>0</v>
      </c>
      <c r="M29" s="54">
        <f t="shared" si="4"/>
        <v>0</v>
      </c>
      <c r="N29" s="54">
        <f t="shared" si="4"/>
        <v>0</v>
      </c>
      <c r="O29" s="54">
        <f t="shared" si="4"/>
        <v>0</v>
      </c>
      <c r="P29" s="54">
        <f t="shared" si="4"/>
        <v>0</v>
      </c>
      <c r="Q29" s="54">
        <f t="shared" si="4"/>
        <v>0</v>
      </c>
      <c r="R29" s="54">
        <f t="shared" si="4"/>
        <v>0</v>
      </c>
      <c r="S29" s="54">
        <f t="shared" si="4"/>
        <v>0</v>
      </c>
      <c r="T29" s="54">
        <f t="shared" si="4"/>
        <v>0</v>
      </c>
      <c r="U29" s="54">
        <f t="shared" si="4"/>
        <v>0</v>
      </c>
      <c r="V29" s="54">
        <f t="shared" si="4"/>
        <v>0</v>
      </c>
      <c r="W29" s="54">
        <f t="shared" si="4"/>
        <v>0</v>
      </c>
      <c r="X29" s="54">
        <f t="shared" si="4"/>
        <v>0</v>
      </c>
      <c r="Y29" s="54">
        <f t="shared" si="4"/>
        <v>0</v>
      </c>
      <c r="Z29" s="54">
        <f t="shared" si="4"/>
        <v>0</v>
      </c>
      <c r="AA29" s="54">
        <f t="shared" si="4"/>
        <v>0</v>
      </c>
      <c r="AB29" s="54">
        <f t="shared" si="4"/>
        <v>0</v>
      </c>
      <c r="AC29" s="54">
        <f t="shared" si="4"/>
        <v>0</v>
      </c>
      <c r="AD29" s="54">
        <f t="shared" si="4"/>
        <v>0</v>
      </c>
      <c r="AE29" s="54">
        <f t="shared" si="4"/>
        <v>0</v>
      </c>
      <c r="AF29" s="54">
        <f t="shared" si="4"/>
        <v>0</v>
      </c>
      <c r="AG29" s="54">
        <f t="shared" si="4"/>
        <v>0</v>
      </c>
      <c r="AH29" s="54">
        <f t="shared" si="4"/>
        <v>0</v>
      </c>
      <c r="AI29" s="54">
        <f t="shared" si="4"/>
        <v>0</v>
      </c>
      <c r="AJ29" s="54">
        <f t="shared" si="4"/>
        <v>0</v>
      </c>
    </row>
    <row r="30" spans="1:36" s="20" customFormat="1">
      <c r="A30" s="35"/>
      <c r="B30" s="55"/>
      <c r="C30" s="56" t="s">
        <v>65</v>
      </c>
      <c r="D30" s="57"/>
      <c r="E30" s="47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</row>
    <row r="31" spans="1:36" s="20" customFormat="1">
      <c r="A31" s="35"/>
      <c r="B31" s="59"/>
      <c r="C31" s="60" t="s">
        <v>66</v>
      </c>
      <c r="D31" s="61"/>
      <c r="E31" s="41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</row>
    <row r="32" spans="1:36" s="20" customFormat="1">
      <c r="A32" s="35"/>
      <c r="B32" s="59"/>
      <c r="C32" s="60" t="s">
        <v>67</v>
      </c>
      <c r="D32" s="61"/>
      <c r="E32" s="41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</row>
    <row r="33" spans="1:36" s="20" customFormat="1">
      <c r="A33" s="35"/>
      <c r="B33" s="59"/>
      <c r="C33" s="60" t="s">
        <v>24</v>
      </c>
      <c r="D33" s="61"/>
      <c r="E33" s="41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</row>
    <row r="34" spans="1:36" s="20" customFormat="1">
      <c r="A34" s="35"/>
      <c r="B34" s="59"/>
      <c r="C34" s="60" t="s">
        <v>25</v>
      </c>
      <c r="D34" s="61"/>
      <c r="E34" s="41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</row>
    <row r="35" spans="1:36" s="20" customFormat="1">
      <c r="A35" s="35"/>
      <c r="B35" s="59"/>
      <c r="C35" s="63"/>
      <c r="D35" s="64"/>
      <c r="E35" s="65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</row>
    <row r="36" spans="1:36" s="20" customFormat="1">
      <c r="A36" s="35"/>
      <c r="B36" s="59"/>
      <c r="C36" s="66"/>
      <c r="D36" s="67"/>
      <c r="E36" s="68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</row>
    <row r="37" spans="1:36" s="20" customFormat="1">
      <c r="A37" s="35"/>
      <c r="B37" s="70" t="s">
        <v>26</v>
      </c>
      <c r="C37" s="71"/>
      <c r="D37" s="71"/>
      <c r="E37" s="72"/>
      <c r="F37" s="73">
        <f>SUM(F30:F36)</f>
        <v>0</v>
      </c>
      <c r="G37" s="73">
        <f t="shared" ref="G37:AJ37" si="5">SUM(G30:G36)</f>
        <v>0</v>
      </c>
      <c r="H37" s="73">
        <f t="shared" si="5"/>
        <v>0</v>
      </c>
      <c r="I37" s="73">
        <f t="shared" si="5"/>
        <v>0</v>
      </c>
      <c r="J37" s="73">
        <f t="shared" si="5"/>
        <v>0</v>
      </c>
      <c r="K37" s="73">
        <f t="shared" si="5"/>
        <v>0</v>
      </c>
      <c r="L37" s="73">
        <f t="shared" si="5"/>
        <v>0</v>
      </c>
      <c r="M37" s="73">
        <f t="shared" si="5"/>
        <v>0</v>
      </c>
      <c r="N37" s="73">
        <f t="shared" si="5"/>
        <v>0</v>
      </c>
      <c r="O37" s="73">
        <f t="shared" si="5"/>
        <v>0</v>
      </c>
      <c r="P37" s="73">
        <f t="shared" si="5"/>
        <v>0</v>
      </c>
      <c r="Q37" s="73">
        <f t="shared" si="5"/>
        <v>0</v>
      </c>
      <c r="R37" s="73">
        <f t="shared" si="5"/>
        <v>0</v>
      </c>
      <c r="S37" s="73">
        <f t="shared" si="5"/>
        <v>0</v>
      </c>
      <c r="T37" s="73">
        <f t="shared" si="5"/>
        <v>0</v>
      </c>
      <c r="U37" s="73">
        <f t="shared" si="5"/>
        <v>0</v>
      </c>
      <c r="V37" s="73">
        <f t="shared" si="5"/>
        <v>0</v>
      </c>
      <c r="W37" s="73">
        <f t="shared" si="5"/>
        <v>0</v>
      </c>
      <c r="X37" s="73">
        <f t="shared" si="5"/>
        <v>0</v>
      </c>
      <c r="Y37" s="73">
        <f t="shared" si="5"/>
        <v>0</v>
      </c>
      <c r="Z37" s="73">
        <f t="shared" si="5"/>
        <v>0</v>
      </c>
      <c r="AA37" s="73">
        <f t="shared" si="5"/>
        <v>0</v>
      </c>
      <c r="AB37" s="73">
        <f t="shared" si="5"/>
        <v>0</v>
      </c>
      <c r="AC37" s="73">
        <f t="shared" si="5"/>
        <v>0</v>
      </c>
      <c r="AD37" s="73">
        <f t="shared" si="5"/>
        <v>0</v>
      </c>
      <c r="AE37" s="73">
        <f t="shared" si="5"/>
        <v>0</v>
      </c>
      <c r="AF37" s="73">
        <f t="shared" si="5"/>
        <v>0</v>
      </c>
      <c r="AG37" s="73">
        <f t="shared" si="5"/>
        <v>0</v>
      </c>
      <c r="AH37" s="73">
        <f t="shared" si="5"/>
        <v>0</v>
      </c>
      <c r="AI37" s="73">
        <f t="shared" ref="AI37" si="6">SUM(AI30:AI36)</f>
        <v>0</v>
      </c>
      <c r="AJ37" s="73">
        <f t="shared" si="5"/>
        <v>0</v>
      </c>
    </row>
    <row r="38" spans="1:36" s="20" customFormat="1">
      <c r="A38" s="35"/>
      <c r="B38" s="74"/>
      <c r="C38" s="56" t="s">
        <v>65</v>
      </c>
      <c r="D38" s="57"/>
      <c r="E38" s="47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</row>
    <row r="39" spans="1:36" s="20" customFormat="1">
      <c r="A39" s="35"/>
      <c r="B39" s="75"/>
      <c r="C39" s="60" t="s">
        <v>68</v>
      </c>
      <c r="D39" s="61"/>
      <c r="E39" s="41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</row>
    <row r="40" spans="1:36" s="20" customFormat="1">
      <c r="A40" s="35"/>
      <c r="B40" s="75"/>
      <c r="C40" s="76"/>
      <c r="D40" s="77"/>
      <c r="E40" s="51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</row>
    <row r="41" spans="1:36" s="20" customFormat="1">
      <c r="A41" s="35"/>
      <c r="B41" s="79" t="s">
        <v>27</v>
      </c>
      <c r="C41" s="80"/>
      <c r="D41" s="80"/>
      <c r="E41" s="80"/>
      <c r="F41" s="81">
        <f>SUM(F38:F40)</f>
        <v>0</v>
      </c>
      <c r="G41" s="81">
        <f t="shared" ref="G41:AJ41" si="7">SUM(G38:G40)</f>
        <v>0</v>
      </c>
      <c r="H41" s="81">
        <f t="shared" si="7"/>
        <v>0</v>
      </c>
      <c r="I41" s="81">
        <f t="shared" si="7"/>
        <v>0</v>
      </c>
      <c r="J41" s="81">
        <f t="shared" si="7"/>
        <v>0</v>
      </c>
      <c r="K41" s="81">
        <f t="shared" si="7"/>
        <v>0</v>
      </c>
      <c r="L41" s="81">
        <f t="shared" si="7"/>
        <v>0</v>
      </c>
      <c r="M41" s="81">
        <f t="shared" si="7"/>
        <v>0</v>
      </c>
      <c r="N41" s="81">
        <f t="shared" si="7"/>
        <v>0</v>
      </c>
      <c r="O41" s="81">
        <f t="shared" si="7"/>
        <v>0</v>
      </c>
      <c r="P41" s="81">
        <f t="shared" si="7"/>
        <v>0</v>
      </c>
      <c r="Q41" s="81">
        <f t="shared" si="7"/>
        <v>0</v>
      </c>
      <c r="R41" s="81">
        <f t="shared" si="7"/>
        <v>0</v>
      </c>
      <c r="S41" s="81">
        <f t="shared" si="7"/>
        <v>0</v>
      </c>
      <c r="T41" s="81">
        <f t="shared" si="7"/>
        <v>0</v>
      </c>
      <c r="U41" s="81">
        <f t="shared" si="7"/>
        <v>0</v>
      </c>
      <c r="V41" s="81">
        <f t="shared" si="7"/>
        <v>0</v>
      </c>
      <c r="W41" s="81">
        <f t="shared" si="7"/>
        <v>0</v>
      </c>
      <c r="X41" s="81">
        <f t="shared" si="7"/>
        <v>0</v>
      </c>
      <c r="Y41" s="81">
        <f t="shared" si="7"/>
        <v>0</v>
      </c>
      <c r="Z41" s="81">
        <f t="shared" si="7"/>
        <v>0</v>
      </c>
      <c r="AA41" s="81">
        <f t="shared" si="7"/>
        <v>0</v>
      </c>
      <c r="AB41" s="81">
        <f t="shared" si="7"/>
        <v>0</v>
      </c>
      <c r="AC41" s="81">
        <f t="shared" si="7"/>
        <v>0</v>
      </c>
      <c r="AD41" s="81">
        <f t="shared" si="7"/>
        <v>0</v>
      </c>
      <c r="AE41" s="81">
        <f t="shared" si="7"/>
        <v>0</v>
      </c>
      <c r="AF41" s="81">
        <f t="shared" si="7"/>
        <v>0</v>
      </c>
      <c r="AG41" s="81">
        <f t="shared" si="7"/>
        <v>0</v>
      </c>
      <c r="AH41" s="81">
        <f t="shared" si="7"/>
        <v>0</v>
      </c>
      <c r="AI41" s="81">
        <f t="shared" ref="AI41" si="8">SUM(AI38:AI40)</f>
        <v>0</v>
      </c>
      <c r="AJ41" s="81">
        <f t="shared" si="7"/>
        <v>0</v>
      </c>
    </row>
    <row r="42" spans="1:36" s="20" customFormat="1">
      <c r="A42" s="82"/>
      <c r="B42" s="221"/>
      <c r="C42" s="83"/>
      <c r="D42" s="61"/>
      <c r="E42" s="41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</row>
    <row r="43" spans="1:36" s="20" customFormat="1">
      <c r="A43" s="82"/>
      <c r="B43" s="222"/>
      <c r="C43" s="76"/>
      <c r="D43" s="77"/>
      <c r="E43" s="51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</row>
    <row r="44" spans="1:36" s="20" customFormat="1">
      <c r="A44" s="82"/>
      <c r="B44" s="223" t="s">
        <v>55</v>
      </c>
      <c r="C44" s="224"/>
      <c r="D44" s="224"/>
      <c r="E44" s="224"/>
      <c r="F44" s="225">
        <f>SUM(F42:F43)</f>
        <v>0</v>
      </c>
      <c r="G44" s="225">
        <f t="shared" ref="G44:AJ44" si="9">SUM(G42:G43)</f>
        <v>0</v>
      </c>
      <c r="H44" s="225">
        <f t="shared" si="9"/>
        <v>0</v>
      </c>
      <c r="I44" s="225">
        <f t="shared" si="9"/>
        <v>0</v>
      </c>
      <c r="J44" s="225">
        <f t="shared" si="9"/>
        <v>0</v>
      </c>
      <c r="K44" s="225">
        <f t="shared" si="9"/>
        <v>0</v>
      </c>
      <c r="L44" s="225">
        <f t="shared" si="9"/>
        <v>0</v>
      </c>
      <c r="M44" s="225">
        <f t="shared" si="9"/>
        <v>0</v>
      </c>
      <c r="N44" s="225">
        <f t="shared" si="9"/>
        <v>0</v>
      </c>
      <c r="O44" s="225">
        <f t="shared" si="9"/>
        <v>0</v>
      </c>
      <c r="P44" s="225">
        <f t="shared" si="9"/>
        <v>0</v>
      </c>
      <c r="Q44" s="225">
        <f t="shared" si="9"/>
        <v>0</v>
      </c>
      <c r="R44" s="225">
        <f t="shared" si="9"/>
        <v>0</v>
      </c>
      <c r="S44" s="225">
        <f t="shared" si="9"/>
        <v>0</v>
      </c>
      <c r="T44" s="225">
        <f t="shared" si="9"/>
        <v>0</v>
      </c>
      <c r="U44" s="225">
        <f t="shared" si="9"/>
        <v>0</v>
      </c>
      <c r="V44" s="225">
        <f t="shared" si="9"/>
        <v>0</v>
      </c>
      <c r="W44" s="225">
        <f t="shared" si="9"/>
        <v>0</v>
      </c>
      <c r="X44" s="225">
        <f t="shared" si="9"/>
        <v>0</v>
      </c>
      <c r="Y44" s="225">
        <f t="shared" si="9"/>
        <v>0</v>
      </c>
      <c r="Z44" s="225">
        <f t="shared" si="9"/>
        <v>0</v>
      </c>
      <c r="AA44" s="225">
        <f t="shared" si="9"/>
        <v>0</v>
      </c>
      <c r="AB44" s="225">
        <f t="shared" si="9"/>
        <v>0</v>
      </c>
      <c r="AC44" s="225">
        <f t="shared" si="9"/>
        <v>0</v>
      </c>
      <c r="AD44" s="225">
        <f t="shared" si="9"/>
        <v>0</v>
      </c>
      <c r="AE44" s="225">
        <f t="shared" si="9"/>
        <v>0</v>
      </c>
      <c r="AF44" s="225">
        <f t="shared" si="9"/>
        <v>0</v>
      </c>
      <c r="AG44" s="225">
        <f t="shared" si="9"/>
        <v>0</v>
      </c>
      <c r="AH44" s="225">
        <f t="shared" si="9"/>
        <v>0</v>
      </c>
      <c r="AI44" s="225">
        <f t="shared" ref="AI44" si="10">SUM(AI42:AI43)</f>
        <v>0</v>
      </c>
      <c r="AJ44" s="225">
        <f t="shared" si="9"/>
        <v>0</v>
      </c>
    </row>
    <row r="45" spans="1:36" s="20" customFormat="1">
      <c r="A45" s="84" t="s">
        <v>95</v>
      </c>
      <c r="B45" s="85"/>
      <c r="C45" s="85"/>
      <c r="D45" s="85"/>
      <c r="E45" s="86"/>
      <c r="F45" s="87">
        <f>SUM(F29,F37,F41,F44)</f>
        <v>0</v>
      </c>
      <c r="G45" s="87">
        <f t="shared" ref="G45:AJ45" si="11">SUM(G29,G37,G41,G44)</f>
        <v>0</v>
      </c>
      <c r="H45" s="87">
        <f t="shared" si="11"/>
        <v>0</v>
      </c>
      <c r="I45" s="87">
        <f t="shared" si="11"/>
        <v>0</v>
      </c>
      <c r="J45" s="87">
        <f t="shared" si="11"/>
        <v>0</v>
      </c>
      <c r="K45" s="87">
        <f t="shared" si="11"/>
        <v>0</v>
      </c>
      <c r="L45" s="87">
        <f t="shared" si="11"/>
        <v>0</v>
      </c>
      <c r="M45" s="87">
        <f t="shared" si="11"/>
        <v>0</v>
      </c>
      <c r="N45" s="87">
        <f t="shared" si="11"/>
        <v>0</v>
      </c>
      <c r="O45" s="87">
        <f t="shared" si="11"/>
        <v>0</v>
      </c>
      <c r="P45" s="87">
        <f t="shared" si="11"/>
        <v>0</v>
      </c>
      <c r="Q45" s="87">
        <f t="shared" si="11"/>
        <v>0</v>
      </c>
      <c r="R45" s="87">
        <f t="shared" si="11"/>
        <v>0</v>
      </c>
      <c r="S45" s="87">
        <f t="shared" si="11"/>
        <v>0</v>
      </c>
      <c r="T45" s="87">
        <f t="shared" si="11"/>
        <v>0</v>
      </c>
      <c r="U45" s="87">
        <f t="shared" si="11"/>
        <v>0</v>
      </c>
      <c r="V45" s="87">
        <f t="shared" si="11"/>
        <v>0</v>
      </c>
      <c r="W45" s="87">
        <f t="shared" si="11"/>
        <v>0</v>
      </c>
      <c r="X45" s="87">
        <f t="shared" si="11"/>
        <v>0</v>
      </c>
      <c r="Y45" s="87">
        <f t="shared" si="11"/>
        <v>0</v>
      </c>
      <c r="Z45" s="87">
        <f t="shared" si="11"/>
        <v>0</v>
      </c>
      <c r="AA45" s="87">
        <f t="shared" si="11"/>
        <v>0</v>
      </c>
      <c r="AB45" s="87">
        <f t="shared" si="11"/>
        <v>0</v>
      </c>
      <c r="AC45" s="87">
        <f t="shared" si="11"/>
        <v>0</v>
      </c>
      <c r="AD45" s="87">
        <f t="shared" si="11"/>
        <v>0</v>
      </c>
      <c r="AE45" s="87">
        <f t="shared" si="11"/>
        <v>0</v>
      </c>
      <c r="AF45" s="87">
        <f t="shared" si="11"/>
        <v>0</v>
      </c>
      <c r="AG45" s="87">
        <f t="shared" si="11"/>
        <v>0</v>
      </c>
      <c r="AH45" s="87">
        <f t="shared" si="11"/>
        <v>0</v>
      </c>
      <c r="AI45" s="87">
        <f t="shared" ref="AI45" si="12">SUM(AI29,AI37,AI41,AI44)</f>
        <v>0</v>
      </c>
      <c r="AJ45" s="87">
        <f t="shared" si="11"/>
        <v>0</v>
      </c>
    </row>
    <row r="46" spans="1:36" s="20" customFormat="1" ht="5.25" customHeight="1">
      <c r="A46" s="14"/>
      <c r="B46" s="15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</row>
    <row r="47" spans="1:36" s="20" customFormat="1">
      <c r="A47" s="88"/>
      <c r="B47" s="31"/>
      <c r="C47" s="234" t="s">
        <v>5</v>
      </c>
      <c r="D47" s="18"/>
      <c r="E47" s="18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</row>
    <row r="48" spans="1:36" s="20" customFormat="1">
      <c r="A48" s="89"/>
      <c r="B48" s="46"/>
      <c r="C48" s="90"/>
      <c r="D48" s="249" t="s">
        <v>70</v>
      </c>
      <c r="E48" s="250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</row>
    <row r="49" spans="1:36" s="20" customFormat="1">
      <c r="A49" s="89"/>
      <c r="B49" s="46"/>
      <c r="C49" s="235"/>
      <c r="D49" s="251" t="s">
        <v>93</v>
      </c>
      <c r="E49" s="252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</row>
    <row r="50" spans="1:36" s="20" customFormat="1">
      <c r="A50" s="89"/>
      <c r="B50" s="46"/>
      <c r="C50" s="236" t="s">
        <v>69</v>
      </c>
      <c r="D50" s="33"/>
      <c r="E50" s="33"/>
      <c r="F50" s="34">
        <f t="shared" ref="F50:AJ50" si="13">SUM(F48:F49)</f>
        <v>0</v>
      </c>
      <c r="G50" s="34">
        <f t="shared" si="13"/>
        <v>0</v>
      </c>
      <c r="H50" s="34">
        <f t="shared" si="13"/>
        <v>0</v>
      </c>
      <c r="I50" s="34">
        <f t="shared" si="13"/>
        <v>0</v>
      </c>
      <c r="J50" s="34">
        <f t="shared" si="13"/>
        <v>0</v>
      </c>
      <c r="K50" s="34">
        <f t="shared" si="13"/>
        <v>0</v>
      </c>
      <c r="L50" s="34">
        <f t="shared" si="13"/>
        <v>0</v>
      </c>
      <c r="M50" s="34">
        <f t="shared" si="13"/>
        <v>0</v>
      </c>
      <c r="N50" s="34">
        <f t="shared" si="13"/>
        <v>0</v>
      </c>
      <c r="O50" s="34">
        <f t="shared" si="13"/>
        <v>0</v>
      </c>
      <c r="P50" s="34">
        <f t="shared" si="13"/>
        <v>0</v>
      </c>
      <c r="Q50" s="34">
        <f t="shared" si="13"/>
        <v>0</v>
      </c>
      <c r="R50" s="34">
        <f t="shared" si="13"/>
        <v>0</v>
      </c>
      <c r="S50" s="34">
        <f t="shared" si="13"/>
        <v>0</v>
      </c>
      <c r="T50" s="34">
        <f t="shared" si="13"/>
        <v>0</v>
      </c>
      <c r="U50" s="34">
        <f t="shared" si="13"/>
        <v>0</v>
      </c>
      <c r="V50" s="34">
        <f t="shared" si="13"/>
        <v>0</v>
      </c>
      <c r="W50" s="34">
        <f t="shared" si="13"/>
        <v>0</v>
      </c>
      <c r="X50" s="34">
        <f t="shared" si="13"/>
        <v>0</v>
      </c>
      <c r="Y50" s="34">
        <f t="shared" si="13"/>
        <v>0</v>
      </c>
      <c r="Z50" s="34">
        <f t="shared" si="13"/>
        <v>0</v>
      </c>
      <c r="AA50" s="34">
        <f t="shared" si="13"/>
        <v>0</v>
      </c>
      <c r="AB50" s="34">
        <f t="shared" si="13"/>
        <v>0</v>
      </c>
      <c r="AC50" s="34">
        <f t="shared" si="13"/>
        <v>0</v>
      </c>
      <c r="AD50" s="34">
        <f t="shared" si="13"/>
        <v>0</v>
      </c>
      <c r="AE50" s="34">
        <f t="shared" si="13"/>
        <v>0</v>
      </c>
      <c r="AF50" s="34">
        <f t="shared" si="13"/>
        <v>0</v>
      </c>
      <c r="AG50" s="34">
        <f t="shared" si="13"/>
        <v>0</v>
      </c>
      <c r="AH50" s="34">
        <f t="shared" si="13"/>
        <v>0</v>
      </c>
      <c r="AI50" s="34">
        <f t="shared" si="13"/>
        <v>0</v>
      </c>
      <c r="AJ50" s="34">
        <f t="shared" si="13"/>
        <v>0</v>
      </c>
    </row>
    <row r="51" spans="1:36" s="20" customFormat="1">
      <c r="A51" s="89"/>
      <c r="B51" s="46"/>
      <c r="C51" s="90"/>
      <c r="D51" s="249" t="s">
        <v>107</v>
      </c>
      <c r="E51" s="250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</row>
    <row r="52" spans="1:36" s="20" customFormat="1">
      <c r="A52" s="89"/>
      <c r="B52" s="46"/>
      <c r="C52" s="90"/>
      <c r="D52" s="40" t="s">
        <v>108</v>
      </c>
      <c r="E52" s="93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</row>
    <row r="53" spans="1:36" s="20" customFormat="1">
      <c r="A53" s="89"/>
      <c r="B53" s="46"/>
      <c r="C53" s="90"/>
      <c r="D53" s="40"/>
      <c r="E53" s="9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</row>
    <row r="54" spans="1:36" s="20" customFormat="1">
      <c r="A54" s="89"/>
      <c r="B54" s="46"/>
      <c r="C54" s="235"/>
      <c r="D54" s="94"/>
      <c r="E54" s="95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</row>
    <row r="55" spans="1:36" s="20" customFormat="1">
      <c r="A55" s="89"/>
      <c r="B55" s="46"/>
      <c r="C55" s="236" t="s">
        <v>28</v>
      </c>
      <c r="D55" s="33"/>
      <c r="E55" s="33"/>
      <c r="F55" s="34">
        <f t="shared" ref="F55:AJ55" si="14">SUM(F51:F54)</f>
        <v>0</v>
      </c>
      <c r="G55" s="34">
        <f t="shared" si="14"/>
        <v>0</v>
      </c>
      <c r="H55" s="34">
        <f t="shared" si="14"/>
        <v>0</v>
      </c>
      <c r="I55" s="34">
        <f t="shared" si="14"/>
        <v>0</v>
      </c>
      <c r="J55" s="34">
        <f t="shared" si="14"/>
        <v>0</v>
      </c>
      <c r="K55" s="34">
        <f t="shared" si="14"/>
        <v>0</v>
      </c>
      <c r="L55" s="34">
        <f t="shared" si="14"/>
        <v>0</v>
      </c>
      <c r="M55" s="34">
        <f t="shared" si="14"/>
        <v>0</v>
      </c>
      <c r="N55" s="34">
        <f t="shared" si="14"/>
        <v>0</v>
      </c>
      <c r="O55" s="34">
        <f t="shared" si="14"/>
        <v>0</v>
      </c>
      <c r="P55" s="34">
        <f t="shared" si="14"/>
        <v>0</v>
      </c>
      <c r="Q55" s="34">
        <f t="shared" si="14"/>
        <v>0</v>
      </c>
      <c r="R55" s="34">
        <f t="shared" si="14"/>
        <v>0</v>
      </c>
      <c r="S55" s="34">
        <f t="shared" si="14"/>
        <v>0</v>
      </c>
      <c r="T55" s="34">
        <f t="shared" si="14"/>
        <v>0</v>
      </c>
      <c r="U55" s="34">
        <f t="shared" si="14"/>
        <v>0</v>
      </c>
      <c r="V55" s="34">
        <f t="shared" si="14"/>
        <v>0</v>
      </c>
      <c r="W55" s="34">
        <f t="shared" si="14"/>
        <v>0</v>
      </c>
      <c r="X55" s="34">
        <f t="shared" si="14"/>
        <v>0</v>
      </c>
      <c r="Y55" s="34">
        <f t="shared" si="14"/>
        <v>0</v>
      </c>
      <c r="Z55" s="34">
        <f t="shared" si="14"/>
        <v>0</v>
      </c>
      <c r="AA55" s="34">
        <f t="shared" si="14"/>
        <v>0</v>
      </c>
      <c r="AB55" s="34">
        <f t="shared" si="14"/>
        <v>0</v>
      </c>
      <c r="AC55" s="34">
        <f t="shared" si="14"/>
        <v>0</v>
      </c>
      <c r="AD55" s="34">
        <f t="shared" si="14"/>
        <v>0</v>
      </c>
      <c r="AE55" s="34">
        <f t="shared" si="14"/>
        <v>0</v>
      </c>
      <c r="AF55" s="34">
        <f t="shared" si="14"/>
        <v>0</v>
      </c>
      <c r="AG55" s="34">
        <f t="shared" si="14"/>
        <v>0</v>
      </c>
      <c r="AH55" s="34">
        <f t="shared" si="14"/>
        <v>0</v>
      </c>
      <c r="AI55" s="34">
        <f t="shared" si="14"/>
        <v>0</v>
      </c>
      <c r="AJ55" s="34">
        <f t="shared" si="14"/>
        <v>0</v>
      </c>
    </row>
    <row r="56" spans="1:36" s="20" customFormat="1">
      <c r="A56" s="248"/>
      <c r="B56" s="36"/>
      <c r="C56" s="90"/>
      <c r="D56" s="38"/>
      <c r="E56" s="92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</row>
    <row r="57" spans="1:36" s="20" customFormat="1">
      <c r="A57" s="248"/>
      <c r="B57" s="36"/>
      <c r="C57" s="235"/>
      <c r="D57" s="94"/>
      <c r="E57" s="95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</row>
    <row r="58" spans="1:36" s="20" customFormat="1">
      <c r="A58" s="248"/>
      <c r="B58" s="46"/>
      <c r="C58" s="236" t="s">
        <v>4</v>
      </c>
      <c r="D58" s="238"/>
      <c r="E58" s="238"/>
      <c r="F58" s="239">
        <f>SUM(F56:F57)</f>
        <v>0</v>
      </c>
      <c r="G58" s="239">
        <f t="shared" ref="G58:AJ58" si="15">SUM(G56:G57)</f>
        <v>0</v>
      </c>
      <c r="H58" s="239">
        <f t="shared" si="15"/>
        <v>0</v>
      </c>
      <c r="I58" s="239">
        <f t="shared" si="15"/>
        <v>0</v>
      </c>
      <c r="J58" s="239">
        <f t="shared" si="15"/>
        <v>0</v>
      </c>
      <c r="K58" s="239">
        <f t="shared" si="15"/>
        <v>0</v>
      </c>
      <c r="L58" s="239">
        <f t="shared" si="15"/>
        <v>0</v>
      </c>
      <c r="M58" s="239">
        <f t="shared" si="15"/>
        <v>0</v>
      </c>
      <c r="N58" s="239">
        <f t="shared" si="15"/>
        <v>0</v>
      </c>
      <c r="O58" s="239">
        <f t="shared" si="15"/>
        <v>0</v>
      </c>
      <c r="P58" s="239">
        <f t="shared" si="15"/>
        <v>0</v>
      </c>
      <c r="Q58" s="239">
        <f t="shared" si="15"/>
        <v>0</v>
      </c>
      <c r="R58" s="239">
        <f t="shared" si="15"/>
        <v>0</v>
      </c>
      <c r="S58" s="239">
        <f t="shared" si="15"/>
        <v>0</v>
      </c>
      <c r="T58" s="239">
        <f t="shared" si="15"/>
        <v>0</v>
      </c>
      <c r="U58" s="239">
        <f t="shared" si="15"/>
        <v>0</v>
      </c>
      <c r="V58" s="239">
        <f t="shared" si="15"/>
        <v>0</v>
      </c>
      <c r="W58" s="239">
        <f t="shared" si="15"/>
        <v>0</v>
      </c>
      <c r="X58" s="239">
        <f t="shared" si="15"/>
        <v>0</v>
      </c>
      <c r="Y58" s="239">
        <f t="shared" si="15"/>
        <v>0</v>
      </c>
      <c r="Z58" s="239">
        <f t="shared" si="15"/>
        <v>0</v>
      </c>
      <c r="AA58" s="239">
        <f t="shared" si="15"/>
        <v>0</v>
      </c>
      <c r="AB58" s="239">
        <f t="shared" si="15"/>
        <v>0</v>
      </c>
      <c r="AC58" s="239">
        <f t="shared" si="15"/>
        <v>0</v>
      </c>
      <c r="AD58" s="239">
        <f t="shared" si="15"/>
        <v>0</v>
      </c>
      <c r="AE58" s="239">
        <f t="shared" si="15"/>
        <v>0</v>
      </c>
      <c r="AF58" s="239">
        <f t="shared" si="15"/>
        <v>0</v>
      </c>
      <c r="AG58" s="239">
        <f t="shared" si="15"/>
        <v>0</v>
      </c>
      <c r="AH58" s="239">
        <f t="shared" si="15"/>
        <v>0</v>
      </c>
      <c r="AI58" s="239">
        <f t="shared" ref="AI58" si="16">SUM(AI56:AI57)</f>
        <v>0</v>
      </c>
      <c r="AJ58" s="239">
        <f t="shared" si="15"/>
        <v>0</v>
      </c>
    </row>
    <row r="59" spans="1:36" s="20" customFormat="1">
      <c r="A59" s="248"/>
      <c r="B59" s="36"/>
      <c r="C59" s="90"/>
      <c r="D59" s="249" t="s">
        <v>110</v>
      </c>
      <c r="E59" s="250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</row>
    <row r="60" spans="1:36" s="20" customFormat="1">
      <c r="A60" s="248"/>
      <c r="B60" s="36"/>
      <c r="C60" s="90"/>
      <c r="D60" s="40" t="s">
        <v>37</v>
      </c>
      <c r="E60" s="100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</row>
    <row r="61" spans="1:36" s="20" customFormat="1">
      <c r="A61" s="248"/>
      <c r="B61" s="36"/>
      <c r="C61" s="90"/>
      <c r="D61" s="43"/>
      <c r="E61" s="102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</row>
    <row r="62" spans="1:36" s="20" customFormat="1">
      <c r="A62" s="248"/>
      <c r="B62" s="36"/>
      <c r="C62" s="235"/>
      <c r="D62" s="94"/>
      <c r="E62" s="104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</row>
    <row r="63" spans="1:36" s="20" customFormat="1">
      <c r="A63" s="248"/>
      <c r="B63" s="46"/>
      <c r="C63" s="96" t="s">
        <v>6</v>
      </c>
      <c r="D63" s="237"/>
      <c r="E63" s="97"/>
      <c r="F63" s="98">
        <f>SUM(F59:F62)</f>
        <v>0</v>
      </c>
      <c r="G63" s="98">
        <f t="shared" ref="G63:AJ63" si="17">SUM(G59:G62)</f>
        <v>0</v>
      </c>
      <c r="H63" s="98">
        <f t="shared" si="17"/>
        <v>0</v>
      </c>
      <c r="I63" s="98">
        <f t="shared" si="17"/>
        <v>0</v>
      </c>
      <c r="J63" s="98">
        <f t="shared" si="17"/>
        <v>0</v>
      </c>
      <c r="K63" s="98">
        <f t="shared" si="17"/>
        <v>0</v>
      </c>
      <c r="L63" s="98">
        <f t="shared" si="17"/>
        <v>0</v>
      </c>
      <c r="M63" s="98">
        <f t="shared" si="17"/>
        <v>0</v>
      </c>
      <c r="N63" s="98">
        <f t="shared" si="17"/>
        <v>0</v>
      </c>
      <c r="O63" s="98">
        <f t="shared" si="17"/>
        <v>0</v>
      </c>
      <c r="P63" s="98">
        <f t="shared" si="17"/>
        <v>0</v>
      </c>
      <c r="Q63" s="98">
        <f t="shared" si="17"/>
        <v>0</v>
      </c>
      <c r="R63" s="98">
        <f t="shared" si="17"/>
        <v>0</v>
      </c>
      <c r="S63" s="98">
        <f t="shared" si="17"/>
        <v>0</v>
      </c>
      <c r="T63" s="98">
        <f t="shared" si="17"/>
        <v>0</v>
      </c>
      <c r="U63" s="98">
        <f t="shared" si="17"/>
        <v>0</v>
      </c>
      <c r="V63" s="98">
        <f t="shared" si="17"/>
        <v>0</v>
      </c>
      <c r="W63" s="98">
        <f t="shared" si="17"/>
        <v>0</v>
      </c>
      <c r="X63" s="98">
        <f t="shared" si="17"/>
        <v>0</v>
      </c>
      <c r="Y63" s="98">
        <f t="shared" si="17"/>
        <v>0</v>
      </c>
      <c r="Z63" s="98">
        <f t="shared" si="17"/>
        <v>0</v>
      </c>
      <c r="AA63" s="98">
        <f t="shared" si="17"/>
        <v>0</v>
      </c>
      <c r="AB63" s="98">
        <f t="shared" si="17"/>
        <v>0</v>
      </c>
      <c r="AC63" s="98">
        <f t="shared" si="17"/>
        <v>0</v>
      </c>
      <c r="AD63" s="98">
        <f t="shared" si="17"/>
        <v>0</v>
      </c>
      <c r="AE63" s="98">
        <f t="shared" si="17"/>
        <v>0</v>
      </c>
      <c r="AF63" s="98">
        <f t="shared" si="17"/>
        <v>0</v>
      </c>
      <c r="AG63" s="98">
        <f t="shared" si="17"/>
        <v>0</v>
      </c>
      <c r="AH63" s="98">
        <f t="shared" si="17"/>
        <v>0</v>
      </c>
      <c r="AI63" s="98">
        <f t="shared" ref="AI63" si="18">SUM(AI59:AI62)</f>
        <v>0</v>
      </c>
      <c r="AJ63" s="98">
        <f t="shared" si="17"/>
        <v>0</v>
      </c>
    </row>
    <row r="64" spans="1:36" s="20" customFormat="1">
      <c r="A64" s="248"/>
      <c r="B64" s="46"/>
      <c r="C64" s="106" t="s">
        <v>32</v>
      </c>
      <c r="D64" s="107"/>
      <c r="E64" s="3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</row>
    <row r="65" spans="1:36" s="20" customFormat="1">
      <c r="A65" s="248"/>
      <c r="B65" s="46"/>
      <c r="C65" s="108" t="s">
        <v>33</v>
      </c>
      <c r="D65" s="26"/>
      <c r="E65" s="51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</row>
    <row r="66" spans="1:36" s="20" customFormat="1">
      <c r="A66" s="248"/>
      <c r="B66" s="109" t="s">
        <v>31</v>
      </c>
      <c r="C66" s="110"/>
      <c r="D66" s="110"/>
      <c r="E66" s="110"/>
      <c r="F66" s="111">
        <f>SUM(F47,F50,F55,F58,F63,F64,F65)</f>
        <v>0</v>
      </c>
      <c r="G66" s="111">
        <f t="shared" ref="G66:AJ66" si="19">SUM(G47,G50,G55,G58,G63,G64,G65)</f>
        <v>0</v>
      </c>
      <c r="H66" s="111">
        <f t="shared" si="19"/>
        <v>0</v>
      </c>
      <c r="I66" s="111">
        <f t="shared" si="19"/>
        <v>0</v>
      </c>
      <c r="J66" s="111">
        <f t="shared" si="19"/>
        <v>0</v>
      </c>
      <c r="K66" s="111">
        <f t="shared" si="19"/>
        <v>0</v>
      </c>
      <c r="L66" s="111">
        <f t="shared" si="19"/>
        <v>0</v>
      </c>
      <c r="M66" s="111">
        <f t="shared" si="19"/>
        <v>0</v>
      </c>
      <c r="N66" s="111">
        <f t="shared" si="19"/>
        <v>0</v>
      </c>
      <c r="O66" s="111">
        <f t="shared" si="19"/>
        <v>0</v>
      </c>
      <c r="P66" s="111">
        <f t="shared" si="19"/>
        <v>0</v>
      </c>
      <c r="Q66" s="111">
        <f t="shared" si="19"/>
        <v>0</v>
      </c>
      <c r="R66" s="111">
        <f t="shared" si="19"/>
        <v>0</v>
      </c>
      <c r="S66" s="111">
        <f t="shared" si="19"/>
        <v>0</v>
      </c>
      <c r="T66" s="111">
        <f t="shared" si="19"/>
        <v>0</v>
      </c>
      <c r="U66" s="111">
        <f t="shared" si="19"/>
        <v>0</v>
      </c>
      <c r="V66" s="111">
        <f t="shared" si="19"/>
        <v>0</v>
      </c>
      <c r="W66" s="111">
        <f t="shared" si="19"/>
        <v>0</v>
      </c>
      <c r="X66" s="111">
        <f t="shared" si="19"/>
        <v>0</v>
      </c>
      <c r="Y66" s="111">
        <f t="shared" si="19"/>
        <v>0</v>
      </c>
      <c r="Z66" s="111">
        <f t="shared" si="19"/>
        <v>0</v>
      </c>
      <c r="AA66" s="111">
        <f t="shared" si="19"/>
        <v>0</v>
      </c>
      <c r="AB66" s="111">
        <f t="shared" si="19"/>
        <v>0</v>
      </c>
      <c r="AC66" s="111">
        <f t="shared" si="19"/>
        <v>0</v>
      </c>
      <c r="AD66" s="111">
        <f t="shared" si="19"/>
        <v>0</v>
      </c>
      <c r="AE66" s="111">
        <f t="shared" si="19"/>
        <v>0</v>
      </c>
      <c r="AF66" s="111">
        <f t="shared" si="19"/>
        <v>0</v>
      </c>
      <c r="AG66" s="111">
        <f t="shared" si="19"/>
        <v>0</v>
      </c>
      <c r="AH66" s="111">
        <f t="shared" si="19"/>
        <v>0</v>
      </c>
      <c r="AI66" s="111">
        <f t="shared" ref="AI66" si="20">SUM(AI47,AI50,AI55,AI58,AI63,AI64,AI65)</f>
        <v>0</v>
      </c>
      <c r="AJ66" s="111">
        <f t="shared" si="19"/>
        <v>0</v>
      </c>
    </row>
    <row r="67" spans="1:36" s="20" customFormat="1">
      <c r="A67" s="248"/>
      <c r="B67" s="115"/>
      <c r="C67" s="116" t="s">
        <v>8</v>
      </c>
      <c r="D67" s="117"/>
      <c r="E67" s="117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</row>
    <row r="68" spans="1:36" s="20" customFormat="1">
      <c r="A68" s="248"/>
      <c r="B68" s="119"/>
      <c r="C68" s="120"/>
      <c r="D68" s="83" t="s">
        <v>34</v>
      </c>
      <c r="E68" s="121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</row>
    <row r="69" spans="1:36" s="20" customFormat="1">
      <c r="A69" s="248"/>
      <c r="B69" s="119"/>
      <c r="C69" s="120"/>
      <c r="D69" s="122" t="s">
        <v>103</v>
      </c>
      <c r="E69" s="123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</row>
    <row r="70" spans="1:36" s="20" customFormat="1">
      <c r="A70" s="248"/>
      <c r="B70" s="119"/>
      <c r="C70" s="120"/>
      <c r="D70" s="60" t="s">
        <v>35</v>
      </c>
      <c r="E70" s="123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</row>
    <row r="71" spans="1:36" s="20" customFormat="1">
      <c r="A71" s="248"/>
      <c r="B71" s="119"/>
      <c r="C71" s="120"/>
      <c r="D71" s="122" t="s">
        <v>36</v>
      </c>
      <c r="E71" s="123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</row>
    <row r="72" spans="1:36" s="20" customFormat="1">
      <c r="A72" s="248"/>
      <c r="B72" s="119"/>
      <c r="C72" s="120"/>
      <c r="D72" s="60" t="s">
        <v>38</v>
      </c>
      <c r="E72" s="123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</row>
    <row r="73" spans="1:36" s="20" customFormat="1">
      <c r="A73" s="248"/>
      <c r="B73" s="124"/>
      <c r="C73" s="120"/>
      <c r="D73" s="125"/>
      <c r="E73" s="126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</row>
    <row r="74" spans="1:36" s="20" customFormat="1">
      <c r="A74" s="248"/>
      <c r="B74" s="124"/>
      <c r="C74" s="120"/>
      <c r="D74" s="66"/>
      <c r="E74" s="127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  <c r="AF74" s="128"/>
      <c r="AG74" s="128"/>
      <c r="AH74" s="128"/>
      <c r="AI74" s="128"/>
      <c r="AJ74" s="128"/>
    </row>
    <row r="75" spans="1:36" s="20" customFormat="1">
      <c r="A75" s="248"/>
      <c r="B75" s="129"/>
      <c r="C75" s="130" t="s">
        <v>9</v>
      </c>
      <c r="D75" s="131"/>
      <c r="E75" s="131"/>
      <c r="F75" s="132">
        <f>SUM(F68:F74)</f>
        <v>0</v>
      </c>
      <c r="G75" s="132">
        <f t="shared" ref="G75:AJ75" si="21">SUM(G68:G74)</f>
        <v>0</v>
      </c>
      <c r="H75" s="132">
        <f t="shared" si="21"/>
        <v>0</v>
      </c>
      <c r="I75" s="132">
        <f t="shared" si="21"/>
        <v>0</v>
      </c>
      <c r="J75" s="132">
        <f t="shared" si="21"/>
        <v>0</v>
      </c>
      <c r="K75" s="132">
        <f t="shared" si="21"/>
        <v>0</v>
      </c>
      <c r="L75" s="132">
        <f t="shared" si="21"/>
        <v>0</v>
      </c>
      <c r="M75" s="132">
        <f t="shared" si="21"/>
        <v>0</v>
      </c>
      <c r="N75" s="132">
        <f t="shared" si="21"/>
        <v>0</v>
      </c>
      <c r="O75" s="132">
        <f t="shared" si="21"/>
        <v>0</v>
      </c>
      <c r="P75" s="132">
        <f t="shared" si="21"/>
        <v>0</v>
      </c>
      <c r="Q75" s="132">
        <f t="shared" si="21"/>
        <v>0</v>
      </c>
      <c r="R75" s="132">
        <f t="shared" si="21"/>
        <v>0</v>
      </c>
      <c r="S75" s="132">
        <f t="shared" si="21"/>
        <v>0</v>
      </c>
      <c r="T75" s="132">
        <f t="shared" si="21"/>
        <v>0</v>
      </c>
      <c r="U75" s="132">
        <f t="shared" si="21"/>
        <v>0</v>
      </c>
      <c r="V75" s="132">
        <f t="shared" si="21"/>
        <v>0</v>
      </c>
      <c r="W75" s="132">
        <f t="shared" si="21"/>
        <v>0</v>
      </c>
      <c r="X75" s="132">
        <f t="shared" si="21"/>
        <v>0</v>
      </c>
      <c r="Y75" s="132">
        <f t="shared" si="21"/>
        <v>0</v>
      </c>
      <c r="Z75" s="132">
        <f t="shared" si="21"/>
        <v>0</v>
      </c>
      <c r="AA75" s="132">
        <f t="shared" si="21"/>
        <v>0</v>
      </c>
      <c r="AB75" s="132">
        <f t="shared" si="21"/>
        <v>0</v>
      </c>
      <c r="AC75" s="132">
        <f t="shared" si="21"/>
        <v>0</v>
      </c>
      <c r="AD75" s="132">
        <f t="shared" si="21"/>
        <v>0</v>
      </c>
      <c r="AE75" s="132">
        <f t="shared" si="21"/>
        <v>0</v>
      </c>
      <c r="AF75" s="132">
        <f t="shared" si="21"/>
        <v>0</v>
      </c>
      <c r="AG75" s="132">
        <f t="shared" si="21"/>
        <v>0</v>
      </c>
      <c r="AH75" s="132">
        <f t="shared" si="21"/>
        <v>0</v>
      </c>
      <c r="AI75" s="132">
        <f t="shared" ref="AI75" si="22">SUM(AI68:AI74)</f>
        <v>0</v>
      </c>
      <c r="AJ75" s="132">
        <f t="shared" si="21"/>
        <v>0</v>
      </c>
    </row>
    <row r="76" spans="1:36" s="20" customFormat="1">
      <c r="A76" s="248"/>
      <c r="B76" s="70" t="s">
        <v>91</v>
      </c>
      <c r="C76" s="71"/>
      <c r="D76" s="71"/>
      <c r="E76" s="72"/>
      <c r="F76" s="133">
        <f>SUM(F67,F75)</f>
        <v>0</v>
      </c>
      <c r="G76" s="133">
        <f t="shared" ref="G76:AJ76" si="23">SUM(G67,G75)</f>
        <v>0</v>
      </c>
      <c r="H76" s="133">
        <f t="shared" si="23"/>
        <v>0</v>
      </c>
      <c r="I76" s="133">
        <f t="shared" si="23"/>
        <v>0</v>
      </c>
      <c r="J76" s="133">
        <f t="shared" si="23"/>
        <v>0</v>
      </c>
      <c r="K76" s="133">
        <f t="shared" si="23"/>
        <v>0</v>
      </c>
      <c r="L76" s="133">
        <f t="shared" si="23"/>
        <v>0</v>
      </c>
      <c r="M76" s="133">
        <f t="shared" si="23"/>
        <v>0</v>
      </c>
      <c r="N76" s="133">
        <f t="shared" si="23"/>
        <v>0</v>
      </c>
      <c r="O76" s="133">
        <f t="shared" si="23"/>
        <v>0</v>
      </c>
      <c r="P76" s="133">
        <f t="shared" si="23"/>
        <v>0</v>
      </c>
      <c r="Q76" s="133">
        <f t="shared" si="23"/>
        <v>0</v>
      </c>
      <c r="R76" s="133">
        <f t="shared" si="23"/>
        <v>0</v>
      </c>
      <c r="S76" s="133">
        <f t="shared" si="23"/>
        <v>0</v>
      </c>
      <c r="T76" s="133">
        <f t="shared" si="23"/>
        <v>0</v>
      </c>
      <c r="U76" s="133">
        <f t="shared" si="23"/>
        <v>0</v>
      </c>
      <c r="V76" s="133">
        <f t="shared" si="23"/>
        <v>0</v>
      </c>
      <c r="W76" s="133">
        <f t="shared" si="23"/>
        <v>0</v>
      </c>
      <c r="X76" s="133">
        <f t="shared" si="23"/>
        <v>0</v>
      </c>
      <c r="Y76" s="133">
        <f t="shared" si="23"/>
        <v>0</v>
      </c>
      <c r="Z76" s="133">
        <f t="shared" si="23"/>
        <v>0</v>
      </c>
      <c r="AA76" s="133">
        <f t="shared" si="23"/>
        <v>0</v>
      </c>
      <c r="AB76" s="133">
        <f t="shared" si="23"/>
        <v>0</v>
      </c>
      <c r="AC76" s="133">
        <f t="shared" si="23"/>
        <v>0</v>
      </c>
      <c r="AD76" s="133">
        <f t="shared" si="23"/>
        <v>0</v>
      </c>
      <c r="AE76" s="133">
        <f t="shared" si="23"/>
        <v>0</v>
      </c>
      <c r="AF76" s="133">
        <f t="shared" si="23"/>
        <v>0</v>
      </c>
      <c r="AG76" s="133">
        <f t="shared" si="23"/>
        <v>0</v>
      </c>
      <c r="AH76" s="133">
        <f t="shared" si="23"/>
        <v>0</v>
      </c>
      <c r="AI76" s="133">
        <f t="shared" ref="AI76" si="24">SUM(AI67,AI75)</f>
        <v>0</v>
      </c>
      <c r="AJ76" s="133">
        <f t="shared" si="23"/>
        <v>0</v>
      </c>
    </row>
    <row r="77" spans="1:36" s="20" customFormat="1">
      <c r="A77" s="248"/>
      <c r="B77" s="134"/>
      <c r="C77" s="116" t="s">
        <v>8</v>
      </c>
      <c r="D77" s="117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</row>
    <row r="78" spans="1:36" s="20" customFormat="1">
      <c r="A78" s="248"/>
      <c r="B78" s="136"/>
      <c r="C78" s="120"/>
      <c r="D78" s="83" t="s">
        <v>34</v>
      </c>
      <c r="E78" s="137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</row>
    <row r="79" spans="1:36" s="20" customFormat="1">
      <c r="A79" s="248"/>
      <c r="B79" s="136"/>
      <c r="C79" s="120"/>
      <c r="D79" s="122" t="s">
        <v>103</v>
      </c>
      <c r="E79" s="137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</row>
    <row r="80" spans="1:36" s="20" customFormat="1">
      <c r="A80" s="248"/>
      <c r="B80" s="136"/>
      <c r="C80" s="120"/>
      <c r="D80" s="60" t="s">
        <v>35</v>
      </c>
      <c r="E80" s="137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</row>
    <row r="81" spans="1:36" s="20" customFormat="1">
      <c r="A81" s="248"/>
      <c r="B81" s="136"/>
      <c r="C81" s="120"/>
      <c r="D81" s="122" t="s">
        <v>36</v>
      </c>
      <c r="E81" s="137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</row>
    <row r="82" spans="1:36" s="20" customFormat="1">
      <c r="A82" s="248"/>
      <c r="B82" s="136"/>
      <c r="C82" s="120"/>
      <c r="D82" s="60" t="s">
        <v>38</v>
      </c>
      <c r="E82" s="137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</row>
    <row r="83" spans="1:36" s="20" customFormat="1">
      <c r="A83" s="248"/>
      <c r="B83" s="136"/>
      <c r="C83" s="120"/>
      <c r="D83" s="60"/>
      <c r="E83" s="123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</row>
    <row r="84" spans="1:36" s="20" customFormat="1">
      <c r="A84" s="248"/>
      <c r="B84" s="136"/>
      <c r="C84" s="120"/>
      <c r="D84" s="66"/>
      <c r="E84" s="127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</row>
    <row r="85" spans="1:36" s="20" customFormat="1">
      <c r="A85" s="248"/>
      <c r="B85" s="142"/>
      <c r="C85" s="130" t="s">
        <v>9</v>
      </c>
      <c r="D85" s="131"/>
      <c r="E85" s="131"/>
      <c r="F85" s="118">
        <f>SUM(F78:F84)</f>
        <v>0</v>
      </c>
      <c r="G85" s="118">
        <f t="shared" ref="G85:AJ85" si="25">SUM(G78:G84)</f>
        <v>0</v>
      </c>
      <c r="H85" s="118">
        <f t="shared" si="25"/>
        <v>0</v>
      </c>
      <c r="I85" s="118">
        <f t="shared" si="25"/>
        <v>0</v>
      </c>
      <c r="J85" s="118">
        <f t="shared" si="25"/>
        <v>0</v>
      </c>
      <c r="K85" s="118">
        <f t="shared" si="25"/>
        <v>0</v>
      </c>
      <c r="L85" s="118">
        <f t="shared" si="25"/>
        <v>0</v>
      </c>
      <c r="M85" s="118">
        <f t="shared" si="25"/>
        <v>0</v>
      </c>
      <c r="N85" s="118">
        <f t="shared" si="25"/>
        <v>0</v>
      </c>
      <c r="O85" s="118">
        <f t="shared" si="25"/>
        <v>0</v>
      </c>
      <c r="P85" s="118">
        <f t="shared" si="25"/>
        <v>0</v>
      </c>
      <c r="Q85" s="118">
        <f t="shared" si="25"/>
        <v>0</v>
      </c>
      <c r="R85" s="118">
        <f t="shared" si="25"/>
        <v>0</v>
      </c>
      <c r="S85" s="118">
        <f t="shared" si="25"/>
        <v>0</v>
      </c>
      <c r="T85" s="118">
        <f t="shared" si="25"/>
        <v>0</v>
      </c>
      <c r="U85" s="118">
        <f t="shared" si="25"/>
        <v>0</v>
      </c>
      <c r="V85" s="118">
        <f t="shared" si="25"/>
        <v>0</v>
      </c>
      <c r="W85" s="118">
        <f t="shared" si="25"/>
        <v>0</v>
      </c>
      <c r="X85" s="118">
        <f t="shared" si="25"/>
        <v>0</v>
      </c>
      <c r="Y85" s="118">
        <f t="shared" si="25"/>
        <v>0</v>
      </c>
      <c r="Z85" s="118">
        <f t="shared" si="25"/>
        <v>0</v>
      </c>
      <c r="AA85" s="118">
        <f t="shared" si="25"/>
        <v>0</v>
      </c>
      <c r="AB85" s="118">
        <f t="shared" si="25"/>
        <v>0</v>
      </c>
      <c r="AC85" s="118">
        <f t="shared" si="25"/>
        <v>0</v>
      </c>
      <c r="AD85" s="118">
        <f t="shared" si="25"/>
        <v>0</v>
      </c>
      <c r="AE85" s="118">
        <f t="shared" si="25"/>
        <v>0</v>
      </c>
      <c r="AF85" s="118">
        <f t="shared" si="25"/>
        <v>0</v>
      </c>
      <c r="AG85" s="118">
        <f t="shared" si="25"/>
        <v>0</v>
      </c>
      <c r="AH85" s="118">
        <f t="shared" si="25"/>
        <v>0</v>
      </c>
      <c r="AI85" s="118">
        <f t="shared" ref="AI85" si="26">SUM(AI78:AI84)</f>
        <v>0</v>
      </c>
      <c r="AJ85" s="118">
        <f t="shared" si="25"/>
        <v>0</v>
      </c>
    </row>
    <row r="86" spans="1:36" s="20" customFormat="1">
      <c r="A86" s="248"/>
      <c r="B86" s="79" t="s">
        <v>39</v>
      </c>
      <c r="C86" s="80"/>
      <c r="D86" s="80"/>
      <c r="E86" s="80"/>
      <c r="F86" s="143">
        <f>SUM(F77,F85)</f>
        <v>0</v>
      </c>
      <c r="G86" s="143">
        <f t="shared" ref="G86:AJ86" si="27">SUM(G77,G85)</f>
        <v>0</v>
      </c>
      <c r="H86" s="143">
        <f t="shared" si="27"/>
        <v>0</v>
      </c>
      <c r="I86" s="143">
        <f t="shared" si="27"/>
        <v>0</v>
      </c>
      <c r="J86" s="143">
        <f t="shared" si="27"/>
        <v>0</v>
      </c>
      <c r="K86" s="143">
        <f t="shared" si="27"/>
        <v>0</v>
      </c>
      <c r="L86" s="143">
        <f t="shared" si="27"/>
        <v>0</v>
      </c>
      <c r="M86" s="143">
        <f t="shared" si="27"/>
        <v>0</v>
      </c>
      <c r="N86" s="143">
        <f t="shared" si="27"/>
        <v>0</v>
      </c>
      <c r="O86" s="143">
        <f t="shared" si="27"/>
        <v>0</v>
      </c>
      <c r="P86" s="143">
        <f t="shared" si="27"/>
        <v>0</v>
      </c>
      <c r="Q86" s="143">
        <f t="shared" si="27"/>
        <v>0</v>
      </c>
      <c r="R86" s="143">
        <f t="shared" si="27"/>
        <v>0</v>
      </c>
      <c r="S86" s="143">
        <f t="shared" si="27"/>
        <v>0</v>
      </c>
      <c r="T86" s="143">
        <f t="shared" si="27"/>
        <v>0</v>
      </c>
      <c r="U86" s="143">
        <f t="shared" si="27"/>
        <v>0</v>
      </c>
      <c r="V86" s="143">
        <f t="shared" si="27"/>
        <v>0</v>
      </c>
      <c r="W86" s="143">
        <f t="shared" si="27"/>
        <v>0</v>
      </c>
      <c r="X86" s="143">
        <f t="shared" si="27"/>
        <v>0</v>
      </c>
      <c r="Y86" s="143">
        <f t="shared" si="27"/>
        <v>0</v>
      </c>
      <c r="Z86" s="143">
        <f t="shared" si="27"/>
        <v>0</v>
      </c>
      <c r="AA86" s="143">
        <f t="shared" si="27"/>
        <v>0</v>
      </c>
      <c r="AB86" s="143">
        <f t="shared" si="27"/>
        <v>0</v>
      </c>
      <c r="AC86" s="143">
        <f t="shared" si="27"/>
        <v>0</v>
      </c>
      <c r="AD86" s="143">
        <f t="shared" si="27"/>
        <v>0</v>
      </c>
      <c r="AE86" s="143">
        <f t="shared" si="27"/>
        <v>0</v>
      </c>
      <c r="AF86" s="143">
        <f t="shared" si="27"/>
        <v>0</v>
      </c>
      <c r="AG86" s="143">
        <f t="shared" si="27"/>
        <v>0</v>
      </c>
      <c r="AH86" s="143">
        <f t="shared" si="27"/>
        <v>0</v>
      </c>
      <c r="AI86" s="143">
        <f t="shared" ref="AI86" si="28">SUM(AI77,AI85)</f>
        <v>0</v>
      </c>
      <c r="AJ86" s="143">
        <f t="shared" si="27"/>
        <v>0</v>
      </c>
    </row>
    <row r="87" spans="1:36" s="20" customFormat="1">
      <c r="A87" s="82"/>
      <c r="B87" s="221"/>
      <c r="C87" s="83"/>
      <c r="D87" s="61"/>
      <c r="E87" s="41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</row>
    <row r="88" spans="1:36" s="20" customFormat="1">
      <c r="A88" s="82"/>
      <c r="B88" s="222"/>
      <c r="C88" s="76"/>
      <c r="D88" s="77"/>
      <c r="E88" s="51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</row>
    <row r="89" spans="1:36" s="20" customFormat="1">
      <c r="A89" s="82"/>
      <c r="B89" s="223" t="s">
        <v>56</v>
      </c>
      <c r="C89" s="224"/>
      <c r="D89" s="224"/>
      <c r="E89" s="224"/>
      <c r="F89" s="225">
        <f>SUM(F87:F88)</f>
        <v>0</v>
      </c>
      <c r="G89" s="225">
        <f t="shared" ref="G89:AJ89" si="29">SUM(G87:G88)</f>
        <v>0</v>
      </c>
      <c r="H89" s="225">
        <f t="shared" si="29"/>
        <v>0</v>
      </c>
      <c r="I89" s="225">
        <f t="shared" si="29"/>
        <v>0</v>
      </c>
      <c r="J89" s="225">
        <f t="shared" si="29"/>
        <v>0</v>
      </c>
      <c r="K89" s="225">
        <f t="shared" si="29"/>
        <v>0</v>
      </c>
      <c r="L89" s="225">
        <f t="shared" si="29"/>
        <v>0</v>
      </c>
      <c r="M89" s="225">
        <f t="shared" si="29"/>
        <v>0</v>
      </c>
      <c r="N89" s="225">
        <f t="shared" si="29"/>
        <v>0</v>
      </c>
      <c r="O89" s="225">
        <f t="shared" si="29"/>
        <v>0</v>
      </c>
      <c r="P89" s="225">
        <f t="shared" si="29"/>
        <v>0</v>
      </c>
      <c r="Q89" s="225">
        <f t="shared" si="29"/>
        <v>0</v>
      </c>
      <c r="R89" s="225">
        <f t="shared" si="29"/>
        <v>0</v>
      </c>
      <c r="S89" s="225">
        <f t="shared" si="29"/>
        <v>0</v>
      </c>
      <c r="T89" s="225">
        <f t="shared" si="29"/>
        <v>0</v>
      </c>
      <c r="U89" s="225">
        <f t="shared" si="29"/>
        <v>0</v>
      </c>
      <c r="V89" s="225">
        <f t="shared" si="29"/>
        <v>0</v>
      </c>
      <c r="W89" s="225">
        <f t="shared" si="29"/>
        <v>0</v>
      </c>
      <c r="X89" s="225">
        <f t="shared" si="29"/>
        <v>0</v>
      </c>
      <c r="Y89" s="225">
        <f t="shared" si="29"/>
        <v>0</v>
      </c>
      <c r="Z89" s="225">
        <f t="shared" si="29"/>
        <v>0</v>
      </c>
      <c r="AA89" s="225">
        <f t="shared" si="29"/>
        <v>0</v>
      </c>
      <c r="AB89" s="225">
        <f t="shared" si="29"/>
        <v>0</v>
      </c>
      <c r="AC89" s="225">
        <f t="shared" si="29"/>
        <v>0</v>
      </c>
      <c r="AD89" s="225">
        <f t="shared" si="29"/>
        <v>0</v>
      </c>
      <c r="AE89" s="225">
        <f t="shared" si="29"/>
        <v>0</v>
      </c>
      <c r="AF89" s="225">
        <f t="shared" si="29"/>
        <v>0</v>
      </c>
      <c r="AG89" s="225">
        <f t="shared" si="29"/>
        <v>0</v>
      </c>
      <c r="AH89" s="225">
        <f t="shared" si="29"/>
        <v>0</v>
      </c>
      <c r="AI89" s="225">
        <f t="shared" ref="AI89" si="30">SUM(AI87:AI88)</f>
        <v>0</v>
      </c>
      <c r="AJ89" s="225">
        <f t="shared" si="29"/>
        <v>0</v>
      </c>
    </row>
    <row r="90" spans="1:36" s="20" customFormat="1">
      <c r="A90" s="82"/>
      <c r="B90" s="112" t="s">
        <v>7</v>
      </c>
      <c r="C90" s="113"/>
      <c r="D90" s="113"/>
      <c r="E90" s="113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</row>
    <row r="91" spans="1:36" s="20" customFormat="1">
      <c r="A91" s="145" t="s">
        <v>96</v>
      </c>
      <c r="B91" s="146"/>
      <c r="C91" s="146"/>
      <c r="D91" s="146"/>
      <c r="E91" s="86"/>
      <c r="F91" s="87">
        <f>SUM(F66,F76,F86,F89,F90)</f>
        <v>0</v>
      </c>
      <c r="G91" s="87">
        <f t="shared" ref="G91:AJ91" si="31">SUM(G66,G76,G86,G89,G90)</f>
        <v>0</v>
      </c>
      <c r="H91" s="87">
        <f t="shared" si="31"/>
        <v>0</v>
      </c>
      <c r="I91" s="87">
        <f t="shared" si="31"/>
        <v>0</v>
      </c>
      <c r="J91" s="87">
        <f t="shared" si="31"/>
        <v>0</v>
      </c>
      <c r="K91" s="87">
        <f t="shared" si="31"/>
        <v>0</v>
      </c>
      <c r="L91" s="87">
        <f t="shared" si="31"/>
        <v>0</v>
      </c>
      <c r="M91" s="87">
        <f t="shared" si="31"/>
        <v>0</v>
      </c>
      <c r="N91" s="87">
        <f t="shared" si="31"/>
        <v>0</v>
      </c>
      <c r="O91" s="87">
        <f t="shared" si="31"/>
        <v>0</v>
      </c>
      <c r="P91" s="87">
        <f t="shared" si="31"/>
        <v>0</v>
      </c>
      <c r="Q91" s="87">
        <f t="shared" si="31"/>
        <v>0</v>
      </c>
      <c r="R91" s="87">
        <f t="shared" si="31"/>
        <v>0</v>
      </c>
      <c r="S91" s="87">
        <f t="shared" si="31"/>
        <v>0</v>
      </c>
      <c r="T91" s="87">
        <f t="shared" si="31"/>
        <v>0</v>
      </c>
      <c r="U91" s="87">
        <f t="shared" si="31"/>
        <v>0</v>
      </c>
      <c r="V91" s="87">
        <f t="shared" si="31"/>
        <v>0</v>
      </c>
      <c r="W91" s="87">
        <f t="shared" si="31"/>
        <v>0</v>
      </c>
      <c r="X91" s="87">
        <f t="shared" si="31"/>
        <v>0</v>
      </c>
      <c r="Y91" s="87">
        <f t="shared" si="31"/>
        <v>0</v>
      </c>
      <c r="Z91" s="87">
        <f t="shared" si="31"/>
        <v>0</v>
      </c>
      <c r="AA91" s="87">
        <f t="shared" si="31"/>
        <v>0</v>
      </c>
      <c r="AB91" s="87">
        <f t="shared" si="31"/>
        <v>0</v>
      </c>
      <c r="AC91" s="87">
        <f t="shared" si="31"/>
        <v>0</v>
      </c>
      <c r="AD91" s="87">
        <f t="shared" si="31"/>
        <v>0</v>
      </c>
      <c r="AE91" s="87">
        <f t="shared" si="31"/>
        <v>0</v>
      </c>
      <c r="AF91" s="87">
        <f t="shared" si="31"/>
        <v>0</v>
      </c>
      <c r="AG91" s="87">
        <f t="shared" si="31"/>
        <v>0</v>
      </c>
      <c r="AH91" s="87">
        <f t="shared" si="31"/>
        <v>0</v>
      </c>
      <c r="AI91" s="87">
        <f t="shared" ref="AI91" si="32">SUM(AI66,AI76,AI86,AI89,AI90)</f>
        <v>0</v>
      </c>
      <c r="AJ91" s="87">
        <f t="shared" si="31"/>
        <v>0</v>
      </c>
    </row>
    <row r="92" spans="1:36" s="20" customFormat="1" ht="5.25" customHeight="1">
      <c r="A92" s="14"/>
      <c r="B92" s="15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</row>
    <row r="93" spans="1:36" s="151" customFormat="1">
      <c r="A93" s="147"/>
      <c r="B93" s="148" t="s">
        <v>49</v>
      </c>
      <c r="C93" s="149"/>
      <c r="D93" s="149"/>
      <c r="E93" s="149"/>
      <c r="F93" s="150">
        <f t="shared" ref="F93:AJ93" si="33">F29-F66</f>
        <v>0</v>
      </c>
      <c r="G93" s="150">
        <f t="shared" si="33"/>
        <v>0</v>
      </c>
      <c r="H93" s="150">
        <f t="shared" si="33"/>
        <v>0</v>
      </c>
      <c r="I93" s="150">
        <f t="shared" si="33"/>
        <v>0</v>
      </c>
      <c r="J93" s="150">
        <f t="shared" si="33"/>
        <v>0</v>
      </c>
      <c r="K93" s="150">
        <f t="shared" si="33"/>
        <v>0</v>
      </c>
      <c r="L93" s="150">
        <f t="shared" si="33"/>
        <v>0</v>
      </c>
      <c r="M93" s="150">
        <f t="shared" si="33"/>
        <v>0</v>
      </c>
      <c r="N93" s="150">
        <f t="shared" si="33"/>
        <v>0</v>
      </c>
      <c r="O93" s="150">
        <f t="shared" si="33"/>
        <v>0</v>
      </c>
      <c r="P93" s="150">
        <f t="shared" si="33"/>
        <v>0</v>
      </c>
      <c r="Q93" s="150">
        <f t="shared" si="33"/>
        <v>0</v>
      </c>
      <c r="R93" s="150">
        <f t="shared" si="33"/>
        <v>0</v>
      </c>
      <c r="S93" s="150">
        <f t="shared" si="33"/>
        <v>0</v>
      </c>
      <c r="T93" s="150">
        <f t="shared" si="33"/>
        <v>0</v>
      </c>
      <c r="U93" s="150">
        <f t="shared" si="33"/>
        <v>0</v>
      </c>
      <c r="V93" s="150">
        <f t="shared" si="33"/>
        <v>0</v>
      </c>
      <c r="W93" s="150">
        <f t="shared" si="33"/>
        <v>0</v>
      </c>
      <c r="X93" s="150">
        <f t="shared" si="33"/>
        <v>0</v>
      </c>
      <c r="Y93" s="150">
        <f t="shared" si="33"/>
        <v>0</v>
      </c>
      <c r="Z93" s="150">
        <f t="shared" si="33"/>
        <v>0</v>
      </c>
      <c r="AA93" s="150">
        <f t="shared" si="33"/>
        <v>0</v>
      </c>
      <c r="AB93" s="150">
        <f t="shared" si="33"/>
        <v>0</v>
      </c>
      <c r="AC93" s="150">
        <f t="shared" si="33"/>
        <v>0</v>
      </c>
      <c r="AD93" s="150">
        <f t="shared" si="33"/>
        <v>0</v>
      </c>
      <c r="AE93" s="150">
        <f t="shared" si="33"/>
        <v>0</v>
      </c>
      <c r="AF93" s="150">
        <f t="shared" si="33"/>
        <v>0</v>
      </c>
      <c r="AG93" s="150">
        <f t="shared" si="33"/>
        <v>0</v>
      </c>
      <c r="AH93" s="150">
        <f t="shared" si="33"/>
        <v>0</v>
      </c>
      <c r="AI93" s="150">
        <f t="shared" ref="AI93" si="34">AI29-AI66</f>
        <v>0</v>
      </c>
      <c r="AJ93" s="150">
        <f t="shared" si="33"/>
        <v>0</v>
      </c>
    </row>
    <row r="94" spans="1:36" s="151" customFormat="1">
      <c r="A94" s="152"/>
      <c r="B94" s="153" t="s">
        <v>52</v>
      </c>
      <c r="C94" s="154"/>
      <c r="D94" s="155"/>
      <c r="E94" s="156"/>
      <c r="F94" s="157">
        <f>-F90</f>
        <v>0</v>
      </c>
      <c r="G94" s="157">
        <f t="shared" ref="G94:AJ94" si="35">-G90</f>
        <v>0</v>
      </c>
      <c r="H94" s="157">
        <f t="shared" si="35"/>
        <v>0</v>
      </c>
      <c r="I94" s="157">
        <f t="shared" si="35"/>
        <v>0</v>
      </c>
      <c r="J94" s="157">
        <f t="shared" si="35"/>
        <v>0</v>
      </c>
      <c r="K94" s="157">
        <f t="shared" si="35"/>
        <v>0</v>
      </c>
      <c r="L94" s="157">
        <f t="shared" si="35"/>
        <v>0</v>
      </c>
      <c r="M94" s="157">
        <f t="shared" si="35"/>
        <v>0</v>
      </c>
      <c r="N94" s="157">
        <f t="shared" si="35"/>
        <v>0</v>
      </c>
      <c r="O94" s="157">
        <f t="shared" si="35"/>
        <v>0</v>
      </c>
      <c r="P94" s="157">
        <f t="shared" si="35"/>
        <v>0</v>
      </c>
      <c r="Q94" s="157">
        <f t="shared" si="35"/>
        <v>0</v>
      </c>
      <c r="R94" s="157">
        <f t="shared" si="35"/>
        <v>0</v>
      </c>
      <c r="S94" s="157">
        <f t="shared" si="35"/>
        <v>0</v>
      </c>
      <c r="T94" s="157">
        <f t="shared" si="35"/>
        <v>0</v>
      </c>
      <c r="U94" s="157">
        <f t="shared" si="35"/>
        <v>0</v>
      </c>
      <c r="V94" s="157">
        <f t="shared" si="35"/>
        <v>0</v>
      </c>
      <c r="W94" s="157">
        <f t="shared" si="35"/>
        <v>0</v>
      </c>
      <c r="X94" s="157">
        <f t="shared" si="35"/>
        <v>0</v>
      </c>
      <c r="Y94" s="157">
        <f t="shared" si="35"/>
        <v>0</v>
      </c>
      <c r="Z94" s="157">
        <f t="shared" si="35"/>
        <v>0</v>
      </c>
      <c r="AA94" s="157">
        <f t="shared" si="35"/>
        <v>0</v>
      </c>
      <c r="AB94" s="157">
        <f t="shared" si="35"/>
        <v>0</v>
      </c>
      <c r="AC94" s="157">
        <f t="shared" si="35"/>
        <v>0</v>
      </c>
      <c r="AD94" s="157">
        <f t="shared" si="35"/>
        <v>0</v>
      </c>
      <c r="AE94" s="157">
        <f t="shared" si="35"/>
        <v>0</v>
      </c>
      <c r="AF94" s="157">
        <f t="shared" si="35"/>
        <v>0</v>
      </c>
      <c r="AG94" s="157">
        <f t="shared" si="35"/>
        <v>0</v>
      </c>
      <c r="AH94" s="157">
        <f t="shared" si="35"/>
        <v>0</v>
      </c>
      <c r="AI94" s="157">
        <f t="shared" ref="AI94" si="36">-AI90</f>
        <v>0</v>
      </c>
      <c r="AJ94" s="157">
        <f t="shared" si="35"/>
        <v>0</v>
      </c>
    </row>
    <row r="95" spans="1:36" s="151" customFormat="1">
      <c r="A95" s="152"/>
      <c r="B95" s="158" t="s">
        <v>50</v>
      </c>
      <c r="C95" s="159"/>
      <c r="D95" s="160"/>
      <c r="E95" s="161"/>
      <c r="F95" s="162">
        <f t="shared" ref="F95:AJ95" si="37">F37-F76</f>
        <v>0</v>
      </c>
      <c r="G95" s="162">
        <f t="shared" si="37"/>
        <v>0</v>
      </c>
      <c r="H95" s="162">
        <f t="shared" si="37"/>
        <v>0</v>
      </c>
      <c r="I95" s="162">
        <f t="shared" si="37"/>
        <v>0</v>
      </c>
      <c r="J95" s="162">
        <f t="shared" si="37"/>
        <v>0</v>
      </c>
      <c r="K95" s="162">
        <f t="shared" si="37"/>
        <v>0</v>
      </c>
      <c r="L95" s="162">
        <f t="shared" si="37"/>
        <v>0</v>
      </c>
      <c r="M95" s="162">
        <f t="shared" si="37"/>
        <v>0</v>
      </c>
      <c r="N95" s="162">
        <f t="shared" si="37"/>
        <v>0</v>
      </c>
      <c r="O95" s="162">
        <f t="shared" si="37"/>
        <v>0</v>
      </c>
      <c r="P95" s="162">
        <f t="shared" si="37"/>
        <v>0</v>
      </c>
      <c r="Q95" s="162">
        <f t="shared" si="37"/>
        <v>0</v>
      </c>
      <c r="R95" s="162">
        <f t="shared" si="37"/>
        <v>0</v>
      </c>
      <c r="S95" s="162">
        <f t="shared" si="37"/>
        <v>0</v>
      </c>
      <c r="T95" s="162">
        <f t="shared" si="37"/>
        <v>0</v>
      </c>
      <c r="U95" s="162">
        <f t="shared" si="37"/>
        <v>0</v>
      </c>
      <c r="V95" s="162">
        <f t="shared" si="37"/>
        <v>0</v>
      </c>
      <c r="W95" s="162">
        <f t="shared" si="37"/>
        <v>0</v>
      </c>
      <c r="X95" s="162">
        <f t="shared" si="37"/>
        <v>0</v>
      </c>
      <c r="Y95" s="162">
        <f t="shared" si="37"/>
        <v>0</v>
      </c>
      <c r="Z95" s="162">
        <f t="shared" si="37"/>
        <v>0</v>
      </c>
      <c r="AA95" s="162">
        <f t="shared" si="37"/>
        <v>0</v>
      </c>
      <c r="AB95" s="162">
        <f t="shared" si="37"/>
        <v>0</v>
      </c>
      <c r="AC95" s="162">
        <f t="shared" si="37"/>
        <v>0</v>
      </c>
      <c r="AD95" s="162">
        <f t="shared" si="37"/>
        <v>0</v>
      </c>
      <c r="AE95" s="162">
        <f t="shared" si="37"/>
        <v>0</v>
      </c>
      <c r="AF95" s="162">
        <f t="shared" si="37"/>
        <v>0</v>
      </c>
      <c r="AG95" s="162">
        <f t="shared" si="37"/>
        <v>0</v>
      </c>
      <c r="AH95" s="162">
        <f t="shared" si="37"/>
        <v>0</v>
      </c>
      <c r="AI95" s="162">
        <f t="shared" ref="AI95" si="38">AI37-AI76</f>
        <v>0</v>
      </c>
      <c r="AJ95" s="162">
        <f t="shared" si="37"/>
        <v>0</v>
      </c>
    </row>
    <row r="96" spans="1:36" s="151" customFormat="1">
      <c r="A96" s="152"/>
      <c r="B96" s="163" t="s">
        <v>51</v>
      </c>
      <c r="C96" s="164"/>
      <c r="D96" s="165"/>
      <c r="E96" s="166"/>
      <c r="F96" s="167">
        <f t="shared" ref="F96:AJ96" si="39">F41-F86</f>
        <v>0</v>
      </c>
      <c r="G96" s="167">
        <f t="shared" si="39"/>
        <v>0</v>
      </c>
      <c r="H96" s="167">
        <f t="shared" si="39"/>
        <v>0</v>
      </c>
      <c r="I96" s="167">
        <f t="shared" si="39"/>
        <v>0</v>
      </c>
      <c r="J96" s="167">
        <f t="shared" si="39"/>
        <v>0</v>
      </c>
      <c r="K96" s="167">
        <f t="shared" si="39"/>
        <v>0</v>
      </c>
      <c r="L96" s="167">
        <f t="shared" si="39"/>
        <v>0</v>
      </c>
      <c r="M96" s="167">
        <f t="shared" si="39"/>
        <v>0</v>
      </c>
      <c r="N96" s="167">
        <f t="shared" si="39"/>
        <v>0</v>
      </c>
      <c r="O96" s="167">
        <f t="shared" si="39"/>
        <v>0</v>
      </c>
      <c r="P96" s="167">
        <f t="shared" si="39"/>
        <v>0</v>
      </c>
      <c r="Q96" s="167">
        <f t="shared" si="39"/>
        <v>0</v>
      </c>
      <c r="R96" s="167">
        <f t="shared" si="39"/>
        <v>0</v>
      </c>
      <c r="S96" s="167">
        <f t="shared" si="39"/>
        <v>0</v>
      </c>
      <c r="T96" s="167">
        <f t="shared" si="39"/>
        <v>0</v>
      </c>
      <c r="U96" s="167">
        <f t="shared" si="39"/>
        <v>0</v>
      </c>
      <c r="V96" s="167">
        <f t="shared" si="39"/>
        <v>0</v>
      </c>
      <c r="W96" s="167">
        <f t="shared" si="39"/>
        <v>0</v>
      </c>
      <c r="X96" s="167">
        <f t="shared" si="39"/>
        <v>0</v>
      </c>
      <c r="Y96" s="167">
        <f t="shared" si="39"/>
        <v>0</v>
      </c>
      <c r="Z96" s="167">
        <f t="shared" si="39"/>
        <v>0</v>
      </c>
      <c r="AA96" s="167">
        <f t="shared" si="39"/>
        <v>0</v>
      </c>
      <c r="AB96" s="167">
        <f t="shared" si="39"/>
        <v>0</v>
      </c>
      <c r="AC96" s="167">
        <f t="shared" si="39"/>
        <v>0</v>
      </c>
      <c r="AD96" s="167">
        <f t="shared" si="39"/>
        <v>0</v>
      </c>
      <c r="AE96" s="167">
        <f t="shared" si="39"/>
        <v>0</v>
      </c>
      <c r="AF96" s="167">
        <f t="shared" si="39"/>
        <v>0</v>
      </c>
      <c r="AG96" s="167">
        <f t="shared" si="39"/>
        <v>0</v>
      </c>
      <c r="AH96" s="167">
        <f t="shared" si="39"/>
        <v>0</v>
      </c>
      <c r="AI96" s="167">
        <f t="shared" ref="AI96" si="40">AI41-AI86</f>
        <v>0</v>
      </c>
      <c r="AJ96" s="167">
        <f t="shared" si="39"/>
        <v>0</v>
      </c>
    </row>
    <row r="97" spans="1:36" s="151" customFormat="1">
      <c r="A97" s="152"/>
      <c r="B97" s="226" t="s">
        <v>57</v>
      </c>
      <c r="C97" s="227"/>
      <c r="D97" s="227"/>
      <c r="E97" s="227"/>
      <c r="F97" s="228">
        <f t="shared" ref="F97:AJ97" si="41">F44-F89</f>
        <v>0</v>
      </c>
      <c r="G97" s="228">
        <f t="shared" si="41"/>
        <v>0</v>
      </c>
      <c r="H97" s="228">
        <f t="shared" si="41"/>
        <v>0</v>
      </c>
      <c r="I97" s="228">
        <f t="shared" si="41"/>
        <v>0</v>
      </c>
      <c r="J97" s="228">
        <f t="shared" si="41"/>
        <v>0</v>
      </c>
      <c r="K97" s="228">
        <f t="shared" si="41"/>
        <v>0</v>
      </c>
      <c r="L97" s="228">
        <f t="shared" si="41"/>
        <v>0</v>
      </c>
      <c r="M97" s="228">
        <f t="shared" si="41"/>
        <v>0</v>
      </c>
      <c r="N97" s="228">
        <f t="shared" si="41"/>
        <v>0</v>
      </c>
      <c r="O97" s="228">
        <f t="shared" si="41"/>
        <v>0</v>
      </c>
      <c r="P97" s="228">
        <f t="shared" si="41"/>
        <v>0</v>
      </c>
      <c r="Q97" s="228">
        <f t="shared" si="41"/>
        <v>0</v>
      </c>
      <c r="R97" s="228">
        <f t="shared" si="41"/>
        <v>0</v>
      </c>
      <c r="S97" s="228">
        <f t="shared" si="41"/>
        <v>0</v>
      </c>
      <c r="T97" s="228">
        <f t="shared" si="41"/>
        <v>0</v>
      </c>
      <c r="U97" s="228">
        <f t="shared" si="41"/>
        <v>0</v>
      </c>
      <c r="V97" s="228">
        <f t="shared" si="41"/>
        <v>0</v>
      </c>
      <c r="W97" s="228">
        <f t="shared" si="41"/>
        <v>0</v>
      </c>
      <c r="X97" s="228">
        <f t="shared" si="41"/>
        <v>0</v>
      </c>
      <c r="Y97" s="228">
        <f t="shared" si="41"/>
        <v>0</v>
      </c>
      <c r="Z97" s="228">
        <f t="shared" si="41"/>
        <v>0</v>
      </c>
      <c r="AA97" s="228">
        <f t="shared" si="41"/>
        <v>0</v>
      </c>
      <c r="AB97" s="228">
        <f t="shared" si="41"/>
        <v>0</v>
      </c>
      <c r="AC97" s="228">
        <f t="shared" si="41"/>
        <v>0</v>
      </c>
      <c r="AD97" s="228">
        <f t="shared" si="41"/>
        <v>0</v>
      </c>
      <c r="AE97" s="228">
        <f t="shared" si="41"/>
        <v>0</v>
      </c>
      <c r="AF97" s="228">
        <f t="shared" si="41"/>
        <v>0</v>
      </c>
      <c r="AG97" s="228">
        <f t="shared" si="41"/>
        <v>0</v>
      </c>
      <c r="AH97" s="228">
        <f t="shared" si="41"/>
        <v>0</v>
      </c>
      <c r="AI97" s="228">
        <f t="shared" ref="AI97" si="42">AI44-AI89</f>
        <v>0</v>
      </c>
      <c r="AJ97" s="228">
        <f t="shared" si="41"/>
        <v>0</v>
      </c>
    </row>
    <row r="98" spans="1:36" s="20" customFormat="1">
      <c r="A98" s="145" t="s">
        <v>97</v>
      </c>
      <c r="B98" s="168"/>
      <c r="C98" s="168"/>
      <c r="D98" s="169"/>
      <c r="E98" s="168"/>
      <c r="F98" s="170">
        <f t="shared" ref="F98:AJ98" si="43">F45-F91</f>
        <v>0</v>
      </c>
      <c r="G98" s="170">
        <f t="shared" si="43"/>
        <v>0</v>
      </c>
      <c r="H98" s="170">
        <f t="shared" si="43"/>
        <v>0</v>
      </c>
      <c r="I98" s="170">
        <f t="shared" si="43"/>
        <v>0</v>
      </c>
      <c r="J98" s="170">
        <f t="shared" si="43"/>
        <v>0</v>
      </c>
      <c r="K98" s="170">
        <f t="shared" si="43"/>
        <v>0</v>
      </c>
      <c r="L98" s="170">
        <f t="shared" si="43"/>
        <v>0</v>
      </c>
      <c r="M98" s="170">
        <f t="shared" si="43"/>
        <v>0</v>
      </c>
      <c r="N98" s="170">
        <f t="shared" si="43"/>
        <v>0</v>
      </c>
      <c r="O98" s="170">
        <f t="shared" si="43"/>
        <v>0</v>
      </c>
      <c r="P98" s="170">
        <f t="shared" si="43"/>
        <v>0</v>
      </c>
      <c r="Q98" s="170">
        <f t="shared" si="43"/>
        <v>0</v>
      </c>
      <c r="R98" s="170">
        <f t="shared" si="43"/>
        <v>0</v>
      </c>
      <c r="S98" s="170">
        <f t="shared" si="43"/>
        <v>0</v>
      </c>
      <c r="T98" s="170">
        <f t="shared" si="43"/>
        <v>0</v>
      </c>
      <c r="U98" s="170">
        <f t="shared" si="43"/>
        <v>0</v>
      </c>
      <c r="V98" s="170">
        <f t="shared" si="43"/>
        <v>0</v>
      </c>
      <c r="W98" s="170">
        <f t="shared" si="43"/>
        <v>0</v>
      </c>
      <c r="X98" s="170">
        <f t="shared" si="43"/>
        <v>0</v>
      </c>
      <c r="Y98" s="170">
        <f t="shared" si="43"/>
        <v>0</v>
      </c>
      <c r="Z98" s="170">
        <f t="shared" si="43"/>
        <v>0</v>
      </c>
      <c r="AA98" s="170">
        <f t="shared" si="43"/>
        <v>0</v>
      </c>
      <c r="AB98" s="170">
        <f t="shared" si="43"/>
        <v>0</v>
      </c>
      <c r="AC98" s="170">
        <f t="shared" si="43"/>
        <v>0</v>
      </c>
      <c r="AD98" s="170">
        <f t="shared" si="43"/>
        <v>0</v>
      </c>
      <c r="AE98" s="170">
        <f t="shared" si="43"/>
        <v>0</v>
      </c>
      <c r="AF98" s="170">
        <f t="shared" si="43"/>
        <v>0</v>
      </c>
      <c r="AG98" s="170">
        <f t="shared" si="43"/>
        <v>0</v>
      </c>
      <c r="AH98" s="170">
        <f t="shared" si="43"/>
        <v>0</v>
      </c>
      <c r="AI98" s="170">
        <f t="shared" ref="AI98" si="44">AI45-AI91</f>
        <v>0</v>
      </c>
      <c r="AJ98" s="170">
        <f t="shared" si="43"/>
        <v>0</v>
      </c>
    </row>
    <row r="99" spans="1:36" s="20" customFormat="1" ht="5.25" customHeight="1">
      <c r="A99" s="14"/>
      <c r="B99" s="15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</row>
    <row r="100" spans="1:36" s="20" customFormat="1">
      <c r="A100" s="14"/>
      <c r="B100" s="15"/>
      <c r="C100" s="147"/>
      <c r="D100" s="148" t="s">
        <v>49</v>
      </c>
      <c r="E100" s="149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</row>
    <row r="101" spans="1:36" s="20" customFormat="1">
      <c r="A101" s="14"/>
      <c r="B101" s="15"/>
      <c r="C101" s="152"/>
      <c r="D101" s="153" t="s">
        <v>52</v>
      </c>
      <c r="E101" s="154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57"/>
      <c r="AF101" s="157"/>
      <c r="AG101" s="157"/>
      <c r="AH101" s="157"/>
      <c r="AI101" s="157"/>
      <c r="AJ101" s="157"/>
    </row>
    <row r="102" spans="1:36" s="20" customFormat="1">
      <c r="A102" s="14"/>
      <c r="B102" s="15"/>
      <c r="C102" s="152"/>
      <c r="D102" s="158" t="s">
        <v>50</v>
      </c>
      <c r="E102" s="159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  <c r="AG102" s="162"/>
      <c r="AH102" s="162"/>
      <c r="AI102" s="162"/>
      <c r="AJ102" s="162"/>
    </row>
    <row r="103" spans="1:36" s="20" customFormat="1">
      <c r="A103" s="14"/>
      <c r="B103" s="15"/>
      <c r="C103" s="152"/>
      <c r="D103" s="163" t="s">
        <v>51</v>
      </c>
      <c r="E103" s="164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</row>
    <row r="104" spans="1:36" s="20" customFormat="1">
      <c r="A104" s="14"/>
      <c r="B104" s="15"/>
      <c r="C104" s="152"/>
      <c r="D104" s="226" t="s">
        <v>57</v>
      </c>
      <c r="E104" s="227"/>
      <c r="F104" s="228"/>
      <c r="G104" s="228"/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  <c r="AF104" s="228"/>
      <c r="AG104" s="228"/>
      <c r="AH104" s="228"/>
      <c r="AI104" s="228"/>
      <c r="AJ104" s="228"/>
    </row>
    <row r="105" spans="1:36" s="20" customFormat="1">
      <c r="A105" s="14"/>
      <c r="B105" s="15"/>
      <c r="C105" s="145" t="s">
        <v>58</v>
      </c>
      <c r="D105" s="168"/>
      <c r="E105" s="168"/>
      <c r="F105" s="170">
        <f>SUM(F100:F104)</f>
        <v>0</v>
      </c>
      <c r="G105" s="170">
        <f t="shared" ref="G105:AJ105" si="45">SUM(G100:G104)</f>
        <v>0</v>
      </c>
      <c r="H105" s="170">
        <f t="shared" si="45"/>
        <v>0</v>
      </c>
      <c r="I105" s="170">
        <f t="shared" si="45"/>
        <v>0</v>
      </c>
      <c r="J105" s="170">
        <f t="shared" si="45"/>
        <v>0</v>
      </c>
      <c r="K105" s="170">
        <f t="shared" si="45"/>
        <v>0</v>
      </c>
      <c r="L105" s="170">
        <f t="shared" si="45"/>
        <v>0</v>
      </c>
      <c r="M105" s="170">
        <f t="shared" si="45"/>
        <v>0</v>
      </c>
      <c r="N105" s="170">
        <f t="shared" si="45"/>
        <v>0</v>
      </c>
      <c r="O105" s="170">
        <f t="shared" si="45"/>
        <v>0</v>
      </c>
      <c r="P105" s="170">
        <f t="shared" si="45"/>
        <v>0</v>
      </c>
      <c r="Q105" s="170">
        <f t="shared" si="45"/>
        <v>0</v>
      </c>
      <c r="R105" s="170">
        <f t="shared" si="45"/>
        <v>0</v>
      </c>
      <c r="S105" s="170">
        <f t="shared" si="45"/>
        <v>0</v>
      </c>
      <c r="T105" s="170">
        <f t="shared" si="45"/>
        <v>0</v>
      </c>
      <c r="U105" s="170">
        <f t="shared" si="45"/>
        <v>0</v>
      </c>
      <c r="V105" s="170">
        <f t="shared" si="45"/>
        <v>0</v>
      </c>
      <c r="W105" s="170">
        <f t="shared" si="45"/>
        <v>0</v>
      </c>
      <c r="X105" s="170">
        <f t="shared" si="45"/>
        <v>0</v>
      </c>
      <c r="Y105" s="170">
        <f t="shared" si="45"/>
        <v>0</v>
      </c>
      <c r="Z105" s="170">
        <f t="shared" si="45"/>
        <v>0</v>
      </c>
      <c r="AA105" s="170">
        <f t="shared" si="45"/>
        <v>0</v>
      </c>
      <c r="AB105" s="170">
        <f t="shared" si="45"/>
        <v>0</v>
      </c>
      <c r="AC105" s="170">
        <f t="shared" si="45"/>
        <v>0</v>
      </c>
      <c r="AD105" s="170">
        <f t="shared" si="45"/>
        <v>0</v>
      </c>
      <c r="AE105" s="170">
        <f t="shared" si="45"/>
        <v>0</v>
      </c>
      <c r="AF105" s="170">
        <f t="shared" si="45"/>
        <v>0</v>
      </c>
      <c r="AG105" s="170">
        <f t="shared" si="45"/>
        <v>0</v>
      </c>
      <c r="AH105" s="170">
        <f t="shared" si="45"/>
        <v>0</v>
      </c>
      <c r="AI105" s="170">
        <f t="shared" ref="AI105" si="46">SUM(AI100:AI104)</f>
        <v>0</v>
      </c>
      <c r="AJ105" s="170">
        <f t="shared" si="45"/>
        <v>0</v>
      </c>
    </row>
    <row r="106" spans="1:36" s="20" customFormat="1" ht="5.25" customHeight="1" thickBot="1">
      <c r="A106" s="14"/>
      <c r="B106" s="15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</row>
    <row r="107" spans="1:36" ht="14.25" thickBot="1">
      <c r="AB107" s="11" t="s">
        <v>90</v>
      </c>
      <c r="AC107" s="256" t="s">
        <v>114</v>
      </c>
      <c r="AD107" s="256"/>
      <c r="AE107" s="257"/>
      <c r="AF107" s="11" t="s">
        <v>112</v>
      </c>
      <c r="AG107" s="256"/>
      <c r="AH107" s="256"/>
      <c r="AI107" s="256"/>
      <c r="AJ107" s="257"/>
    </row>
    <row r="108" spans="1:36">
      <c r="AC108" s="247"/>
      <c r="AD108" s="247"/>
      <c r="AE108" s="247"/>
      <c r="AF108" s="247"/>
      <c r="AG108" s="247"/>
      <c r="AH108" s="247"/>
      <c r="AI108" s="247"/>
      <c r="AJ108" s="247"/>
    </row>
    <row r="109" spans="1:36">
      <c r="F109" s="3"/>
      <c r="AI109" s="247"/>
      <c r="AJ109" s="29" t="s">
        <v>92</v>
      </c>
    </row>
    <row r="110" spans="1:36" s="20" customFormat="1">
      <c r="A110" s="171" t="s">
        <v>41</v>
      </c>
      <c r="B110" s="172"/>
      <c r="C110" s="172"/>
      <c r="D110" s="173"/>
      <c r="E110" s="172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174"/>
      <c r="AI110" s="174"/>
      <c r="AJ110" s="174"/>
    </row>
    <row r="111" spans="1:36" s="151" customFormat="1" ht="10.5">
      <c r="A111" s="152"/>
      <c r="B111" s="175" t="s">
        <v>40</v>
      </c>
      <c r="C111" s="176"/>
      <c r="D111" s="176"/>
      <c r="E111" s="176"/>
      <c r="F111" s="243"/>
      <c r="G111" s="243"/>
      <c r="H111" s="243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  <c r="AJ111" s="243"/>
    </row>
    <row r="112" spans="1:36" s="151" customFormat="1" ht="10.5">
      <c r="A112" s="152"/>
      <c r="B112" s="177" t="s">
        <v>40</v>
      </c>
      <c r="C112" s="178"/>
      <c r="D112" s="178"/>
      <c r="E112" s="178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  <c r="AJ112" s="244"/>
    </row>
    <row r="113" spans="1:36" s="151" customFormat="1" ht="10.5">
      <c r="A113" s="179"/>
      <c r="B113" s="180"/>
      <c r="C113" s="181"/>
      <c r="D113" s="181"/>
      <c r="E113" s="181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  <c r="R113" s="245"/>
      <c r="S113" s="245"/>
      <c r="T113" s="245"/>
      <c r="U113" s="245"/>
      <c r="V113" s="245"/>
      <c r="W113" s="245"/>
      <c r="X113" s="245"/>
      <c r="Y113" s="245"/>
      <c r="Z113" s="245"/>
      <c r="AA113" s="245"/>
      <c r="AB113" s="245"/>
      <c r="AC113" s="245"/>
      <c r="AD113" s="245"/>
      <c r="AE113" s="245"/>
      <c r="AF113" s="245"/>
      <c r="AG113" s="245"/>
      <c r="AH113" s="245"/>
      <c r="AI113" s="245"/>
      <c r="AJ113" s="245"/>
    </row>
    <row r="114" spans="1:36" s="20" customFormat="1" ht="5.25" customHeight="1">
      <c r="A114" s="14"/>
      <c r="B114" s="15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</row>
    <row r="115" spans="1:36" s="20" customFormat="1">
      <c r="A115" s="171" t="s">
        <v>42</v>
      </c>
      <c r="B115" s="172"/>
      <c r="C115" s="172"/>
      <c r="D115" s="173"/>
      <c r="E115" s="172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174"/>
      <c r="AI115" s="174"/>
      <c r="AJ115" s="174"/>
    </row>
    <row r="116" spans="1:36" s="151" customFormat="1" ht="10.5">
      <c r="A116" s="152"/>
      <c r="B116" s="175" t="s">
        <v>10</v>
      </c>
      <c r="C116" s="176"/>
      <c r="D116" s="176"/>
      <c r="E116" s="176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  <c r="AJ116" s="243"/>
    </row>
    <row r="117" spans="1:36" s="151" customFormat="1" ht="10.5">
      <c r="A117" s="152"/>
      <c r="B117" s="177" t="s">
        <v>40</v>
      </c>
      <c r="C117" s="178"/>
      <c r="D117" s="178"/>
      <c r="E117" s="178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  <c r="AJ117" s="244"/>
    </row>
    <row r="118" spans="1:36" s="151" customFormat="1" ht="10.5">
      <c r="A118" s="179"/>
      <c r="B118" s="180"/>
      <c r="C118" s="181"/>
      <c r="D118" s="181"/>
      <c r="E118" s="181"/>
      <c r="F118" s="245"/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245"/>
      <c r="R118" s="245"/>
      <c r="S118" s="245"/>
      <c r="T118" s="245"/>
      <c r="U118" s="245"/>
      <c r="V118" s="245"/>
      <c r="W118" s="245"/>
      <c r="X118" s="245"/>
      <c r="Y118" s="245"/>
      <c r="Z118" s="245"/>
      <c r="AA118" s="245"/>
      <c r="AB118" s="245"/>
      <c r="AC118" s="245"/>
      <c r="AD118" s="245"/>
      <c r="AE118" s="245"/>
      <c r="AF118" s="245"/>
      <c r="AG118" s="245"/>
      <c r="AH118" s="245"/>
      <c r="AI118" s="245"/>
      <c r="AJ118" s="245"/>
    </row>
    <row r="119" spans="1:36" s="20" customFormat="1" ht="5.25" customHeight="1">
      <c r="A119" s="14"/>
      <c r="B119" s="15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</row>
    <row r="120" spans="1:36" s="20" customFormat="1">
      <c r="A120" s="182" t="s">
        <v>45</v>
      </c>
      <c r="B120" s="183"/>
      <c r="C120" s="183"/>
      <c r="D120" s="183"/>
      <c r="E120" s="183"/>
      <c r="F120" s="184">
        <f>F98+F110-F115</f>
        <v>0</v>
      </c>
      <c r="G120" s="184">
        <f t="shared" ref="G120:AJ120" si="47">G98+G110-G115</f>
        <v>0</v>
      </c>
      <c r="H120" s="184">
        <f t="shared" si="47"/>
        <v>0</v>
      </c>
      <c r="I120" s="184">
        <f t="shared" si="47"/>
        <v>0</v>
      </c>
      <c r="J120" s="184">
        <f t="shared" si="47"/>
        <v>0</v>
      </c>
      <c r="K120" s="184">
        <f t="shared" si="47"/>
        <v>0</v>
      </c>
      <c r="L120" s="184">
        <f t="shared" si="47"/>
        <v>0</v>
      </c>
      <c r="M120" s="184">
        <f t="shared" si="47"/>
        <v>0</v>
      </c>
      <c r="N120" s="184">
        <f t="shared" si="47"/>
        <v>0</v>
      </c>
      <c r="O120" s="184">
        <f t="shared" si="47"/>
        <v>0</v>
      </c>
      <c r="P120" s="184">
        <f t="shared" si="47"/>
        <v>0</v>
      </c>
      <c r="Q120" s="184">
        <f t="shared" si="47"/>
        <v>0</v>
      </c>
      <c r="R120" s="184">
        <f t="shared" si="47"/>
        <v>0</v>
      </c>
      <c r="S120" s="184">
        <f t="shared" si="47"/>
        <v>0</v>
      </c>
      <c r="T120" s="184">
        <f t="shared" si="47"/>
        <v>0</v>
      </c>
      <c r="U120" s="184">
        <f t="shared" si="47"/>
        <v>0</v>
      </c>
      <c r="V120" s="184">
        <f t="shared" si="47"/>
        <v>0</v>
      </c>
      <c r="W120" s="184">
        <f t="shared" si="47"/>
        <v>0</v>
      </c>
      <c r="X120" s="184">
        <f t="shared" si="47"/>
        <v>0</v>
      </c>
      <c r="Y120" s="184">
        <f t="shared" si="47"/>
        <v>0</v>
      </c>
      <c r="Z120" s="184">
        <f t="shared" si="47"/>
        <v>0</v>
      </c>
      <c r="AA120" s="184">
        <f t="shared" si="47"/>
        <v>0</v>
      </c>
      <c r="AB120" s="184">
        <f t="shared" si="47"/>
        <v>0</v>
      </c>
      <c r="AC120" s="184">
        <f t="shared" si="47"/>
        <v>0</v>
      </c>
      <c r="AD120" s="184">
        <f t="shared" si="47"/>
        <v>0</v>
      </c>
      <c r="AE120" s="184">
        <f t="shared" si="47"/>
        <v>0</v>
      </c>
      <c r="AF120" s="184">
        <f t="shared" si="47"/>
        <v>0</v>
      </c>
      <c r="AG120" s="184">
        <f t="shared" si="47"/>
        <v>0</v>
      </c>
      <c r="AH120" s="184">
        <f t="shared" si="47"/>
        <v>0</v>
      </c>
      <c r="AI120" s="184">
        <f t="shared" ref="AI120" si="48">AI98+AI110-AI115</f>
        <v>0</v>
      </c>
      <c r="AJ120" s="184">
        <f t="shared" si="47"/>
        <v>0</v>
      </c>
    </row>
    <row r="121" spans="1:36" s="20" customFormat="1" ht="5.25" customHeight="1">
      <c r="A121" s="14"/>
      <c r="B121" s="15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</row>
    <row r="122" spans="1:36" s="20" customFormat="1">
      <c r="A122" s="182" t="s">
        <v>43</v>
      </c>
      <c r="B122" s="183"/>
      <c r="C122" s="183"/>
      <c r="D122" s="183"/>
      <c r="E122" s="183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</row>
    <row r="123" spans="1:36" s="20" customFormat="1">
      <c r="A123" s="182" t="s">
        <v>44</v>
      </c>
      <c r="B123" s="183"/>
      <c r="C123" s="183"/>
      <c r="D123" s="183"/>
      <c r="E123" s="183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5"/>
    </row>
    <row r="124" spans="1:36" s="20" customFormat="1" ht="5.25" customHeight="1">
      <c r="A124" s="14"/>
      <c r="B124" s="15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</row>
    <row r="125" spans="1:36" s="20" customFormat="1">
      <c r="A125" s="182" t="s">
        <v>98</v>
      </c>
      <c r="B125" s="186"/>
      <c r="C125" s="183"/>
      <c r="D125" s="183"/>
      <c r="E125" s="187"/>
      <c r="F125" s="184">
        <f>F120-F122-F123</f>
        <v>0</v>
      </c>
      <c r="G125" s="184">
        <f t="shared" ref="G125:AJ125" si="49">G120-G122-G123</f>
        <v>0</v>
      </c>
      <c r="H125" s="184">
        <f t="shared" si="49"/>
        <v>0</v>
      </c>
      <c r="I125" s="184">
        <f t="shared" si="49"/>
        <v>0</v>
      </c>
      <c r="J125" s="184">
        <f t="shared" si="49"/>
        <v>0</v>
      </c>
      <c r="K125" s="184">
        <f t="shared" si="49"/>
        <v>0</v>
      </c>
      <c r="L125" s="184">
        <f t="shared" si="49"/>
        <v>0</v>
      </c>
      <c r="M125" s="184">
        <f t="shared" si="49"/>
        <v>0</v>
      </c>
      <c r="N125" s="184">
        <f t="shared" si="49"/>
        <v>0</v>
      </c>
      <c r="O125" s="184">
        <f t="shared" si="49"/>
        <v>0</v>
      </c>
      <c r="P125" s="184">
        <f t="shared" si="49"/>
        <v>0</v>
      </c>
      <c r="Q125" s="184">
        <f t="shared" si="49"/>
        <v>0</v>
      </c>
      <c r="R125" s="184">
        <f t="shared" si="49"/>
        <v>0</v>
      </c>
      <c r="S125" s="184">
        <f t="shared" si="49"/>
        <v>0</v>
      </c>
      <c r="T125" s="184">
        <f t="shared" si="49"/>
        <v>0</v>
      </c>
      <c r="U125" s="184">
        <f t="shared" si="49"/>
        <v>0</v>
      </c>
      <c r="V125" s="184">
        <f t="shared" si="49"/>
        <v>0</v>
      </c>
      <c r="W125" s="184">
        <f t="shared" si="49"/>
        <v>0</v>
      </c>
      <c r="X125" s="184">
        <f t="shared" si="49"/>
        <v>0</v>
      </c>
      <c r="Y125" s="184">
        <f t="shared" si="49"/>
        <v>0</v>
      </c>
      <c r="Z125" s="184">
        <f t="shared" si="49"/>
        <v>0</v>
      </c>
      <c r="AA125" s="184">
        <f t="shared" si="49"/>
        <v>0</v>
      </c>
      <c r="AB125" s="184">
        <f t="shared" si="49"/>
        <v>0</v>
      </c>
      <c r="AC125" s="184">
        <f t="shared" si="49"/>
        <v>0</v>
      </c>
      <c r="AD125" s="184">
        <f t="shared" si="49"/>
        <v>0</v>
      </c>
      <c r="AE125" s="184">
        <f t="shared" si="49"/>
        <v>0</v>
      </c>
      <c r="AF125" s="184">
        <f t="shared" si="49"/>
        <v>0</v>
      </c>
      <c r="AG125" s="184">
        <f t="shared" si="49"/>
        <v>0</v>
      </c>
      <c r="AH125" s="184">
        <f t="shared" si="49"/>
        <v>0</v>
      </c>
      <c r="AI125" s="184">
        <f t="shared" ref="AI125" si="50">AI120-AI122-AI123</f>
        <v>0</v>
      </c>
      <c r="AJ125" s="184">
        <f t="shared" si="49"/>
        <v>0</v>
      </c>
    </row>
    <row r="126" spans="1:36" s="20" customFormat="1">
      <c r="A126" s="14"/>
      <c r="B126" s="15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</row>
    <row r="127" spans="1:36" s="20" customFormat="1" ht="14.25" thickBot="1">
      <c r="A127" s="14"/>
      <c r="B127" s="15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</row>
    <row r="128" spans="1:36" ht="14.25" thickBot="1">
      <c r="AB128" s="11" t="s">
        <v>90</v>
      </c>
      <c r="AC128" s="256" t="s">
        <v>115</v>
      </c>
      <c r="AD128" s="256"/>
      <c r="AE128" s="257"/>
      <c r="AF128" s="11" t="s">
        <v>112</v>
      </c>
      <c r="AG128" s="256"/>
      <c r="AH128" s="256"/>
      <c r="AI128" s="256"/>
      <c r="AJ128" s="257"/>
    </row>
    <row r="129" spans="1:36">
      <c r="F129" s="3"/>
      <c r="AI129" s="247"/>
    </row>
    <row r="130" spans="1:36" s="20" customFormat="1">
      <c r="A130" s="28" t="s">
        <v>53</v>
      </c>
      <c r="B130" s="15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</row>
    <row r="131" spans="1:36" s="20" customFormat="1">
      <c r="A131" s="14"/>
      <c r="B131" s="15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29" t="s">
        <v>92</v>
      </c>
    </row>
    <row r="132" spans="1:36" s="20" customFormat="1">
      <c r="A132" s="174"/>
      <c r="B132" s="56" t="s">
        <v>45</v>
      </c>
      <c r="C132" s="188"/>
      <c r="D132" s="188"/>
      <c r="E132" s="188"/>
      <c r="F132" s="189">
        <f>F120</f>
        <v>0</v>
      </c>
      <c r="G132" s="189">
        <f t="shared" ref="G132:AJ132" si="51">G120</f>
        <v>0</v>
      </c>
      <c r="H132" s="189">
        <f t="shared" si="51"/>
        <v>0</v>
      </c>
      <c r="I132" s="189">
        <f t="shared" si="51"/>
        <v>0</v>
      </c>
      <c r="J132" s="189">
        <f t="shared" si="51"/>
        <v>0</v>
      </c>
      <c r="K132" s="189">
        <f t="shared" si="51"/>
        <v>0</v>
      </c>
      <c r="L132" s="189">
        <f t="shared" si="51"/>
        <v>0</v>
      </c>
      <c r="M132" s="189">
        <f t="shared" si="51"/>
        <v>0</v>
      </c>
      <c r="N132" s="189">
        <f t="shared" si="51"/>
        <v>0</v>
      </c>
      <c r="O132" s="189">
        <f t="shared" si="51"/>
        <v>0</v>
      </c>
      <c r="P132" s="189">
        <f t="shared" si="51"/>
        <v>0</v>
      </c>
      <c r="Q132" s="189">
        <f t="shared" si="51"/>
        <v>0</v>
      </c>
      <c r="R132" s="189">
        <f t="shared" si="51"/>
        <v>0</v>
      </c>
      <c r="S132" s="189">
        <f t="shared" si="51"/>
        <v>0</v>
      </c>
      <c r="T132" s="189">
        <f t="shared" si="51"/>
        <v>0</v>
      </c>
      <c r="U132" s="189">
        <f t="shared" si="51"/>
        <v>0</v>
      </c>
      <c r="V132" s="189">
        <f t="shared" si="51"/>
        <v>0</v>
      </c>
      <c r="W132" s="189">
        <f t="shared" si="51"/>
        <v>0</v>
      </c>
      <c r="X132" s="189">
        <f t="shared" si="51"/>
        <v>0</v>
      </c>
      <c r="Y132" s="189">
        <f t="shared" si="51"/>
        <v>0</v>
      </c>
      <c r="Z132" s="189">
        <f t="shared" si="51"/>
        <v>0</v>
      </c>
      <c r="AA132" s="189">
        <f t="shared" si="51"/>
        <v>0</v>
      </c>
      <c r="AB132" s="189">
        <f t="shared" si="51"/>
        <v>0</v>
      </c>
      <c r="AC132" s="189">
        <f t="shared" si="51"/>
        <v>0</v>
      </c>
      <c r="AD132" s="189">
        <f t="shared" si="51"/>
        <v>0</v>
      </c>
      <c r="AE132" s="189">
        <f t="shared" si="51"/>
        <v>0</v>
      </c>
      <c r="AF132" s="189">
        <f t="shared" si="51"/>
        <v>0</v>
      </c>
      <c r="AG132" s="189">
        <f t="shared" si="51"/>
        <v>0</v>
      </c>
      <c r="AH132" s="189">
        <f t="shared" si="51"/>
        <v>0</v>
      </c>
      <c r="AI132" s="189">
        <f t="shared" ref="AI132" si="52">AI120</f>
        <v>0</v>
      </c>
      <c r="AJ132" s="189">
        <f t="shared" si="51"/>
        <v>0</v>
      </c>
    </row>
    <row r="133" spans="1:36" s="20" customFormat="1">
      <c r="A133" s="190"/>
      <c r="B133" s="40" t="s">
        <v>54</v>
      </c>
      <c r="C133" s="49"/>
      <c r="D133" s="49"/>
      <c r="E133" s="49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</row>
    <row r="134" spans="1:36" s="20" customFormat="1">
      <c r="A134" s="190"/>
      <c r="B134" s="40" t="s">
        <v>59</v>
      </c>
      <c r="C134" s="49"/>
      <c r="D134" s="49"/>
      <c r="E134" s="49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</row>
    <row r="135" spans="1:36" s="20" customFormat="1">
      <c r="A135" s="190"/>
      <c r="B135" s="40" t="s">
        <v>60</v>
      </c>
      <c r="C135" s="49"/>
      <c r="D135" s="49"/>
      <c r="E135" s="49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</row>
    <row r="136" spans="1:36" s="20" customFormat="1">
      <c r="A136" s="190"/>
      <c r="B136" s="40"/>
      <c r="C136" s="49"/>
      <c r="D136" s="49"/>
      <c r="E136" s="49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</row>
    <row r="137" spans="1:36" s="20" customFormat="1">
      <c r="A137" s="190"/>
      <c r="B137" s="25"/>
      <c r="C137" s="26"/>
      <c r="D137" s="26"/>
      <c r="E137" s="26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</row>
    <row r="138" spans="1:36" s="20" customFormat="1">
      <c r="A138" s="145" t="s">
        <v>61</v>
      </c>
      <c r="B138" s="191"/>
      <c r="C138" s="191"/>
      <c r="D138" s="191"/>
      <c r="E138" s="191"/>
      <c r="F138" s="192">
        <f>SUM(F132:F137)</f>
        <v>0</v>
      </c>
      <c r="G138" s="192">
        <f t="shared" ref="G138:AJ138" si="53">SUM(G132:G137)</f>
        <v>0</v>
      </c>
      <c r="H138" s="192">
        <f t="shared" si="53"/>
        <v>0</v>
      </c>
      <c r="I138" s="192">
        <f t="shared" si="53"/>
        <v>0</v>
      </c>
      <c r="J138" s="192">
        <f t="shared" si="53"/>
        <v>0</v>
      </c>
      <c r="K138" s="192">
        <f t="shared" si="53"/>
        <v>0</v>
      </c>
      <c r="L138" s="192">
        <f t="shared" si="53"/>
        <v>0</v>
      </c>
      <c r="M138" s="192">
        <f t="shared" si="53"/>
        <v>0</v>
      </c>
      <c r="N138" s="192">
        <f t="shared" si="53"/>
        <v>0</v>
      </c>
      <c r="O138" s="192">
        <f t="shared" si="53"/>
        <v>0</v>
      </c>
      <c r="P138" s="192">
        <f t="shared" si="53"/>
        <v>0</v>
      </c>
      <c r="Q138" s="192">
        <f t="shared" si="53"/>
        <v>0</v>
      </c>
      <c r="R138" s="192">
        <f t="shared" si="53"/>
        <v>0</v>
      </c>
      <c r="S138" s="192">
        <f t="shared" si="53"/>
        <v>0</v>
      </c>
      <c r="T138" s="192">
        <f t="shared" si="53"/>
        <v>0</v>
      </c>
      <c r="U138" s="192">
        <f t="shared" si="53"/>
        <v>0</v>
      </c>
      <c r="V138" s="192">
        <f t="shared" si="53"/>
        <v>0</v>
      </c>
      <c r="W138" s="192">
        <f t="shared" si="53"/>
        <v>0</v>
      </c>
      <c r="X138" s="192">
        <f t="shared" si="53"/>
        <v>0</v>
      </c>
      <c r="Y138" s="192">
        <f t="shared" si="53"/>
        <v>0</v>
      </c>
      <c r="Z138" s="192">
        <f t="shared" si="53"/>
        <v>0</v>
      </c>
      <c r="AA138" s="192">
        <f t="shared" si="53"/>
        <v>0</v>
      </c>
      <c r="AB138" s="192">
        <f t="shared" si="53"/>
        <v>0</v>
      </c>
      <c r="AC138" s="192">
        <f t="shared" si="53"/>
        <v>0</v>
      </c>
      <c r="AD138" s="192">
        <f t="shared" si="53"/>
        <v>0</v>
      </c>
      <c r="AE138" s="192">
        <f t="shared" si="53"/>
        <v>0</v>
      </c>
      <c r="AF138" s="192">
        <f t="shared" si="53"/>
        <v>0</v>
      </c>
      <c r="AG138" s="192">
        <f t="shared" si="53"/>
        <v>0</v>
      </c>
      <c r="AH138" s="192">
        <f t="shared" si="53"/>
        <v>0</v>
      </c>
      <c r="AI138" s="192">
        <f t="shared" ref="AI138" si="54">SUM(AI132:AI137)</f>
        <v>0</v>
      </c>
      <c r="AJ138" s="192">
        <f t="shared" si="53"/>
        <v>0</v>
      </c>
    </row>
    <row r="139" spans="1:36" s="20" customFormat="1" ht="5.25" customHeight="1">
      <c r="A139" s="14"/>
      <c r="B139" s="193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</row>
    <row r="140" spans="1:36" s="20" customFormat="1">
      <c r="A140" s="174"/>
      <c r="B140" s="16" t="s">
        <v>74</v>
      </c>
      <c r="C140" s="33"/>
      <c r="D140" s="33"/>
      <c r="E140" s="33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</row>
    <row r="141" spans="1:36" s="20" customFormat="1">
      <c r="A141" s="194"/>
      <c r="B141" s="40" t="s">
        <v>75</v>
      </c>
      <c r="C141" s="49"/>
      <c r="D141" s="49"/>
      <c r="E141" s="49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</row>
    <row r="142" spans="1:36" s="20" customFormat="1">
      <c r="A142" s="194"/>
      <c r="B142" s="21" t="s">
        <v>73</v>
      </c>
      <c r="C142" s="14"/>
      <c r="D142" s="14"/>
      <c r="E142" s="14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  <c r="AA142" s="98"/>
      <c r="AB142" s="98"/>
      <c r="AC142" s="98"/>
      <c r="AD142" s="98"/>
      <c r="AE142" s="98"/>
      <c r="AF142" s="98"/>
      <c r="AG142" s="98"/>
      <c r="AH142" s="98"/>
      <c r="AI142" s="98"/>
      <c r="AJ142" s="98"/>
    </row>
    <row r="143" spans="1:36" s="20" customFormat="1">
      <c r="A143" s="190"/>
      <c r="B143" s="253" t="s">
        <v>82</v>
      </c>
      <c r="C143" s="254"/>
      <c r="D143" s="254"/>
      <c r="E143" s="255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</row>
    <row r="144" spans="1:36" s="20" customFormat="1">
      <c r="A144" s="190"/>
      <c r="B144" s="253" t="s">
        <v>94</v>
      </c>
      <c r="C144" s="254"/>
      <c r="D144" s="254"/>
      <c r="E144" s="255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</row>
    <row r="145" spans="1:36" s="20" customFormat="1">
      <c r="A145" s="190"/>
      <c r="B145" s="21" t="s">
        <v>62</v>
      </c>
      <c r="C145" s="14"/>
      <c r="D145" s="14"/>
      <c r="E145" s="14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</row>
    <row r="146" spans="1:36" s="20" customFormat="1">
      <c r="A146" s="190"/>
      <c r="B146" s="40" t="s">
        <v>63</v>
      </c>
      <c r="C146" s="49"/>
      <c r="D146" s="49"/>
      <c r="E146" s="49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</row>
    <row r="147" spans="1:36" s="20" customFormat="1">
      <c r="A147" s="190"/>
      <c r="B147" s="40" t="s">
        <v>64</v>
      </c>
      <c r="C147" s="49"/>
      <c r="D147" s="49"/>
      <c r="E147" s="49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</row>
    <row r="148" spans="1:36" s="20" customFormat="1">
      <c r="A148" s="190"/>
      <c r="B148" s="40"/>
      <c r="C148" s="49"/>
      <c r="D148" s="49"/>
      <c r="E148" s="49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</row>
    <row r="149" spans="1:36" s="20" customFormat="1">
      <c r="A149" s="190"/>
      <c r="B149" s="25"/>
      <c r="C149" s="26"/>
      <c r="D149" s="26"/>
      <c r="E149" s="26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</row>
    <row r="150" spans="1:36" s="20" customFormat="1">
      <c r="A150" s="145" t="s">
        <v>71</v>
      </c>
      <c r="B150" s="191"/>
      <c r="C150" s="191"/>
      <c r="D150" s="191"/>
      <c r="E150" s="191"/>
      <c r="F150" s="192">
        <f t="shared" ref="F150:AJ150" si="55">SUM(F140:F149)</f>
        <v>0</v>
      </c>
      <c r="G150" s="192">
        <f t="shared" si="55"/>
        <v>0</v>
      </c>
      <c r="H150" s="192">
        <f t="shared" si="55"/>
        <v>0</v>
      </c>
      <c r="I150" s="192">
        <f t="shared" si="55"/>
        <v>0</v>
      </c>
      <c r="J150" s="192">
        <f t="shared" si="55"/>
        <v>0</v>
      </c>
      <c r="K150" s="192">
        <f t="shared" si="55"/>
        <v>0</v>
      </c>
      <c r="L150" s="192">
        <f t="shared" si="55"/>
        <v>0</v>
      </c>
      <c r="M150" s="192">
        <f t="shared" si="55"/>
        <v>0</v>
      </c>
      <c r="N150" s="192">
        <f t="shared" si="55"/>
        <v>0</v>
      </c>
      <c r="O150" s="192">
        <f t="shared" si="55"/>
        <v>0</v>
      </c>
      <c r="P150" s="192">
        <f t="shared" si="55"/>
        <v>0</v>
      </c>
      <c r="Q150" s="192">
        <f t="shared" si="55"/>
        <v>0</v>
      </c>
      <c r="R150" s="192">
        <f t="shared" si="55"/>
        <v>0</v>
      </c>
      <c r="S150" s="192">
        <f t="shared" si="55"/>
        <v>0</v>
      </c>
      <c r="T150" s="192">
        <f t="shared" si="55"/>
        <v>0</v>
      </c>
      <c r="U150" s="192">
        <f t="shared" si="55"/>
        <v>0</v>
      </c>
      <c r="V150" s="192">
        <f t="shared" si="55"/>
        <v>0</v>
      </c>
      <c r="W150" s="192">
        <f t="shared" si="55"/>
        <v>0</v>
      </c>
      <c r="X150" s="192">
        <f t="shared" si="55"/>
        <v>0</v>
      </c>
      <c r="Y150" s="192">
        <f t="shared" si="55"/>
        <v>0</v>
      </c>
      <c r="Z150" s="192">
        <f t="shared" si="55"/>
        <v>0</v>
      </c>
      <c r="AA150" s="192">
        <f t="shared" si="55"/>
        <v>0</v>
      </c>
      <c r="AB150" s="192">
        <f t="shared" si="55"/>
        <v>0</v>
      </c>
      <c r="AC150" s="192">
        <f t="shared" si="55"/>
        <v>0</v>
      </c>
      <c r="AD150" s="192">
        <f t="shared" si="55"/>
        <v>0</v>
      </c>
      <c r="AE150" s="192">
        <f t="shared" si="55"/>
        <v>0</v>
      </c>
      <c r="AF150" s="192">
        <f t="shared" si="55"/>
        <v>0</v>
      </c>
      <c r="AG150" s="192">
        <f t="shared" si="55"/>
        <v>0</v>
      </c>
      <c r="AH150" s="192">
        <f t="shared" si="55"/>
        <v>0</v>
      </c>
      <c r="AI150" s="192">
        <f t="shared" ref="AI150" si="56">SUM(AI140:AI149)</f>
        <v>0</v>
      </c>
      <c r="AJ150" s="192">
        <f t="shared" si="55"/>
        <v>0</v>
      </c>
    </row>
    <row r="151" spans="1:36" s="20" customFormat="1" ht="5.25" customHeight="1">
      <c r="A151" s="14"/>
      <c r="B151" s="195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</row>
    <row r="152" spans="1:36" s="20" customFormat="1">
      <c r="A152" s="174"/>
      <c r="B152" s="56" t="s">
        <v>76</v>
      </c>
      <c r="C152" s="188"/>
      <c r="D152" s="188"/>
      <c r="E152" s="188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  <c r="P152" s="189"/>
      <c r="Q152" s="189"/>
      <c r="R152" s="189"/>
      <c r="S152" s="189"/>
      <c r="T152" s="189"/>
      <c r="U152" s="189"/>
      <c r="V152" s="189"/>
      <c r="W152" s="189"/>
      <c r="X152" s="189"/>
      <c r="Y152" s="189"/>
      <c r="Z152" s="189"/>
      <c r="AA152" s="189"/>
      <c r="AB152" s="189"/>
      <c r="AC152" s="189"/>
      <c r="AD152" s="189"/>
      <c r="AE152" s="189"/>
      <c r="AF152" s="189"/>
      <c r="AG152" s="189"/>
      <c r="AH152" s="189"/>
      <c r="AI152" s="189"/>
      <c r="AJ152" s="189"/>
    </row>
    <row r="153" spans="1:36" s="20" customFormat="1">
      <c r="A153" s="190"/>
      <c r="B153" s="40" t="s">
        <v>99</v>
      </c>
      <c r="C153" s="49"/>
      <c r="D153" s="49"/>
      <c r="E153" s="49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</row>
    <row r="154" spans="1:36" s="20" customFormat="1">
      <c r="A154" s="190"/>
      <c r="B154" s="40" t="s">
        <v>100</v>
      </c>
      <c r="C154" s="49"/>
      <c r="D154" s="49"/>
      <c r="E154" s="49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</row>
    <row r="155" spans="1:36" s="20" customFormat="1">
      <c r="A155" s="190"/>
      <c r="B155" s="40" t="s">
        <v>77</v>
      </c>
      <c r="C155" s="49"/>
      <c r="D155" s="49"/>
      <c r="E155" s="49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</row>
    <row r="156" spans="1:36" s="20" customFormat="1">
      <c r="A156" s="190"/>
      <c r="B156" s="40"/>
      <c r="C156" s="49"/>
      <c r="D156" s="49"/>
      <c r="E156" s="49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</row>
    <row r="157" spans="1:36" s="20" customFormat="1">
      <c r="A157" s="190"/>
      <c r="B157" s="25"/>
      <c r="C157" s="26"/>
      <c r="D157" s="26"/>
      <c r="E157" s="26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</row>
    <row r="158" spans="1:36" s="20" customFormat="1">
      <c r="A158" s="145" t="s">
        <v>72</v>
      </c>
      <c r="B158" s="191"/>
      <c r="C158" s="191"/>
      <c r="D158" s="191"/>
      <c r="E158" s="191"/>
      <c r="F158" s="192">
        <f>SUM(F152:F157)</f>
        <v>0</v>
      </c>
      <c r="G158" s="192">
        <f t="shared" ref="G158:AJ158" si="57">SUM(G152:G157)</f>
        <v>0</v>
      </c>
      <c r="H158" s="192">
        <f t="shared" si="57"/>
        <v>0</v>
      </c>
      <c r="I158" s="192">
        <f t="shared" si="57"/>
        <v>0</v>
      </c>
      <c r="J158" s="192">
        <f t="shared" si="57"/>
        <v>0</v>
      </c>
      <c r="K158" s="192">
        <f t="shared" si="57"/>
        <v>0</v>
      </c>
      <c r="L158" s="192">
        <f t="shared" si="57"/>
        <v>0</v>
      </c>
      <c r="M158" s="192">
        <f t="shared" si="57"/>
        <v>0</v>
      </c>
      <c r="N158" s="192">
        <f t="shared" si="57"/>
        <v>0</v>
      </c>
      <c r="O158" s="192">
        <f t="shared" si="57"/>
        <v>0</v>
      </c>
      <c r="P158" s="192">
        <f t="shared" si="57"/>
        <v>0</v>
      </c>
      <c r="Q158" s="192">
        <f t="shared" si="57"/>
        <v>0</v>
      </c>
      <c r="R158" s="192">
        <f t="shared" si="57"/>
        <v>0</v>
      </c>
      <c r="S158" s="192">
        <f t="shared" si="57"/>
        <v>0</v>
      </c>
      <c r="T158" s="192">
        <f t="shared" si="57"/>
        <v>0</v>
      </c>
      <c r="U158" s="192">
        <f t="shared" si="57"/>
        <v>0</v>
      </c>
      <c r="V158" s="192">
        <f t="shared" si="57"/>
        <v>0</v>
      </c>
      <c r="W158" s="192">
        <f t="shared" si="57"/>
        <v>0</v>
      </c>
      <c r="X158" s="192">
        <f t="shared" si="57"/>
        <v>0</v>
      </c>
      <c r="Y158" s="192">
        <f t="shared" si="57"/>
        <v>0</v>
      </c>
      <c r="Z158" s="192">
        <f t="shared" si="57"/>
        <v>0</v>
      </c>
      <c r="AA158" s="192">
        <f t="shared" si="57"/>
        <v>0</v>
      </c>
      <c r="AB158" s="192">
        <f t="shared" si="57"/>
        <v>0</v>
      </c>
      <c r="AC158" s="192">
        <f t="shared" si="57"/>
        <v>0</v>
      </c>
      <c r="AD158" s="192">
        <f t="shared" si="57"/>
        <v>0</v>
      </c>
      <c r="AE158" s="192">
        <f t="shared" si="57"/>
        <v>0</v>
      </c>
      <c r="AF158" s="192">
        <f t="shared" si="57"/>
        <v>0</v>
      </c>
      <c r="AG158" s="192">
        <f t="shared" si="57"/>
        <v>0</v>
      </c>
      <c r="AH158" s="192">
        <f t="shared" si="57"/>
        <v>0</v>
      </c>
      <c r="AI158" s="192">
        <f t="shared" ref="AI158" si="58">SUM(AI152:AI157)</f>
        <v>0</v>
      </c>
      <c r="AJ158" s="192">
        <f t="shared" si="57"/>
        <v>0</v>
      </c>
    </row>
    <row r="159" spans="1:36" s="20" customFormat="1" ht="5.25" customHeight="1">
      <c r="A159" s="14"/>
      <c r="B159" s="193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</row>
    <row r="160" spans="1:36" s="20" customFormat="1">
      <c r="A160" s="196" t="s">
        <v>78</v>
      </c>
      <c r="B160" s="197"/>
      <c r="C160" s="197"/>
      <c r="D160" s="197"/>
      <c r="E160" s="197"/>
      <c r="F160" s="170">
        <f t="shared" ref="F160:AJ160" si="59">SUM(F138,F150,F158)</f>
        <v>0</v>
      </c>
      <c r="G160" s="170">
        <f t="shared" si="59"/>
        <v>0</v>
      </c>
      <c r="H160" s="170">
        <f t="shared" si="59"/>
        <v>0</v>
      </c>
      <c r="I160" s="170">
        <f t="shared" si="59"/>
        <v>0</v>
      </c>
      <c r="J160" s="170">
        <f t="shared" si="59"/>
        <v>0</v>
      </c>
      <c r="K160" s="170">
        <f t="shared" si="59"/>
        <v>0</v>
      </c>
      <c r="L160" s="170">
        <f t="shared" si="59"/>
        <v>0</v>
      </c>
      <c r="M160" s="170">
        <f t="shared" si="59"/>
        <v>0</v>
      </c>
      <c r="N160" s="170">
        <f t="shared" si="59"/>
        <v>0</v>
      </c>
      <c r="O160" s="170">
        <f t="shared" si="59"/>
        <v>0</v>
      </c>
      <c r="P160" s="170">
        <f t="shared" si="59"/>
        <v>0</v>
      </c>
      <c r="Q160" s="170">
        <f t="shared" si="59"/>
        <v>0</v>
      </c>
      <c r="R160" s="170">
        <f t="shared" si="59"/>
        <v>0</v>
      </c>
      <c r="S160" s="170">
        <f t="shared" si="59"/>
        <v>0</v>
      </c>
      <c r="T160" s="170">
        <f t="shared" si="59"/>
        <v>0</v>
      </c>
      <c r="U160" s="170">
        <f t="shared" si="59"/>
        <v>0</v>
      </c>
      <c r="V160" s="170">
        <f t="shared" si="59"/>
        <v>0</v>
      </c>
      <c r="W160" s="170">
        <f t="shared" si="59"/>
        <v>0</v>
      </c>
      <c r="X160" s="170">
        <f t="shared" si="59"/>
        <v>0</v>
      </c>
      <c r="Y160" s="170">
        <f t="shared" si="59"/>
        <v>0</v>
      </c>
      <c r="Z160" s="170">
        <f t="shared" si="59"/>
        <v>0</v>
      </c>
      <c r="AA160" s="170">
        <f t="shared" si="59"/>
        <v>0</v>
      </c>
      <c r="AB160" s="170">
        <f t="shared" si="59"/>
        <v>0</v>
      </c>
      <c r="AC160" s="170">
        <f t="shared" si="59"/>
        <v>0</v>
      </c>
      <c r="AD160" s="170">
        <f t="shared" si="59"/>
        <v>0</v>
      </c>
      <c r="AE160" s="170">
        <f t="shared" si="59"/>
        <v>0</v>
      </c>
      <c r="AF160" s="170">
        <f t="shared" si="59"/>
        <v>0</v>
      </c>
      <c r="AG160" s="170">
        <f t="shared" si="59"/>
        <v>0</v>
      </c>
      <c r="AH160" s="170">
        <f t="shared" si="59"/>
        <v>0</v>
      </c>
      <c r="AI160" s="170">
        <f t="shared" si="59"/>
        <v>0</v>
      </c>
      <c r="AJ160" s="170">
        <f t="shared" si="59"/>
        <v>0</v>
      </c>
    </row>
    <row r="161" spans="1:36" s="20" customFormat="1" ht="5.25" customHeight="1">
      <c r="A161" s="14"/>
      <c r="B161" s="193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</row>
    <row r="162" spans="1:36" s="20" customFormat="1">
      <c r="A162" s="196" t="s">
        <v>79</v>
      </c>
      <c r="B162" s="197"/>
      <c r="C162" s="197"/>
      <c r="D162" s="197"/>
      <c r="E162" s="197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  <c r="R162" s="170"/>
      <c r="S162" s="170"/>
      <c r="T162" s="170"/>
      <c r="U162" s="170"/>
      <c r="V162" s="170"/>
      <c r="W162" s="170"/>
      <c r="X162" s="170"/>
      <c r="Y162" s="170"/>
      <c r="Z162" s="170"/>
      <c r="AA162" s="170"/>
      <c r="AB162" s="170"/>
      <c r="AC162" s="170"/>
      <c r="AD162" s="170"/>
      <c r="AE162" s="170"/>
      <c r="AF162" s="170"/>
      <c r="AG162" s="170"/>
      <c r="AH162" s="170"/>
      <c r="AI162" s="170"/>
      <c r="AJ162" s="170"/>
    </row>
    <row r="163" spans="1:36" s="20" customFormat="1" ht="5.25" customHeight="1">
      <c r="A163" s="14"/>
      <c r="B163" s="193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</row>
    <row r="164" spans="1:36" s="20" customFormat="1">
      <c r="A164" s="196" t="s">
        <v>80</v>
      </c>
      <c r="B164" s="197"/>
      <c r="C164" s="197"/>
      <c r="D164" s="197"/>
      <c r="E164" s="197"/>
      <c r="F164" s="170">
        <f>SUM(F160,F162)</f>
        <v>0</v>
      </c>
      <c r="G164" s="170">
        <f t="shared" ref="G164:AJ164" si="60">SUM(G160,G162)</f>
        <v>0</v>
      </c>
      <c r="H164" s="170">
        <f t="shared" si="60"/>
        <v>0</v>
      </c>
      <c r="I164" s="170">
        <f t="shared" si="60"/>
        <v>0</v>
      </c>
      <c r="J164" s="170">
        <f t="shared" si="60"/>
        <v>0</v>
      </c>
      <c r="K164" s="170">
        <f t="shared" si="60"/>
        <v>0</v>
      </c>
      <c r="L164" s="170">
        <f t="shared" si="60"/>
        <v>0</v>
      </c>
      <c r="M164" s="170">
        <f t="shared" si="60"/>
        <v>0</v>
      </c>
      <c r="N164" s="170">
        <f t="shared" si="60"/>
        <v>0</v>
      </c>
      <c r="O164" s="170">
        <f t="shared" si="60"/>
        <v>0</v>
      </c>
      <c r="P164" s="170">
        <f t="shared" si="60"/>
        <v>0</v>
      </c>
      <c r="Q164" s="170">
        <f t="shared" si="60"/>
        <v>0</v>
      </c>
      <c r="R164" s="170">
        <f t="shared" si="60"/>
        <v>0</v>
      </c>
      <c r="S164" s="170">
        <f t="shared" si="60"/>
        <v>0</v>
      </c>
      <c r="T164" s="170">
        <f t="shared" si="60"/>
        <v>0</v>
      </c>
      <c r="U164" s="170">
        <f t="shared" si="60"/>
        <v>0</v>
      </c>
      <c r="V164" s="170">
        <f t="shared" si="60"/>
        <v>0</v>
      </c>
      <c r="W164" s="170">
        <f t="shared" si="60"/>
        <v>0</v>
      </c>
      <c r="X164" s="170">
        <f t="shared" si="60"/>
        <v>0</v>
      </c>
      <c r="Y164" s="170">
        <f t="shared" si="60"/>
        <v>0</v>
      </c>
      <c r="Z164" s="170">
        <f t="shared" si="60"/>
        <v>0</v>
      </c>
      <c r="AA164" s="170">
        <f t="shared" si="60"/>
        <v>0</v>
      </c>
      <c r="AB164" s="170">
        <f t="shared" si="60"/>
        <v>0</v>
      </c>
      <c r="AC164" s="170">
        <f t="shared" si="60"/>
        <v>0</v>
      </c>
      <c r="AD164" s="170">
        <f t="shared" si="60"/>
        <v>0</v>
      </c>
      <c r="AE164" s="170">
        <f t="shared" si="60"/>
        <v>0</v>
      </c>
      <c r="AF164" s="170">
        <f t="shared" si="60"/>
        <v>0</v>
      </c>
      <c r="AG164" s="170">
        <f t="shared" si="60"/>
        <v>0</v>
      </c>
      <c r="AH164" s="170">
        <f t="shared" si="60"/>
        <v>0</v>
      </c>
      <c r="AI164" s="170">
        <f t="shared" ref="AI164" si="61">SUM(AI160,AI162)</f>
        <v>0</v>
      </c>
      <c r="AJ164" s="170">
        <f t="shared" si="60"/>
        <v>0</v>
      </c>
    </row>
    <row r="165" spans="1:36" s="20" customFormat="1">
      <c r="A165" s="14"/>
      <c r="B165" s="198"/>
      <c r="C165" s="199"/>
      <c r="D165" s="199"/>
      <c r="E165" s="199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</row>
    <row r="166" spans="1:36" s="20" customFormat="1" ht="14.25" thickBot="1">
      <c r="A166" s="14"/>
      <c r="B166" s="198"/>
      <c r="C166" s="199"/>
      <c r="D166" s="199"/>
      <c r="E166" s="199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</row>
    <row r="167" spans="1:36" ht="14.25" thickBot="1">
      <c r="AB167" s="11" t="s">
        <v>90</v>
      </c>
      <c r="AC167" s="256" t="s">
        <v>116</v>
      </c>
      <c r="AD167" s="256"/>
      <c r="AE167" s="257"/>
      <c r="AF167" s="11" t="s">
        <v>112</v>
      </c>
      <c r="AG167" s="256"/>
      <c r="AH167" s="256"/>
      <c r="AI167" s="256"/>
      <c r="AJ167" s="257"/>
    </row>
    <row r="168" spans="1:36">
      <c r="F168" s="3"/>
      <c r="AI168" s="247"/>
    </row>
    <row r="169" spans="1:36" s="20" customFormat="1">
      <c r="A169" s="28" t="s">
        <v>81</v>
      </c>
      <c r="B169" s="198"/>
      <c r="C169" s="199"/>
      <c r="D169" s="199"/>
      <c r="E169" s="199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</row>
    <row r="170" spans="1:36" s="20" customFormat="1">
      <c r="A170" s="14"/>
      <c r="B170" s="198"/>
      <c r="C170" s="199"/>
      <c r="D170" s="199"/>
      <c r="E170" s="199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29" t="s">
        <v>92</v>
      </c>
    </row>
    <row r="171" spans="1:36" s="20" customFormat="1">
      <c r="A171" s="30"/>
      <c r="B171" s="200" t="s">
        <v>12</v>
      </c>
      <c r="C171" s="201"/>
      <c r="D171" s="202"/>
      <c r="E171" s="47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</row>
    <row r="172" spans="1:36" s="20" customFormat="1">
      <c r="A172" s="190"/>
      <c r="B172" s="203" t="s">
        <v>85</v>
      </c>
      <c r="C172" s="204"/>
      <c r="D172" s="205"/>
      <c r="E172" s="206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</row>
    <row r="173" spans="1:36" s="20" customFormat="1">
      <c r="A173" s="190"/>
      <c r="B173" s="207"/>
      <c r="C173" s="200" t="s">
        <v>49</v>
      </c>
      <c r="D173" s="202"/>
      <c r="E173" s="47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  <c r="AA173" s="98"/>
      <c r="AB173" s="98"/>
      <c r="AC173" s="98"/>
      <c r="AD173" s="98"/>
      <c r="AE173" s="98"/>
      <c r="AF173" s="98"/>
      <c r="AG173" s="98"/>
      <c r="AH173" s="98"/>
      <c r="AI173" s="98"/>
      <c r="AJ173" s="98"/>
    </row>
    <row r="174" spans="1:36" s="20" customFormat="1">
      <c r="A174" s="190"/>
      <c r="B174" s="207"/>
      <c r="C174" s="210" t="s">
        <v>50</v>
      </c>
      <c r="D174" s="211"/>
      <c r="E174" s="41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</row>
    <row r="175" spans="1:36" s="20" customFormat="1">
      <c r="A175" s="190"/>
      <c r="B175" s="212"/>
      <c r="C175" s="210" t="s">
        <v>83</v>
      </c>
      <c r="D175" s="49"/>
      <c r="E175" s="41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</row>
    <row r="176" spans="1:36" s="20" customFormat="1">
      <c r="A176" s="190"/>
      <c r="B176" s="212"/>
      <c r="C176" s="210" t="s">
        <v>84</v>
      </c>
      <c r="D176" s="49"/>
      <c r="E176" s="41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</row>
    <row r="177" spans="1:36" s="20" customFormat="1">
      <c r="A177" s="190"/>
      <c r="B177" s="246"/>
      <c r="C177" s="203"/>
      <c r="D177" s="213"/>
      <c r="E177" s="51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</row>
    <row r="178" spans="1:36" s="20" customFormat="1">
      <c r="A178" s="190"/>
      <c r="B178" s="207" t="s">
        <v>13</v>
      </c>
      <c r="C178" s="208"/>
      <c r="D178" s="209"/>
      <c r="E178" s="14"/>
      <c r="F178" s="27">
        <f t="shared" ref="F178:AJ178" si="62">SUM(F173:F177)</f>
        <v>0</v>
      </c>
      <c r="G178" s="27">
        <f t="shared" si="62"/>
        <v>0</v>
      </c>
      <c r="H178" s="27">
        <f t="shared" si="62"/>
        <v>0</v>
      </c>
      <c r="I178" s="27">
        <f t="shared" si="62"/>
        <v>0</v>
      </c>
      <c r="J178" s="27">
        <f t="shared" si="62"/>
        <v>0</v>
      </c>
      <c r="K178" s="27">
        <f t="shared" si="62"/>
        <v>0</v>
      </c>
      <c r="L178" s="27">
        <f t="shared" si="62"/>
        <v>0</v>
      </c>
      <c r="M178" s="27">
        <f t="shared" si="62"/>
        <v>0</v>
      </c>
      <c r="N178" s="27">
        <f t="shared" si="62"/>
        <v>0</v>
      </c>
      <c r="O178" s="27">
        <f t="shared" si="62"/>
        <v>0</v>
      </c>
      <c r="P178" s="27">
        <f t="shared" si="62"/>
        <v>0</v>
      </c>
      <c r="Q178" s="27">
        <f t="shared" si="62"/>
        <v>0</v>
      </c>
      <c r="R178" s="27">
        <f t="shared" si="62"/>
        <v>0</v>
      </c>
      <c r="S178" s="27">
        <f t="shared" si="62"/>
        <v>0</v>
      </c>
      <c r="T178" s="27">
        <f t="shared" si="62"/>
        <v>0</v>
      </c>
      <c r="U178" s="27">
        <f t="shared" si="62"/>
        <v>0</v>
      </c>
      <c r="V178" s="27">
        <f t="shared" si="62"/>
        <v>0</v>
      </c>
      <c r="W178" s="27">
        <f t="shared" si="62"/>
        <v>0</v>
      </c>
      <c r="X178" s="27">
        <f t="shared" si="62"/>
        <v>0</v>
      </c>
      <c r="Y178" s="27">
        <f t="shared" si="62"/>
        <v>0</v>
      </c>
      <c r="Z178" s="27">
        <f t="shared" si="62"/>
        <v>0</v>
      </c>
      <c r="AA178" s="27">
        <f t="shared" si="62"/>
        <v>0</v>
      </c>
      <c r="AB178" s="27">
        <f t="shared" si="62"/>
        <v>0</v>
      </c>
      <c r="AC178" s="27">
        <f t="shared" si="62"/>
        <v>0</v>
      </c>
      <c r="AD178" s="27">
        <f t="shared" si="62"/>
        <v>0</v>
      </c>
      <c r="AE178" s="27">
        <f t="shared" si="62"/>
        <v>0</v>
      </c>
      <c r="AF178" s="27">
        <f t="shared" si="62"/>
        <v>0</v>
      </c>
      <c r="AG178" s="27">
        <f t="shared" si="62"/>
        <v>0</v>
      </c>
      <c r="AH178" s="27">
        <f t="shared" si="62"/>
        <v>0</v>
      </c>
      <c r="AI178" s="27">
        <f t="shared" si="62"/>
        <v>0</v>
      </c>
      <c r="AJ178" s="27">
        <f t="shared" si="62"/>
        <v>0</v>
      </c>
    </row>
    <row r="179" spans="1:36" s="20" customFormat="1">
      <c r="A179" s="190"/>
      <c r="B179" s="200" t="s">
        <v>11</v>
      </c>
      <c r="C179" s="201"/>
      <c r="D179" s="202"/>
      <c r="E179" s="47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  <c r="AA179" s="98"/>
      <c r="AB179" s="98"/>
      <c r="AC179" s="98"/>
      <c r="AD179" s="98"/>
      <c r="AE179" s="98"/>
      <c r="AF179" s="98"/>
      <c r="AG179" s="98"/>
      <c r="AH179" s="98"/>
      <c r="AI179" s="98"/>
      <c r="AJ179" s="98"/>
    </row>
    <row r="180" spans="1:36" s="20" customFormat="1">
      <c r="A180" s="190"/>
      <c r="B180" s="210" t="s">
        <v>104</v>
      </c>
      <c r="C180" s="214"/>
      <c r="D180" s="211"/>
      <c r="E180" s="41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</row>
    <row r="181" spans="1:36" s="20" customFormat="1">
      <c r="A181" s="190"/>
      <c r="B181" s="210" t="s">
        <v>86</v>
      </c>
      <c r="C181" s="214"/>
      <c r="D181" s="211"/>
      <c r="E181" s="41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</row>
    <row r="182" spans="1:36" s="20" customFormat="1">
      <c r="A182" s="190"/>
      <c r="B182" s="210"/>
      <c r="C182" s="214"/>
      <c r="D182" s="211"/>
      <c r="E182" s="41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</row>
    <row r="183" spans="1:36" s="20" customFormat="1">
      <c r="A183" s="190"/>
      <c r="B183" s="203"/>
      <c r="C183" s="204"/>
      <c r="D183" s="205"/>
      <c r="E183" s="68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</row>
    <row r="184" spans="1:36" s="20" customFormat="1">
      <c r="A184" s="145" t="s">
        <v>14</v>
      </c>
      <c r="B184" s="215"/>
      <c r="C184" s="215"/>
      <c r="D184" s="215"/>
      <c r="E184" s="215"/>
      <c r="F184" s="170">
        <f t="shared" ref="F184:AJ184" si="63">SUM(F171:F172,F178,F179:F183)</f>
        <v>0</v>
      </c>
      <c r="G184" s="170">
        <f t="shared" si="63"/>
        <v>0</v>
      </c>
      <c r="H184" s="170">
        <f t="shared" si="63"/>
        <v>0</v>
      </c>
      <c r="I184" s="170">
        <f t="shared" si="63"/>
        <v>0</v>
      </c>
      <c r="J184" s="170">
        <f t="shared" si="63"/>
        <v>0</v>
      </c>
      <c r="K184" s="170">
        <f t="shared" si="63"/>
        <v>0</v>
      </c>
      <c r="L184" s="170">
        <f t="shared" si="63"/>
        <v>0</v>
      </c>
      <c r="M184" s="170">
        <f t="shared" si="63"/>
        <v>0</v>
      </c>
      <c r="N184" s="170">
        <f t="shared" si="63"/>
        <v>0</v>
      </c>
      <c r="O184" s="170">
        <f t="shared" si="63"/>
        <v>0</v>
      </c>
      <c r="P184" s="170">
        <f t="shared" si="63"/>
        <v>0</v>
      </c>
      <c r="Q184" s="170">
        <f t="shared" si="63"/>
        <v>0</v>
      </c>
      <c r="R184" s="170">
        <f t="shared" si="63"/>
        <v>0</v>
      </c>
      <c r="S184" s="170">
        <f t="shared" si="63"/>
        <v>0</v>
      </c>
      <c r="T184" s="170">
        <f t="shared" si="63"/>
        <v>0</v>
      </c>
      <c r="U184" s="170">
        <f t="shared" si="63"/>
        <v>0</v>
      </c>
      <c r="V184" s="170">
        <f t="shared" si="63"/>
        <v>0</v>
      </c>
      <c r="W184" s="170">
        <f t="shared" si="63"/>
        <v>0</v>
      </c>
      <c r="X184" s="170">
        <f t="shared" si="63"/>
        <v>0</v>
      </c>
      <c r="Y184" s="170">
        <f t="shared" si="63"/>
        <v>0</v>
      </c>
      <c r="Z184" s="170">
        <f t="shared" si="63"/>
        <v>0</v>
      </c>
      <c r="AA184" s="170">
        <f t="shared" si="63"/>
        <v>0</v>
      </c>
      <c r="AB184" s="170">
        <f t="shared" si="63"/>
        <v>0</v>
      </c>
      <c r="AC184" s="170">
        <f t="shared" si="63"/>
        <v>0</v>
      </c>
      <c r="AD184" s="170">
        <f t="shared" si="63"/>
        <v>0</v>
      </c>
      <c r="AE184" s="170">
        <f t="shared" si="63"/>
        <v>0</v>
      </c>
      <c r="AF184" s="170">
        <f t="shared" si="63"/>
        <v>0</v>
      </c>
      <c r="AG184" s="170">
        <f t="shared" si="63"/>
        <v>0</v>
      </c>
      <c r="AH184" s="170">
        <f t="shared" si="63"/>
        <v>0</v>
      </c>
      <c r="AI184" s="170">
        <f t="shared" si="63"/>
        <v>0</v>
      </c>
      <c r="AJ184" s="170">
        <f t="shared" si="63"/>
        <v>0</v>
      </c>
    </row>
    <row r="185" spans="1:36" s="20" customFormat="1">
      <c r="A185" s="216"/>
      <c r="B185" s="216"/>
      <c r="D185" s="14"/>
      <c r="E185" s="14"/>
      <c r="F185" s="217"/>
      <c r="G185" s="217"/>
      <c r="H185" s="217"/>
      <c r="I185" s="217"/>
      <c r="J185" s="217"/>
      <c r="K185" s="217"/>
      <c r="L185" s="217"/>
      <c r="M185" s="217"/>
      <c r="N185" s="217"/>
      <c r="O185" s="217"/>
      <c r="P185" s="217"/>
      <c r="Q185" s="217"/>
      <c r="R185" s="217"/>
      <c r="S185" s="217"/>
      <c r="T185" s="217"/>
      <c r="U185" s="217"/>
      <c r="V185" s="217"/>
      <c r="W185" s="217"/>
      <c r="X185" s="217"/>
      <c r="Y185" s="217"/>
      <c r="Z185" s="217"/>
      <c r="AA185" s="217"/>
      <c r="AB185" s="217"/>
      <c r="AC185" s="217"/>
      <c r="AD185" s="217"/>
      <c r="AE185" s="217"/>
      <c r="AF185" s="217"/>
      <c r="AG185" s="217"/>
      <c r="AH185" s="217"/>
      <c r="AI185" s="217"/>
      <c r="AJ185" s="217"/>
    </row>
    <row r="186" spans="1:36" s="20" customFormat="1">
      <c r="A186" s="190"/>
      <c r="B186" s="200" t="s">
        <v>105</v>
      </c>
      <c r="C186" s="201"/>
      <c r="D186" s="202"/>
      <c r="E186" s="47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</row>
    <row r="187" spans="1:36" s="20" customFormat="1">
      <c r="A187" s="190"/>
      <c r="B187" s="210" t="s">
        <v>106</v>
      </c>
      <c r="C187" s="214"/>
      <c r="D187" s="211"/>
      <c r="E187" s="41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</row>
    <row r="188" spans="1:36" s="20" customFormat="1">
      <c r="A188" s="190"/>
      <c r="B188" s="218"/>
      <c r="C188" s="219"/>
      <c r="D188" s="220"/>
      <c r="E188" s="44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</row>
    <row r="189" spans="1:36" s="20" customFormat="1">
      <c r="A189" s="190"/>
      <c r="B189" s="203"/>
      <c r="C189" s="204"/>
      <c r="D189" s="205"/>
      <c r="E189" s="68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</row>
    <row r="190" spans="1:36" s="20" customFormat="1">
      <c r="A190" s="145" t="s">
        <v>88</v>
      </c>
      <c r="B190" s="215"/>
      <c r="C190" s="215"/>
      <c r="D190" s="215"/>
      <c r="E190" s="215"/>
      <c r="F190" s="170">
        <f>SUM(F186:F189)</f>
        <v>0</v>
      </c>
      <c r="G190" s="170">
        <f t="shared" ref="G190:AJ190" si="64">SUM(G186:G189)</f>
        <v>0</v>
      </c>
      <c r="H190" s="170">
        <f t="shared" si="64"/>
        <v>0</v>
      </c>
      <c r="I190" s="170">
        <f t="shared" si="64"/>
        <v>0</v>
      </c>
      <c r="J190" s="170">
        <f t="shared" si="64"/>
        <v>0</v>
      </c>
      <c r="K190" s="170">
        <f t="shared" si="64"/>
        <v>0</v>
      </c>
      <c r="L190" s="170">
        <f t="shared" si="64"/>
        <v>0</v>
      </c>
      <c r="M190" s="170">
        <f t="shared" si="64"/>
        <v>0</v>
      </c>
      <c r="N190" s="170">
        <f t="shared" si="64"/>
        <v>0</v>
      </c>
      <c r="O190" s="170">
        <f t="shared" si="64"/>
        <v>0</v>
      </c>
      <c r="P190" s="170">
        <f t="shared" si="64"/>
        <v>0</v>
      </c>
      <c r="Q190" s="170">
        <f t="shared" si="64"/>
        <v>0</v>
      </c>
      <c r="R190" s="170">
        <f t="shared" si="64"/>
        <v>0</v>
      </c>
      <c r="S190" s="170">
        <f t="shared" si="64"/>
        <v>0</v>
      </c>
      <c r="T190" s="170">
        <f t="shared" si="64"/>
        <v>0</v>
      </c>
      <c r="U190" s="170">
        <f t="shared" si="64"/>
        <v>0</v>
      </c>
      <c r="V190" s="170">
        <f t="shared" si="64"/>
        <v>0</v>
      </c>
      <c r="W190" s="170">
        <f t="shared" si="64"/>
        <v>0</v>
      </c>
      <c r="X190" s="170">
        <f t="shared" si="64"/>
        <v>0</v>
      </c>
      <c r="Y190" s="170">
        <f t="shared" si="64"/>
        <v>0</v>
      </c>
      <c r="Z190" s="170">
        <f t="shared" si="64"/>
        <v>0</v>
      </c>
      <c r="AA190" s="170">
        <f t="shared" si="64"/>
        <v>0</v>
      </c>
      <c r="AB190" s="170">
        <f t="shared" si="64"/>
        <v>0</v>
      </c>
      <c r="AC190" s="170">
        <f t="shared" si="64"/>
        <v>0</v>
      </c>
      <c r="AD190" s="170">
        <f t="shared" si="64"/>
        <v>0</v>
      </c>
      <c r="AE190" s="170">
        <f t="shared" si="64"/>
        <v>0</v>
      </c>
      <c r="AF190" s="170">
        <f t="shared" si="64"/>
        <v>0</v>
      </c>
      <c r="AG190" s="170">
        <f t="shared" si="64"/>
        <v>0</v>
      </c>
      <c r="AH190" s="170">
        <f t="shared" si="64"/>
        <v>0</v>
      </c>
      <c r="AI190" s="170">
        <f t="shared" ref="AI190" si="65">SUM(AI186:AI189)</f>
        <v>0</v>
      </c>
      <c r="AJ190" s="170">
        <f t="shared" si="64"/>
        <v>0</v>
      </c>
    </row>
    <row r="191" spans="1:36" s="20" customFormat="1">
      <c r="A191" s="190"/>
      <c r="B191" s="200" t="s">
        <v>15</v>
      </c>
      <c r="C191" s="201"/>
      <c r="D191" s="202"/>
      <c r="E191" s="47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</row>
    <row r="192" spans="1:36" s="20" customFormat="1">
      <c r="A192" s="190"/>
      <c r="B192" s="210" t="s">
        <v>102</v>
      </c>
      <c r="C192" s="214"/>
      <c r="D192" s="211"/>
      <c r="E192" s="41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</row>
    <row r="193" spans="1:36" s="20" customFormat="1">
      <c r="A193" s="190"/>
      <c r="B193" s="218" t="s">
        <v>87</v>
      </c>
      <c r="C193" s="219"/>
      <c r="D193" s="220"/>
      <c r="E193" s="44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</row>
    <row r="194" spans="1:36" s="20" customFormat="1">
      <c r="A194" s="190"/>
      <c r="B194" s="203"/>
      <c r="C194" s="204"/>
      <c r="D194" s="205"/>
      <c r="E194" s="68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</row>
    <row r="195" spans="1:36" s="20" customFormat="1">
      <c r="A195" s="145" t="s">
        <v>89</v>
      </c>
      <c r="B195" s="215"/>
      <c r="C195" s="215"/>
      <c r="D195" s="215"/>
      <c r="E195" s="215"/>
      <c r="F195" s="170">
        <f>SUM(F191:F194)</f>
        <v>0</v>
      </c>
      <c r="G195" s="170">
        <f t="shared" ref="G195:AJ195" si="66">SUM(G191:G194)</f>
        <v>0</v>
      </c>
      <c r="H195" s="170">
        <f t="shared" si="66"/>
        <v>0</v>
      </c>
      <c r="I195" s="170">
        <f t="shared" si="66"/>
        <v>0</v>
      </c>
      <c r="J195" s="170">
        <f t="shared" si="66"/>
        <v>0</v>
      </c>
      <c r="K195" s="170">
        <f t="shared" si="66"/>
        <v>0</v>
      </c>
      <c r="L195" s="170">
        <f t="shared" si="66"/>
        <v>0</v>
      </c>
      <c r="M195" s="170">
        <f t="shared" si="66"/>
        <v>0</v>
      </c>
      <c r="N195" s="170">
        <f t="shared" si="66"/>
        <v>0</v>
      </c>
      <c r="O195" s="170">
        <f t="shared" si="66"/>
        <v>0</v>
      </c>
      <c r="P195" s="170">
        <f t="shared" si="66"/>
        <v>0</v>
      </c>
      <c r="Q195" s="170">
        <f t="shared" si="66"/>
        <v>0</v>
      </c>
      <c r="R195" s="170">
        <f t="shared" si="66"/>
        <v>0</v>
      </c>
      <c r="S195" s="170">
        <f t="shared" si="66"/>
        <v>0</v>
      </c>
      <c r="T195" s="170">
        <f t="shared" si="66"/>
        <v>0</v>
      </c>
      <c r="U195" s="170">
        <f t="shared" si="66"/>
        <v>0</v>
      </c>
      <c r="V195" s="170">
        <f t="shared" si="66"/>
        <v>0</v>
      </c>
      <c r="W195" s="170">
        <f t="shared" si="66"/>
        <v>0</v>
      </c>
      <c r="X195" s="170">
        <f t="shared" si="66"/>
        <v>0</v>
      </c>
      <c r="Y195" s="170">
        <f t="shared" si="66"/>
        <v>0</v>
      </c>
      <c r="Z195" s="170">
        <f t="shared" si="66"/>
        <v>0</v>
      </c>
      <c r="AA195" s="170">
        <f t="shared" si="66"/>
        <v>0</v>
      </c>
      <c r="AB195" s="170">
        <f t="shared" si="66"/>
        <v>0</v>
      </c>
      <c r="AC195" s="170">
        <f t="shared" si="66"/>
        <v>0</v>
      </c>
      <c r="AD195" s="170">
        <f t="shared" si="66"/>
        <v>0</v>
      </c>
      <c r="AE195" s="170">
        <f t="shared" si="66"/>
        <v>0</v>
      </c>
      <c r="AF195" s="170">
        <f t="shared" si="66"/>
        <v>0</v>
      </c>
      <c r="AG195" s="170">
        <f t="shared" si="66"/>
        <v>0</v>
      </c>
      <c r="AH195" s="170">
        <f t="shared" si="66"/>
        <v>0</v>
      </c>
      <c r="AI195" s="170">
        <f t="shared" ref="AI195" si="67">SUM(AI191:AI194)</f>
        <v>0</v>
      </c>
      <c r="AJ195" s="170">
        <f t="shared" si="66"/>
        <v>0</v>
      </c>
    </row>
    <row r="196" spans="1:36" s="20" customFormat="1">
      <c r="A196" s="145" t="s">
        <v>16</v>
      </c>
      <c r="B196" s="215"/>
      <c r="C196" s="215"/>
      <c r="D196" s="215"/>
      <c r="E196" s="215"/>
      <c r="F196" s="170">
        <f>SUM(F190,F195)</f>
        <v>0</v>
      </c>
      <c r="G196" s="170">
        <f t="shared" ref="G196:AJ196" si="68">SUM(G190,G195)</f>
        <v>0</v>
      </c>
      <c r="H196" s="170">
        <f t="shared" si="68"/>
        <v>0</v>
      </c>
      <c r="I196" s="170">
        <f t="shared" si="68"/>
        <v>0</v>
      </c>
      <c r="J196" s="170">
        <f t="shared" si="68"/>
        <v>0</v>
      </c>
      <c r="K196" s="170">
        <f t="shared" si="68"/>
        <v>0</v>
      </c>
      <c r="L196" s="170">
        <f t="shared" si="68"/>
        <v>0</v>
      </c>
      <c r="M196" s="170">
        <f t="shared" si="68"/>
        <v>0</v>
      </c>
      <c r="N196" s="170">
        <f t="shared" si="68"/>
        <v>0</v>
      </c>
      <c r="O196" s="170">
        <f t="shared" si="68"/>
        <v>0</v>
      </c>
      <c r="P196" s="170">
        <f t="shared" si="68"/>
        <v>0</v>
      </c>
      <c r="Q196" s="170">
        <f t="shared" si="68"/>
        <v>0</v>
      </c>
      <c r="R196" s="170">
        <f t="shared" si="68"/>
        <v>0</v>
      </c>
      <c r="S196" s="170">
        <f t="shared" si="68"/>
        <v>0</v>
      </c>
      <c r="T196" s="170">
        <f t="shared" si="68"/>
        <v>0</v>
      </c>
      <c r="U196" s="170">
        <f t="shared" si="68"/>
        <v>0</v>
      </c>
      <c r="V196" s="170">
        <f t="shared" si="68"/>
        <v>0</v>
      </c>
      <c r="W196" s="170">
        <f t="shared" si="68"/>
        <v>0</v>
      </c>
      <c r="X196" s="170">
        <f t="shared" si="68"/>
        <v>0</v>
      </c>
      <c r="Y196" s="170">
        <f t="shared" si="68"/>
        <v>0</v>
      </c>
      <c r="Z196" s="170">
        <f t="shared" si="68"/>
        <v>0</v>
      </c>
      <c r="AA196" s="170">
        <f t="shared" si="68"/>
        <v>0</v>
      </c>
      <c r="AB196" s="170">
        <f t="shared" si="68"/>
        <v>0</v>
      </c>
      <c r="AC196" s="170">
        <f t="shared" si="68"/>
        <v>0</v>
      </c>
      <c r="AD196" s="170">
        <f t="shared" si="68"/>
        <v>0</v>
      </c>
      <c r="AE196" s="170">
        <f t="shared" si="68"/>
        <v>0</v>
      </c>
      <c r="AF196" s="170">
        <f t="shared" si="68"/>
        <v>0</v>
      </c>
      <c r="AG196" s="170">
        <f t="shared" si="68"/>
        <v>0</v>
      </c>
      <c r="AH196" s="170">
        <f t="shared" si="68"/>
        <v>0</v>
      </c>
      <c r="AI196" s="170">
        <f t="shared" ref="AI196" si="69">SUM(AI190,AI195)</f>
        <v>0</v>
      </c>
      <c r="AJ196" s="170">
        <f t="shared" si="68"/>
        <v>0</v>
      </c>
    </row>
    <row r="197" spans="1:36" s="232" customFormat="1">
      <c r="A197" s="14"/>
      <c r="B197" s="231"/>
      <c r="C197" s="14"/>
      <c r="D197" s="14"/>
      <c r="E197" s="14"/>
      <c r="F197" s="14"/>
    </row>
    <row r="198" spans="1:36" s="232" customFormat="1">
      <c r="A198" s="14"/>
      <c r="B198" s="15"/>
      <c r="C198" s="14"/>
      <c r="D198" s="14"/>
      <c r="E198" s="14"/>
      <c r="F198" s="14"/>
    </row>
    <row r="199" spans="1:36" s="232" customFormat="1">
      <c r="A199" s="14"/>
      <c r="B199" s="15"/>
      <c r="C199" s="14"/>
      <c r="D199" s="14"/>
      <c r="E199" s="14"/>
      <c r="F199" s="14"/>
    </row>
    <row r="200" spans="1:36" s="232" customFormat="1">
      <c r="A200" s="14"/>
      <c r="B200" s="15"/>
      <c r="C200" s="14"/>
      <c r="D200" s="14"/>
      <c r="E200" s="14"/>
      <c r="F200" s="14"/>
    </row>
    <row r="201" spans="1:36" s="232" customFormat="1">
      <c r="A201" s="14"/>
      <c r="B201" s="15"/>
      <c r="C201" s="14"/>
      <c r="D201" s="14"/>
      <c r="E201" s="14"/>
      <c r="F201" s="14"/>
    </row>
    <row r="202" spans="1:36" s="233" customFormat="1">
      <c r="A202" s="1"/>
      <c r="B202" s="2"/>
      <c r="C202" s="1"/>
      <c r="D202" s="1"/>
      <c r="E202" s="1"/>
      <c r="F202" s="1"/>
    </row>
    <row r="203" spans="1:36">
      <c r="A203" s="4"/>
      <c r="B203" s="5"/>
      <c r="C203" s="4"/>
      <c r="D203" s="4"/>
      <c r="E203" s="4"/>
    </row>
    <row r="204" spans="1:36">
      <c r="A204" s="4"/>
      <c r="B204" s="5"/>
      <c r="C204" s="4"/>
      <c r="D204" s="4"/>
      <c r="E204" s="4"/>
    </row>
    <row r="205" spans="1:36">
      <c r="A205" s="4"/>
      <c r="B205" s="5"/>
      <c r="C205" s="4"/>
      <c r="D205" s="4"/>
      <c r="E205" s="4"/>
    </row>
    <row r="206" spans="1:36">
      <c r="A206" s="4"/>
      <c r="B206" s="5"/>
      <c r="C206" s="4"/>
      <c r="D206" s="4"/>
      <c r="E206" s="4"/>
    </row>
    <row r="207" spans="1:36">
      <c r="A207" s="4"/>
      <c r="B207" s="5"/>
      <c r="C207" s="4"/>
      <c r="D207" s="4"/>
      <c r="E207" s="4"/>
    </row>
    <row r="208" spans="1:36">
      <c r="A208" s="4"/>
      <c r="B208" s="5"/>
      <c r="C208" s="4"/>
      <c r="D208" s="4"/>
      <c r="E208" s="4"/>
    </row>
    <row r="209" spans="1:5">
      <c r="A209" s="4"/>
      <c r="B209" s="5"/>
      <c r="C209" s="4"/>
      <c r="D209" s="4"/>
      <c r="E209" s="4"/>
    </row>
    <row r="210" spans="1:5">
      <c r="A210" s="4"/>
      <c r="B210" s="5"/>
      <c r="C210" s="4"/>
      <c r="D210" s="4"/>
      <c r="E210" s="4"/>
    </row>
    <row r="211" spans="1:5">
      <c r="A211" s="4"/>
      <c r="B211" s="5"/>
      <c r="C211" s="4"/>
      <c r="D211" s="4"/>
      <c r="E211" s="4"/>
    </row>
    <row r="212" spans="1:5">
      <c r="A212" s="4"/>
      <c r="B212" s="5"/>
      <c r="C212" s="4"/>
      <c r="D212" s="4"/>
      <c r="E212" s="4"/>
    </row>
    <row r="213" spans="1:5">
      <c r="A213" s="4"/>
      <c r="B213" s="5"/>
      <c r="C213" s="4"/>
      <c r="D213" s="4"/>
      <c r="E213" s="4"/>
    </row>
    <row r="214" spans="1:5">
      <c r="A214" s="4"/>
      <c r="B214" s="5"/>
      <c r="C214" s="4"/>
      <c r="D214" s="4"/>
      <c r="E214" s="4"/>
    </row>
    <row r="215" spans="1:5">
      <c r="A215" s="4"/>
      <c r="B215" s="5"/>
      <c r="C215" s="4"/>
      <c r="D215" s="4"/>
      <c r="E215" s="4"/>
    </row>
    <row r="216" spans="1:5">
      <c r="A216" s="4"/>
      <c r="B216" s="5"/>
      <c r="C216" s="4"/>
      <c r="D216" s="4"/>
      <c r="E216" s="4"/>
    </row>
    <row r="217" spans="1:5">
      <c r="A217" s="4"/>
      <c r="B217" s="5"/>
      <c r="C217" s="4"/>
      <c r="D217" s="4"/>
      <c r="E217" s="4"/>
    </row>
    <row r="218" spans="1:5">
      <c r="A218" s="4"/>
      <c r="B218" s="5"/>
      <c r="C218" s="4"/>
      <c r="D218" s="4"/>
      <c r="E218" s="4"/>
    </row>
    <row r="219" spans="1:5">
      <c r="A219" s="4"/>
      <c r="B219" s="5"/>
      <c r="C219" s="4"/>
      <c r="D219" s="4"/>
      <c r="E219" s="4"/>
    </row>
    <row r="220" spans="1:5">
      <c r="B220" s="5"/>
      <c r="C220" s="4"/>
      <c r="D220" s="4"/>
      <c r="E220" s="4"/>
    </row>
  </sheetData>
  <mergeCells count="17">
    <mergeCell ref="AC107:AE107"/>
    <mergeCell ref="AG107:AJ107"/>
    <mergeCell ref="AC128:AE128"/>
    <mergeCell ref="AG128:AJ128"/>
    <mergeCell ref="AC167:AE167"/>
    <mergeCell ref="AG167:AJ167"/>
    <mergeCell ref="AG1:AJ1"/>
    <mergeCell ref="AC1:AE1"/>
    <mergeCell ref="AC13:AE13"/>
    <mergeCell ref="AG13:AJ13"/>
    <mergeCell ref="A56:A86"/>
    <mergeCell ref="D48:E48"/>
    <mergeCell ref="D49:E49"/>
    <mergeCell ref="B144:E144"/>
    <mergeCell ref="B143:E143"/>
    <mergeCell ref="D59:E59"/>
    <mergeCell ref="D51:E51"/>
  </mergeCells>
  <phoneticPr fontId="3"/>
  <pageMargins left="0.39370078740157483" right="0.19685039370078741" top="0.55118110236220474" bottom="0.27559055118110237" header="0.31496062992125984" footer="0.19685039370078741"/>
  <pageSetup paperSize="8" scale="65" fitToHeight="0" orientation="landscape" r:id="rId1"/>
  <rowBreaks count="4" manualBreakCount="4">
    <brk id="11" max="16383" man="1"/>
    <brk id="105" max="16383" man="1"/>
    <brk id="126" max="35" man="1"/>
    <brk id="165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事業計画</vt:lpstr>
      <vt:lpstr>事業計画!Print_Area</vt:lpstr>
      <vt:lpstr>事業計画!Print_Titles</vt:lpstr>
    </vt:vector>
  </TitlesOfParts>
  <Company>国土交通省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美和</dc:creator>
  <cp:lastModifiedBy>空港経営改革推進室2</cp:lastModifiedBy>
  <cp:lastPrinted>2014-06-19T07:01:37Z</cp:lastPrinted>
  <dcterms:created xsi:type="dcterms:W3CDTF">2014-05-07T08:54:40Z</dcterms:created>
  <dcterms:modified xsi:type="dcterms:W3CDTF">2014-06-19T07:01:50Z</dcterms:modified>
</cp:coreProperties>
</file>