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0" yWindow="-15" windowWidth="9645" windowHeight="8760" firstSheet="28" activeTab="30"/>
  </bookViews>
  <sheets>
    <sheet name="24_01月末公表分" sheetId="4" r:id="rId1"/>
    <sheet name="24_02月末公表分" sheetId="1" r:id="rId2"/>
    <sheet name="24_03月末公表分" sheetId="5" r:id="rId3"/>
    <sheet name="24_04月末公表分" sheetId="7" r:id="rId4"/>
    <sheet name="24_05月末公表分" sheetId="6" r:id="rId5"/>
    <sheet name="24_06月末公表分" sheetId="8" r:id="rId6"/>
    <sheet name="24_07月末公表分" sheetId="9" r:id="rId7"/>
    <sheet name="24_08月末公表分" sheetId="10" r:id="rId8"/>
    <sheet name="24_09月末公表分" sheetId="11" r:id="rId9"/>
    <sheet name="24_10月末公表分" sheetId="12" r:id="rId10"/>
    <sheet name="24_11月末公表分" sheetId="13" r:id="rId11"/>
    <sheet name="24_12月末公表分" sheetId="14" r:id="rId12"/>
    <sheet name="25_1月末公表分" sheetId="15" r:id="rId13"/>
    <sheet name="25_2月末公表分 " sheetId="16" r:id="rId14"/>
    <sheet name="25_3月末公表分 " sheetId="17" r:id="rId15"/>
    <sheet name="25 4月末公表分 " sheetId="18" r:id="rId16"/>
    <sheet name="25 5月末公表分" sheetId="19" r:id="rId17"/>
    <sheet name="25 6月末公表分" sheetId="20" r:id="rId18"/>
    <sheet name="25 7月末公表分" sheetId="21" r:id="rId19"/>
    <sheet name="258月末公表分" sheetId="23" r:id="rId20"/>
    <sheet name="25 9月末公表分 " sheetId="22" r:id="rId21"/>
    <sheet name="25 10月末公表分" sheetId="24" r:id="rId22"/>
    <sheet name="25 11月末公表分" sheetId="25" r:id="rId23"/>
    <sheet name="2512月末公表分 " sheetId="26" r:id="rId24"/>
    <sheet name="2601月末公表分 " sheetId="27" r:id="rId25"/>
    <sheet name="2602月末公表分 " sheetId="28" r:id="rId26"/>
    <sheet name="2603月末　4月公表分 " sheetId="30" r:id="rId27"/>
    <sheet name="2604月末　5月公表分 " sheetId="29" r:id="rId28"/>
    <sheet name="2605月末　6月公表分 " sheetId="31" r:id="rId29"/>
    <sheet name="2606月末　7月公表分" sheetId="34" r:id="rId30"/>
    <sheet name="2606月末　8月公表分" sheetId="33" r:id="rId31"/>
    <sheet name="Sheet2" sheetId="2" r:id="rId32"/>
    <sheet name="Sheet3" sheetId="3" r:id="rId33"/>
  </sheets>
  <definedNames>
    <definedName name="_xlnm.Print_Area" localSheetId="30">'2606月末　8月公表分'!$A$1:$P$119</definedName>
  </definedNames>
  <calcPr calcId="125725"/>
</workbook>
</file>

<file path=xl/calcChain.xml><?xml version="1.0" encoding="utf-8"?>
<calcChain xmlns="http://schemas.openxmlformats.org/spreadsheetml/2006/main">
  <c r="O115" i="34"/>
  <c r="M115"/>
  <c r="K115"/>
  <c r="I115"/>
  <c r="G115"/>
  <c r="O114"/>
  <c r="M114"/>
  <c r="K114"/>
  <c r="I114"/>
  <c r="G114"/>
  <c r="O112"/>
  <c r="M112"/>
  <c r="K112"/>
  <c r="I112"/>
  <c r="G112"/>
  <c r="O111"/>
  <c r="M111"/>
  <c r="K111"/>
  <c r="I111"/>
  <c r="G111"/>
  <c r="O110"/>
  <c r="M110"/>
  <c r="K110"/>
  <c r="I110"/>
  <c r="G110"/>
  <c r="O109"/>
  <c r="M109"/>
  <c r="K109"/>
  <c r="I109"/>
  <c r="G109"/>
  <c r="O108"/>
  <c r="M108"/>
  <c r="K108"/>
  <c r="I108"/>
  <c r="G108"/>
  <c r="O107"/>
  <c r="M107"/>
  <c r="K107"/>
  <c r="I107"/>
  <c r="G107"/>
  <c r="O106"/>
  <c r="M106"/>
  <c r="K106"/>
  <c r="I106"/>
  <c r="G106"/>
  <c r="O105"/>
  <c r="M105"/>
  <c r="K105"/>
  <c r="I105"/>
  <c r="G105"/>
  <c r="O104"/>
  <c r="M104"/>
  <c r="K104"/>
  <c r="I104"/>
  <c r="G104"/>
  <c r="O103"/>
  <c r="M103"/>
  <c r="K103"/>
  <c r="I103"/>
  <c r="G103"/>
  <c r="O99"/>
  <c r="M99"/>
  <c r="K99"/>
  <c r="I99"/>
  <c r="G99"/>
  <c r="O98"/>
  <c r="M98"/>
  <c r="K98"/>
  <c r="I98"/>
  <c r="G98"/>
  <c r="N96"/>
  <c r="O96" s="1"/>
  <c r="M96"/>
  <c r="O95"/>
  <c r="M95"/>
  <c r="O94"/>
  <c r="M94"/>
  <c r="O93"/>
  <c r="M93"/>
  <c r="O92"/>
  <c r="M92"/>
  <c r="O91"/>
  <c r="M91"/>
  <c r="O90"/>
  <c r="M90"/>
  <c r="O89"/>
  <c r="M89"/>
  <c r="O88"/>
  <c r="M88"/>
  <c r="O87"/>
  <c r="M87"/>
  <c r="O83"/>
  <c r="M83"/>
  <c r="K83"/>
  <c r="I83"/>
  <c r="G83"/>
  <c r="O82"/>
  <c r="M82"/>
  <c r="K82"/>
  <c r="I82"/>
  <c r="G82"/>
  <c r="O80"/>
  <c r="M80"/>
  <c r="K80"/>
  <c r="I80"/>
  <c r="G80"/>
  <c r="O79"/>
  <c r="M79"/>
  <c r="K79"/>
  <c r="I79"/>
  <c r="G79"/>
  <c r="O78"/>
  <c r="M78"/>
  <c r="K78"/>
  <c r="I78"/>
  <c r="G78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67"/>
  <c r="M67"/>
  <c r="K67"/>
  <c r="I67"/>
  <c r="G67"/>
  <c r="O66"/>
  <c r="M66"/>
  <c r="K66"/>
  <c r="I66"/>
  <c r="G66"/>
  <c r="O64"/>
  <c r="M64"/>
  <c r="K64"/>
  <c r="I64"/>
  <c r="G64"/>
  <c r="O63"/>
  <c r="M63"/>
  <c r="K63"/>
  <c r="I63"/>
  <c r="G63"/>
  <c r="O62"/>
  <c r="M62"/>
  <c r="K62"/>
  <c r="I62"/>
  <c r="G62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D45"/>
  <c r="C45"/>
  <c r="F45" s="1"/>
  <c r="F44"/>
  <c r="F43"/>
  <c r="F42"/>
  <c r="F41"/>
  <c r="F40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T64" i="33"/>
  <c r="O68" s="1"/>
  <c r="P68" s="1"/>
  <c r="T68"/>
  <c r="O67"/>
  <c r="P67" s="1"/>
  <c r="T67"/>
  <c r="T66"/>
  <c r="T65"/>
  <c r="P64"/>
  <c r="P63"/>
  <c r="P62"/>
  <c r="P61"/>
  <c r="P60"/>
  <c r="P59"/>
  <c r="P58"/>
  <c r="P57"/>
  <c r="P56"/>
  <c r="P65"/>
  <c r="T61"/>
  <c r="T60"/>
  <c r="T59"/>
  <c r="T58"/>
  <c r="T57"/>
  <c r="T56"/>
  <c r="T55"/>
  <c r="T54"/>
  <c r="T53"/>
  <c r="W62"/>
  <c r="V62"/>
  <c r="U62"/>
  <c r="T62" s="1"/>
  <c r="D46"/>
  <c r="E45"/>
  <c r="C46"/>
  <c r="E44"/>
  <c r="N116"/>
  <c r="L116"/>
  <c r="J116"/>
  <c r="H116"/>
  <c r="F116"/>
  <c r="N115"/>
  <c r="L115"/>
  <c r="J115"/>
  <c r="H115"/>
  <c r="F115"/>
  <c r="N113"/>
  <c r="L113"/>
  <c r="J113"/>
  <c r="H113"/>
  <c r="F113"/>
  <c r="N112"/>
  <c r="L112"/>
  <c r="J112"/>
  <c r="H112"/>
  <c r="F112"/>
  <c r="N111"/>
  <c r="L111"/>
  <c r="J111"/>
  <c r="H111"/>
  <c r="F111"/>
  <c r="N110"/>
  <c r="L110"/>
  <c r="J110"/>
  <c r="H110"/>
  <c r="F110"/>
  <c r="N109"/>
  <c r="L109"/>
  <c r="J109"/>
  <c r="H109"/>
  <c r="F109"/>
  <c r="N108"/>
  <c r="L108"/>
  <c r="J108"/>
  <c r="H108"/>
  <c r="F108"/>
  <c r="N107"/>
  <c r="L107"/>
  <c r="J107"/>
  <c r="H107"/>
  <c r="F107"/>
  <c r="N106"/>
  <c r="L106"/>
  <c r="J106"/>
  <c r="H106"/>
  <c r="F106"/>
  <c r="N105"/>
  <c r="L105"/>
  <c r="J105"/>
  <c r="H105"/>
  <c r="F105"/>
  <c r="N104"/>
  <c r="L104"/>
  <c r="J104"/>
  <c r="H104"/>
  <c r="F104"/>
  <c r="N100"/>
  <c r="L100"/>
  <c r="J100"/>
  <c r="H100"/>
  <c r="F100"/>
  <c r="N99"/>
  <c r="L99"/>
  <c r="J99"/>
  <c r="H99"/>
  <c r="F99"/>
  <c r="M97"/>
  <c r="N97" s="1"/>
  <c r="L97"/>
  <c r="N96"/>
  <c r="L96"/>
  <c r="N95"/>
  <c r="L95"/>
  <c r="N94"/>
  <c r="L94"/>
  <c r="N93"/>
  <c r="L93"/>
  <c r="N92"/>
  <c r="L92"/>
  <c r="N91"/>
  <c r="L91"/>
  <c r="N90"/>
  <c r="L90"/>
  <c r="N89"/>
  <c r="L89"/>
  <c r="N88"/>
  <c r="L88"/>
  <c r="N84"/>
  <c r="L84"/>
  <c r="J84"/>
  <c r="H84"/>
  <c r="F84"/>
  <c r="N83"/>
  <c r="L83"/>
  <c r="J83"/>
  <c r="H83"/>
  <c r="F83"/>
  <c r="N81"/>
  <c r="L81"/>
  <c r="J81"/>
  <c r="H81"/>
  <c r="F81"/>
  <c r="N80"/>
  <c r="L80"/>
  <c r="J80"/>
  <c r="H80"/>
  <c r="F80"/>
  <c r="N79"/>
  <c r="L79"/>
  <c r="J79"/>
  <c r="H79"/>
  <c r="F79"/>
  <c r="N78"/>
  <c r="L78"/>
  <c r="J78"/>
  <c r="H78"/>
  <c r="F78"/>
  <c r="N77"/>
  <c r="L77"/>
  <c r="J77"/>
  <c r="H77"/>
  <c r="F77"/>
  <c r="N76"/>
  <c r="L76"/>
  <c r="J76"/>
  <c r="H76"/>
  <c r="F76"/>
  <c r="N75"/>
  <c r="L75"/>
  <c r="J75"/>
  <c r="H75"/>
  <c r="F75"/>
  <c r="N74"/>
  <c r="L74"/>
  <c r="J74"/>
  <c r="H74"/>
  <c r="F74"/>
  <c r="N73"/>
  <c r="L73"/>
  <c r="J73"/>
  <c r="H73"/>
  <c r="F73"/>
  <c r="N72"/>
  <c r="L72"/>
  <c r="J72"/>
  <c r="H72"/>
  <c r="F72"/>
  <c r="N68"/>
  <c r="L68"/>
  <c r="J68"/>
  <c r="H68"/>
  <c r="F68"/>
  <c r="N67"/>
  <c r="L67"/>
  <c r="J67"/>
  <c r="H67"/>
  <c r="F67"/>
  <c r="N65"/>
  <c r="L65"/>
  <c r="J65"/>
  <c r="H65"/>
  <c r="F65"/>
  <c r="N64"/>
  <c r="L64"/>
  <c r="J64"/>
  <c r="H64"/>
  <c r="F64"/>
  <c r="N63"/>
  <c r="L63"/>
  <c r="J63"/>
  <c r="H63"/>
  <c r="F63"/>
  <c r="N62"/>
  <c r="L62"/>
  <c r="J62"/>
  <c r="H62"/>
  <c r="F62"/>
  <c r="N61"/>
  <c r="L61"/>
  <c r="J61"/>
  <c r="H61"/>
  <c r="F61"/>
  <c r="N60"/>
  <c r="L60"/>
  <c r="J60"/>
  <c r="H60"/>
  <c r="F60"/>
  <c r="N59"/>
  <c r="L59"/>
  <c r="J59"/>
  <c r="H59"/>
  <c r="F59"/>
  <c r="N58"/>
  <c r="L58"/>
  <c r="J58"/>
  <c r="H58"/>
  <c r="F58"/>
  <c r="N57"/>
  <c r="L57"/>
  <c r="J57"/>
  <c r="H57"/>
  <c r="F57"/>
  <c r="N56"/>
  <c r="L56"/>
  <c r="J56"/>
  <c r="H56"/>
  <c r="F56"/>
  <c r="E43"/>
  <c r="E42"/>
  <c r="E41"/>
  <c r="E40"/>
  <c r="E39"/>
  <c r="E38"/>
  <c r="E37"/>
  <c r="E36"/>
  <c r="E35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C44" i="31"/>
  <c r="D44"/>
  <c r="F43"/>
  <c r="O114"/>
  <c r="M114"/>
  <c r="K114"/>
  <c r="I114"/>
  <c r="G114"/>
  <c r="O113"/>
  <c r="M113"/>
  <c r="K113"/>
  <c r="I113"/>
  <c r="G113"/>
  <c r="O111"/>
  <c r="M111"/>
  <c r="K111"/>
  <c r="I111"/>
  <c r="G111"/>
  <c r="O110"/>
  <c r="M110"/>
  <c r="K110"/>
  <c r="I110"/>
  <c r="G110"/>
  <c r="O109"/>
  <c r="M109"/>
  <c r="K109"/>
  <c r="I109"/>
  <c r="G109"/>
  <c r="O108"/>
  <c r="M108"/>
  <c r="K108"/>
  <c r="I108"/>
  <c r="G108"/>
  <c r="O107"/>
  <c r="M107"/>
  <c r="K107"/>
  <c r="I107"/>
  <c r="G107"/>
  <c r="O106"/>
  <c r="M106"/>
  <c r="K106"/>
  <c r="I106"/>
  <c r="G106"/>
  <c r="O105"/>
  <c r="M105"/>
  <c r="K105"/>
  <c r="I105"/>
  <c r="G105"/>
  <c r="O104"/>
  <c r="M104"/>
  <c r="K104"/>
  <c r="I104"/>
  <c r="G104"/>
  <c r="O103"/>
  <c r="M103"/>
  <c r="K103"/>
  <c r="I103"/>
  <c r="G103"/>
  <c r="O102"/>
  <c r="M102"/>
  <c r="K102"/>
  <c r="I102"/>
  <c r="G102"/>
  <c r="O98"/>
  <c r="M98"/>
  <c r="K98"/>
  <c r="I98"/>
  <c r="G98"/>
  <c r="O97"/>
  <c r="M97"/>
  <c r="K97"/>
  <c r="I97"/>
  <c r="G97"/>
  <c r="N95"/>
  <c r="O95" s="1"/>
  <c r="M95"/>
  <c r="O94"/>
  <c r="M94"/>
  <c r="O93"/>
  <c r="M93"/>
  <c r="O92"/>
  <c r="M92"/>
  <c r="O91"/>
  <c r="M91"/>
  <c r="O90"/>
  <c r="M90"/>
  <c r="O89"/>
  <c r="M89"/>
  <c r="O88"/>
  <c r="M88"/>
  <c r="O87"/>
  <c r="M87"/>
  <c r="O86"/>
  <c r="M86"/>
  <c r="O82"/>
  <c r="M82"/>
  <c r="K82"/>
  <c r="I82"/>
  <c r="G82"/>
  <c r="O81"/>
  <c r="M81"/>
  <c r="K81"/>
  <c r="I81"/>
  <c r="G81"/>
  <c r="O79"/>
  <c r="M79"/>
  <c r="K79"/>
  <c r="I79"/>
  <c r="G79"/>
  <c r="O78"/>
  <c r="M78"/>
  <c r="K78"/>
  <c r="I78"/>
  <c r="G78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6"/>
  <c r="M66"/>
  <c r="K66"/>
  <c r="I66"/>
  <c r="G66"/>
  <c r="O65"/>
  <c r="M65"/>
  <c r="K65"/>
  <c r="I65"/>
  <c r="G65"/>
  <c r="O63"/>
  <c r="M63"/>
  <c r="K63"/>
  <c r="I63"/>
  <c r="G63"/>
  <c r="O62"/>
  <c r="M62"/>
  <c r="K62"/>
  <c r="I62"/>
  <c r="G62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F44"/>
  <c r="F42"/>
  <c r="F41"/>
  <c r="F40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42" i="29"/>
  <c r="F41"/>
  <c r="F40"/>
  <c r="D43"/>
  <c r="C43"/>
  <c r="O113"/>
  <c r="O112"/>
  <c r="O109"/>
  <c r="O108"/>
  <c r="O107"/>
  <c r="O105"/>
  <c r="O104"/>
  <c r="O106"/>
  <c r="O102"/>
  <c r="O101"/>
  <c r="O103"/>
  <c r="M112" i="30"/>
  <c r="K112"/>
  <c r="I112"/>
  <c r="G112"/>
  <c r="M111"/>
  <c r="K111"/>
  <c r="I111"/>
  <c r="G111"/>
  <c r="M109"/>
  <c r="K109"/>
  <c r="I109"/>
  <c r="G109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O96"/>
  <c r="M96"/>
  <c r="K96"/>
  <c r="I96"/>
  <c r="G96"/>
  <c r="O95"/>
  <c r="M95"/>
  <c r="K95"/>
  <c r="I95"/>
  <c r="G95"/>
  <c r="N93"/>
  <c r="O93"/>
  <c r="M93"/>
  <c r="O92"/>
  <c r="M92"/>
  <c r="O91"/>
  <c r="M91"/>
  <c r="O90"/>
  <c r="M90"/>
  <c r="O89"/>
  <c r="M89"/>
  <c r="O88"/>
  <c r="M88"/>
  <c r="O87"/>
  <c r="M87"/>
  <c r="O86"/>
  <c r="M86"/>
  <c r="O85"/>
  <c r="M85"/>
  <c r="O84"/>
  <c r="M84"/>
  <c r="O80"/>
  <c r="M80"/>
  <c r="K80"/>
  <c r="I80"/>
  <c r="G80"/>
  <c r="O79"/>
  <c r="M79"/>
  <c r="K79"/>
  <c r="I79"/>
  <c r="G79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4"/>
  <c r="M64"/>
  <c r="K64"/>
  <c r="I64"/>
  <c r="G64"/>
  <c r="O63"/>
  <c r="M63"/>
  <c r="K63"/>
  <c r="I63"/>
  <c r="G63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D42"/>
  <c r="C42"/>
  <c r="F42"/>
  <c r="F40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N94" i="29"/>
  <c r="O97"/>
  <c r="O96"/>
  <c r="O94"/>
  <c r="O93"/>
  <c r="O92"/>
  <c r="O91"/>
  <c r="O90"/>
  <c r="O89"/>
  <c r="O88"/>
  <c r="O87"/>
  <c r="O86"/>
  <c r="O85"/>
  <c r="M113"/>
  <c r="K113"/>
  <c r="I113"/>
  <c r="G113"/>
  <c r="M112"/>
  <c r="K112"/>
  <c r="I112"/>
  <c r="G112"/>
  <c r="M110"/>
  <c r="K110"/>
  <c r="I110"/>
  <c r="G110"/>
  <c r="M109"/>
  <c r="K109"/>
  <c r="I109"/>
  <c r="G109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97"/>
  <c r="K97"/>
  <c r="I97"/>
  <c r="G97"/>
  <c r="M96"/>
  <c r="K96"/>
  <c r="I96"/>
  <c r="G96"/>
  <c r="M94"/>
  <c r="M93"/>
  <c r="M92"/>
  <c r="M91"/>
  <c r="M90"/>
  <c r="M89"/>
  <c r="M88"/>
  <c r="M87"/>
  <c r="M86"/>
  <c r="M85"/>
  <c r="O81"/>
  <c r="M81"/>
  <c r="K81"/>
  <c r="I81"/>
  <c r="G81"/>
  <c r="O80"/>
  <c r="M80"/>
  <c r="K80"/>
  <c r="I80"/>
  <c r="G80"/>
  <c r="O78"/>
  <c r="M78"/>
  <c r="K78"/>
  <c r="I78"/>
  <c r="G78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5"/>
  <c r="M65"/>
  <c r="K65"/>
  <c r="I65"/>
  <c r="G65"/>
  <c r="O64"/>
  <c r="M64"/>
  <c r="K64"/>
  <c r="I64"/>
  <c r="G64"/>
  <c r="O62"/>
  <c r="M62"/>
  <c r="K62"/>
  <c r="I62"/>
  <c r="G62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C41" i="28"/>
  <c r="D41"/>
  <c r="F41"/>
  <c r="D40" i="27"/>
  <c r="F40" i="28"/>
  <c r="F39"/>
  <c r="M111"/>
  <c r="K111"/>
  <c r="I111"/>
  <c r="G111"/>
  <c r="M110"/>
  <c r="K110"/>
  <c r="I110"/>
  <c r="G110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5"/>
  <c r="K95"/>
  <c r="I95"/>
  <c r="G95"/>
  <c r="M94"/>
  <c r="K94"/>
  <c r="I94"/>
  <c r="G94"/>
  <c r="M92"/>
  <c r="M91"/>
  <c r="M90"/>
  <c r="M89"/>
  <c r="M88"/>
  <c r="M87"/>
  <c r="M86"/>
  <c r="M85"/>
  <c r="M84"/>
  <c r="M83"/>
  <c r="O79"/>
  <c r="M79"/>
  <c r="K79"/>
  <c r="I79"/>
  <c r="G79"/>
  <c r="O78"/>
  <c r="M78"/>
  <c r="K78"/>
  <c r="I78"/>
  <c r="G78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3"/>
  <c r="M63"/>
  <c r="K63"/>
  <c r="I63"/>
  <c r="G63"/>
  <c r="O62"/>
  <c r="M62"/>
  <c r="K62"/>
  <c r="I62"/>
  <c r="G62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C40" i="27"/>
  <c r="M110"/>
  <c r="K110"/>
  <c r="I110"/>
  <c r="G110"/>
  <c r="M109"/>
  <c r="K109"/>
  <c r="I109"/>
  <c r="G109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4"/>
  <c r="K94"/>
  <c r="I94"/>
  <c r="G94"/>
  <c r="M93"/>
  <c r="K93"/>
  <c r="I93"/>
  <c r="G93"/>
  <c r="M91"/>
  <c r="M90"/>
  <c r="M89"/>
  <c r="M88"/>
  <c r="M87"/>
  <c r="M86"/>
  <c r="M85"/>
  <c r="M84"/>
  <c r="M83"/>
  <c r="M82"/>
  <c r="O78"/>
  <c r="M78"/>
  <c r="K78"/>
  <c r="I78"/>
  <c r="G78"/>
  <c r="O77"/>
  <c r="M77"/>
  <c r="K77"/>
  <c r="I77"/>
  <c r="G77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6"/>
  <c r="M66"/>
  <c r="K66"/>
  <c r="I66"/>
  <c r="G66"/>
  <c r="O62"/>
  <c r="M62"/>
  <c r="K62"/>
  <c r="I62"/>
  <c r="G62"/>
  <c r="O61"/>
  <c r="M61"/>
  <c r="K61"/>
  <c r="I61"/>
  <c r="G61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C39" i="26"/>
  <c r="D39"/>
  <c r="F38"/>
  <c r="M109"/>
  <c r="K109"/>
  <c r="I109"/>
  <c r="G109"/>
  <c r="M108"/>
  <c r="K108"/>
  <c r="I108"/>
  <c r="G108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3"/>
  <c r="K93"/>
  <c r="I93"/>
  <c r="G93"/>
  <c r="M92"/>
  <c r="K92"/>
  <c r="I92"/>
  <c r="G92"/>
  <c r="M90"/>
  <c r="M89"/>
  <c r="M88"/>
  <c r="M87"/>
  <c r="M86"/>
  <c r="M85"/>
  <c r="M84"/>
  <c r="M83"/>
  <c r="M82"/>
  <c r="M81"/>
  <c r="O77"/>
  <c r="M77"/>
  <c r="K77"/>
  <c r="I77"/>
  <c r="G77"/>
  <c r="O76"/>
  <c r="M76"/>
  <c r="K76"/>
  <c r="I76"/>
  <c r="G76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6"/>
  <c r="M66"/>
  <c r="K66"/>
  <c r="I66"/>
  <c r="G66"/>
  <c r="O65"/>
  <c r="M65"/>
  <c r="K65"/>
  <c r="I65"/>
  <c r="G65"/>
  <c r="O61"/>
  <c r="M61"/>
  <c r="K61"/>
  <c r="I61"/>
  <c r="G61"/>
  <c r="O60"/>
  <c r="M60"/>
  <c r="K60"/>
  <c r="I60"/>
  <c r="G60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E39"/>
  <c r="F39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D38" i="25"/>
  <c r="C38"/>
  <c r="F38"/>
  <c r="F37"/>
  <c r="F36"/>
  <c r="M108"/>
  <c r="K108"/>
  <c r="I108"/>
  <c r="G108"/>
  <c r="M107"/>
  <c r="K107"/>
  <c r="I107"/>
  <c r="G107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2"/>
  <c r="K92"/>
  <c r="I92"/>
  <c r="G92"/>
  <c r="M91"/>
  <c r="K91"/>
  <c r="I91"/>
  <c r="G91"/>
  <c r="M89"/>
  <c r="M88"/>
  <c r="M87"/>
  <c r="M86"/>
  <c r="M85"/>
  <c r="M84"/>
  <c r="M83"/>
  <c r="M82"/>
  <c r="M81"/>
  <c r="M80"/>
  <c r="O76"/>
  <c r="M76"/>
  <c r="K76"/>
  <c r="I76"/>
  <c r="G76"/>
  <c r="O75"/>
  <c r="M75"/>
  <c r="K75"/>
  <c r="I75"/>
  <c r="G75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6"/>
  <c r="M66"/>
  <c r="K66"/>
  <c r="I66"/>
  <c r="G66"/>
  <c r="O65"/>
  <c r="M65"/>
  <c r="K65"/>
  <c r="I65"/>
  <c r="G65"/>
  <c r="O64"/>
  <c r="M64"/>
  <c r="K64"/>
  <c r="I64"/>
  <c r="G64"/>
  <c r="O60"/>
  <c r="M60"/>
  <c r="K60"/>
  <c r="I60"/>
  <c r="G60"/>
  <c r="O59"/>
  <c r="M59"/>
  <c r="K59"/>
  <c r="I59"/>
  <c r="G59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E38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7" i="24"/>
  <c r="O72"/>
  <c r="O63"/>
  <c r="O75"/>
  <c r="O74"/>
  <c r="O71"/>
  <c r="O70"/>
  <c r="O69"/>
  <c r="O68"/>
  <c r="O67"/>
  <c r="O66"/>
  <c r="O65"/>
  <c r="O64"/>
  <c r="C37"/>
  <c r="F36"/>
  <c r="F35"/>
  <c r="M107"/>
  <c r="K107"/>
  <c r="I107"/>
  <c r="G107"/>
  <c r="M106"/>
  <c r="K106"/>
  <c r="I106"/>
  <c r="G106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1"/>
  <c r="K91"/>
  <c r="I91"/>
  <c r="G91"/>
  <c r="M90"/>
  <c r="K90"/>
  <c r="I90"/>
  <c r="G90"/>
  <c r="M88"/>
  <c r="M87"/>
  <c r="M86"/>
  <c r="M85"/>
  <c r="M84"/>
  <c r="M83"/>
  <c r="M82"/>
  <c r="M81"/>
  <c r="M80"/>
  <c r="M79"/>
  <c r="M75"/>
  <c r="K75"/>
  <c r="I75"/>
  <c r="G75"/>
  <c r="M74"/>
  <c r="K74"/>
  <c r="I74"/>
  <c r="G74"/>
  <c r="M72"/>
  <c r="K72"/>
  <c r="I72"/>
  <c r="G72"/>
  <c r="M71"/>
  <c r="K71"/>
  <c r="I71"/>
  <c r="G71"/>
  <c r="M70"/>
  <c r="K70"/>
  <c r="I70"/>
  <c r="G70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O59"/>
  <c r="M59"/>
  <c r="K59"/>
  <c r="I59"/>
  <c r="G59"/>
  <c r="O58"/>
  <c r="M58"/>
  <c r="K58"/>
  <c r="I58"/>
  <c r="G58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O47"/>
  <c r="M47"/>
  <c r="K47"/>
  <c r="I47"/>
  <c r="G47"/>
  <c r="E37"/>
  <c r="D37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6" i="22"/>
  <c r="F35"/>
  <c r="D36"/>
  <c r="C36"/>
  <c r="M105" i="23"/>
  <c r="K105"/>
  <c r="I105"/>
  <c r="G105"/>
  <c r="M104"/>
  <c r="K104"/>
  <c r="I104"/>
  <c r="G104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89"/>
  <c r="K89"/>
  <c r="I89"/>
  <c r="G89"/>
  <c r="M88"/>
  <c r="K88"/>
  <c r="I88"/>
  <c r="G88"/>
  <c r="M86"/>
  <c r="M85"/>
  <c r="M84"/>
  <c r="M83"/>
  <c r="M82"/>
  <c r="M81"/>
  <c r="M80"/>
  <c r="M79"/>
  <c r="M78"/>
  <c r="M77"/>
  <c r="M73"/>
  <c r="K73"/>
  <c r="I73"/>
  <c r="G73"/>
  <c r="M72"/>
  <c r="K72"/>
  <c r="I72"/>
  <c r="G72"/>
  <c r="M70"/>
  <c r="K70"/>
  <c r="I70"/>
  <c r="G70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O57"/>
  <c r="M57"/>
  <c r="K57"/>
  <c r="I57"/>
  <c r="G57"/>
  <c r="O56"/>
  <c r="M56"/>
  <c r="K56"/>
  <c r="I56"/>
  <c r="G56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O47"/>
  <c r="M47"/>
  <c r="K47"/>
  <c r="I47"/>
  <c r="G47"/>
  <c r="O46"/>
  <c r="M46"/>
  <c r="K46"/>
  <c r="I46"/>
  <c r="G46"/>
  <c r="O45"/>
  <c r="M45"/>
  <c r="K45"/>
  <c r="I45"/>
  <c r="G45"/>
  <c r="E35"/>
  <c r="D35"/>
  <c r="F35"/>
  <c r="C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3" i="22"/>
  <c r="M106"/>
  <c r="K106"/>
  <c r="I106"/>
  <c r="G106"/>
  <c r="M105"/>
  <c r="K105"/>
  <c r="I105"/>
  <c r="G105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0"/>
  <c r="K90"/>
  <c r="I90"/>
  <c r="G90"/>
  <c r="M89"/>
  <c r="K89"/>
  <c r="I89"/>
  <c r="G89"/>
  <c r="M87"/>
  <c r="M86"/>
  <c r="M85"/>
  <c r="M84"/>
  <c r="M83"/>
  <c r="M82"/>
  <c r="M81"/>
  <c r="M80"/>
  <c r="M79"/>
  <c r="M78"/>
  <c r="M74"/>
  <c r="K74"/>
  <c r="I74"/>
  <c r="G74"/>
  <c r="M73"/>
  <c r="K73"/>
  <c r="I73"/>
  <c r="G73"/>
  <c r="M71"/>
  <c r="K71"/>
  <c r="I71"/>
  <c r="G71"/>
  <c r="M70"/>
  <c r="K70"/>
  <c r="I70"/>
  <c r="G70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O58"/>
  <c r="M58"/>
  <c r="K58"/>
  <c r="I58"/>
  <c r="G58"/>
  <c r="O57"/>
  <c r="M57"/>
  <c r="K57"/>
  <c r="I57"/>
  <c r="G57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O47"/>
  <c r="M47"/>
  <c r="K47"/>
  <c r="I47"/>
  <c r="G47"/>
  <c r="O46"/>
  <c r="M46"/>
  <c r="K46"/>
  <c r="I46"/>
  <c r="G46"/>
  <c r="E36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O44" i="21"/>
  <c r="M44"/>
  <c r="O56"/>
  <c r="O55"/>
  <c r="O53"/>
  <c r="O52"/>
  <c r="O51"/>
  <c r="O50"/>
  <c r="O49"/>
  <c r="O48"/>
  <c r="O47"/>
  <c r="O46"/>
  <c r="O45"/>
  <c r="F34"/>
  <c r="F33"/>
  <c r="D34"/>
  <c r="C34"/>
  <c r="M104"/>
  <c r="K104"/>
  <c r="I104"/>
  <c r="G104"/>
  <c r="M103"/>
  <c r="K103"/>
  <c r="I103"/>
  <c r="G103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88"/>
  <c r="K88"/>
  <c r="I88"/>
  <c r="G88"/>
  <c r="M87"/>
  <c r="K87"/>
  <c r="I87"/>
  <c r="G87"/>
  <c r="M85"/>
  <c r="M84"/>
  <c r="M83"/>
  <c r="M82"/>
  <c r="M81"/>
  <c r="M80"/>
  <c r="M79"/>
  <c r="M78"/>
  <c r="M77"/>
  <c r="M76"/>
  <c r="M72"/>
  <c r="K72"/>
  <c r="I72"/>
  <c r="G72"/>
  <c r="M71"/>
  <c r="K71"/>
  <c r="I71"/>
  <c r="G71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6"/>
  <c r="K56"/>
  <c r="I56"/>
  <c r="G56"/>
  <c r="M55"/>
  <c r="K55"/>
  <c r="I55"/>
  <c r="G55"/>
  <c r="M53"/>
  <c r="K53"/>
  <c r="I53"/>
  <c r="G53"/>
  <c r="M52"/>
  <c r="K52"/>
  <c r="I52"/>
  <c r="G52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K44"/>
  <c r="I44"/>
  <c r="G44"/>
  <c r="E34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2" i="20"/>
  <c r="D33"/>
  <c r="F33"/>
  <c r="C33"/>
  <c r="M103"/>
  <c r="K103"/>
  <c r="I103"/>
  <c r="G103"/>
  <c r="M102"/>
  <c r="K102"/>
  <c r="I102"/>
  <c r="G102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91"/>
  <c r="K91"/>
  <c r="I91"/>
  <c r="G91"/>
  <c r="M87"/>
  <c r="K87"/>
  <c r="I87"/>
  <c r="G87"/>
  <c r="M86"/>
  <c r="K86"/>
  <c r="I86"/>
  <c r="G86"/>
  <c r="M84"/>
  <c r="M83"/>
  <c r="M82"/>
  <c r="M81"/>
  <c r="M80"/>
  <c r="M79"/>
  <c r="M78"/>
  <c r="M77"/>
  <c r="M76"/>
  <c r="M75"/>
  <c r="M71"/>
  <c r="K71"/>
  <c r="I71"/>
  <c r="G71"/>
  <c r="M70"/>
  <c r="K70"/>
  <c r="I70"/>
  <c r="G70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5"/>
  <c r="K55"/>
  <c r="I55"/>
  <c r="G55"/>
  <c r="M54"/>
  <c r="K54"/>
  <c r="I54"/>
  <c r="G54"/>
  <c r="M52"/>
  <c r="K52"/>
  <c r="I52"/>
  <c r="G52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E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D32" i="19"/>
  <c r="C32"/>
  <c r="F30"/>
  <c r="M102"/>
  <c r="K102"/>
  <c r="I102"/>
  <c r="G102"/>
  <c r="M101"/>
  <c r="K101"/>
  <c r="I101"/>
  <c r="G101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91"/>
  <c r="K91"/>
  <c r="I91"/>
  <c r="G91"/>
  <c r="M90"/>
  <c r="K90"/>
  <c r="I90"/>
  <c r="G90"/>
  <c r="M86"/>
  <c r="K86"/>
  <c r="I86"/>
  <c r="G86"/>
  <c r="M85"/>
  <c r="K85"/>
  <c r="I85"/>
  <c r="G85"/>
  <c r="M83"/>
  <c r="M82"/>
  <c r="M81"/>
  <c r="M80"/>
  <c r="M79"/>
  <c r="M78"/>
  <c r="M77"/>
  <c r="M76"/>
  <c r="M75"/>
  <c r="M74"/>
  <c r="M70"/>
  <c r="K70"/>
  <c r="I70"/>
  <c r="G70"/>
  <c r="M69"/>
  <c r="K69"/>
  <c r="I69"/>
  <c r="G69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4"/>
  <c r="K54"/>
  <c r="I54"/>
  <c r="G54"/>
  <c r="M53"/>
  <c r="K53"/>
  <c r="I53"/>
  <c r="G53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E32"/>
  <c r="F3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M101" i="18"/>
  <c r="M100"/>
  <c r="M98"/>
  <c r="M93"/>
  <c r="M80"/>
  <c r="M89"/>
  <c r="M97"/>
  <c r="M96"/>
  <c r="M95"/>
  <c r="M94"/>
  <c r="M92"/>
  <c r="M91"/>
  <c r="M90"/>
  <c r="D31"/>
  <c r="F28"/>
  <c r="F27"/>
  <c r="F26"/>
  <c r="F25"/>
  <c r="F24"/>
  <c r="F23"/>
  <c r="F22"/>
  <c r="F21"/>
  <c r="F20"/>
  <c r="F19"/>
  <c r="F6"/>
  <c r="F29"/>
  <c r="F30"/>
  <c r="C31"/>
  <c r="K101"/>
  <c r="I101"/>
  <c r="G101"/>
  <c r="K100"/>
  <c r="I100"/>
  <c r="G100"/>
  <c r="K98"/>
  <c r="I98"/>
  <c r="G98"/>
  <c r="K97"/>
  <c r="I97"/>
  <c r="G97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M85"/>
  <c r="K85"/>
  <c r="I85"/>
  <c r="G85"/>
  <c r="M84"/>
  <c r="K84"/>
  <c r="I84"/>
  <c r="G84"/>
  <c r="M82"/>
  <c r="M81"/>
  <c r="M79"/>
  <c r="M78"/>
  <c r="M77"/>
  <c r="M76"/>
  <c r="M75"/>
  <c r="M74"/>
  <c r="M73"/>
  <c r="M69"/>
  <c r="K69"/>
  <c r="I69"/>
  <c r="G69"/>
  <c r="M68"/>
  <c r="K68"/>
  <c r="I68"/>
  <c r="G68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3"/>
  <c r="K53"/>
  <c r="I53"/>
  <c r="G53"/>
  <c r="M52"/>
  <c r="K52"/>
  <c r="I52"/>
  <c r="G52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E31"/>
  <c r="F31"/>
  <c r="F18"/>
  <c r="F17"/>
  <c r="F16"/>
  <c r="F15"/>
  <c r="F14"/>
  <c r="F13"/>
  <c r="F12"/>
  <c r="F11"/>
  <c r="F10"/>
  <c r="F9"/>
  <c r="F8"/>
  <c r="F7"/>
  <c r="F29" i="17"/>
  <c r="K100"/>
  <c r="I100"/>
  <c r="G100"/>
  <c r="K99"/>
  <c r="I99"/>
  <c r="G99"/>
  <c r="K97"/>
  <c r="I97"/>
  <c r="G97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M84"/>
  <c r="K84"/>
  <c r="I84"/>
  <c r="G84"/>
  <c r="M83"/>
  <c r="K83"/>
  <c r="I83"/>
  <c r="G83"/>
  <c r="M81"/>
  <c r="M80"/>
  <c r="M79"/>
  <c r="M78"/>
  <c r="M77"/>
  <c r="M76"/>
  <c r="M75"/>
  <c r="M74"/>
  <c r="M73"/>
  <c r="M72"/>
  <c r="M68"/>
  <c r="K68"/>
  <c r="I68"/>
  <c r="G68"/>
  <c r="M67"/>
  <c r="K67"/>
  <c r="I67"/>
  <c r="G67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2"/>
  <c r="K52"/>
  <c r="I52"/>
  <c r="G52"/>
  <c r="M51"/>
  <c r="K51"/>
  <c r="I51"/>
  <c r="G51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E30"/>
  <c r="D30"/>
  <c r="C30"/>
  <c r="F18"/>
  <c r="F17"/>
  <c r="F16"/>
  <c r="F15"/>
  <c r="F14"/>
  <c r="F13"/>
  <c r="F12"/>
  <c r="F11"/>
  <c r="F10"/>
  <c r="F9"/>
  <c r="F8"/>
  <c r="F7"/>
  <c r="F6"/>
  <c r="D29" i="16"/>
  <c r="E29"/>
  <c r="C29"/>
  <c r="F29"/>
  <c r="K99"/>
  <c r="I99"/>
  <c r="G99"/>
  <c r="K98"/>
  <c r="I98"/>
  <c r="G98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M83"/>
  <c r="K83"/>
  <c r="I83"/>
  <c r="G83"/>
  <c r="M82"/>
  <c r="K82"/>
  <c r="I82"/>
  <c r="G82"/>
  <c r="M80"/>
  <c r="M79"/>
  <c r="M78"/>
  <c r="M77"/>
  <c r="M76"/>
  <c r="M75"/>
  <c r="M74"/>
  <c r="M73"/>
  <c r="M72"/>
  <c r="M71"/>
  <c r="M67"/>
  <c r="K67"/>
  <c r="I67"/>
  <c r="G67"/>
  <c r="M66"/>
  <c r="K66"/>
  <c r="I66"/>
  <c r="G66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1"/>
  <c r="K51"/>
  <c r="I51"/>
  <c r="G51"/>
  <c r="M50"/>
  <c r="K50"/>
  <c r="I50"/>
  <c r="G50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F18"/>
  <c r="F17"/>
  <c r="F16"/>
  <c r="F15"/>
  <c r="F14"/>
  <c r="F13"/>
  <c r="F12"/>
  <c r="F11"/>
  <c r="F10"/>
  <c r="F9"/>
  <c r="F8"/>
  <c r="F7"/>
  <c r="F6"/>
  <c r="C28" i="14"/>
  <c r="D28"/>
  <c r="F26"/>
  <c r="D28" i="15"/>
  <c r="C28"/>
  <c r="M82"/>
  <c r="M81"/>
  <c r="M70"/>
  <c r="M79"/>
  <c r="M78"/>
  <c r="M77"/>
  <c r="M76"/>
  <c r="M75"/>
  <c r="M74"/>
  <c r="M73"/>
  <c r="M72"/>
  <c r="M71"/>
  <c r="K98"/>
  <c r="I98"/>
  <c r="G98"/>
  <c r="K97"/>
  <c r="I97"/>
  <c r="G97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2"/>
  <c r="I82"/>
  <c r="G82"/>
  <c r="K81"/>
  <c r="I81"/>
  <c r="G81"/>
  <c r="M66"/>
  <c r="K66"/>
  <c r="I66"/>
  <c r="G66"/>
  <c r="M65"/>
  <c r="K65"/>
  <c r="I65"/>
  <c r="G65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0"/>
  <c r="K50"/>
  <c r="I50"/>
  <c r="G50"/>
  <c r="M49"/>
  <c r="K49"/>
  <c r="I49"/>
  <c r="G49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F18"/>
  <c r="F17"/>
  <c r="F16"/>
  <c r="F15"/>
  <c r="F14"/>
  <c r="F13"/>
  <c r="F12"/>
  <c r="F11"/>
  <c r="F10"/>
  <c r="F9"/>
  <c r="F8"/>
  <c r="F7"/>
  <c r="F6"/>
  <c r="K98" i="14"/>
  <c r="I98"/>
  <c r="G98"/>
  <c r="K97"/>
  <c r="I97"/>
  <c r="G97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2"/>
  <c r="I82"/>
  <c r="G82"/>
  <c r="K81"/>
  <c r="I81"/>
  <c r="G81"/>
  <c r="M66"/>
  <c r="K66"/>
  <c r="I66"/>
  <c r="G66"/>
  <c r="M65"/>
  <c r="K65"/>
  <c r="I65"/>
  <c r="G65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0"/>
  <c r="K50"/>
  <c r="I50"/>
  <c r="G50"/>
  <c r="M49"/>
  <c r="K49"/>
  <c r="I49"/>
  <c r="G49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F18"/>
  <c r="F17"/>
  <c r="F16"/>
  <c r="F15"/>
  <c r="F14"/>
  <c r="F13"/>
  <c r="F12"/>
  <c r="F11"/>
  <c r="F10"/>
  <c r="F9"/>
  <c r="F8"/>
  <c r="F7"/>
  <c r="F6"/>
  <c r="D26" i="13"/>
  <c r="C26"/>
  <c r="F26"/>
  <c r="K96"/>
  <c r="I96"/>
  <c r="G96"/>
  <c r="K95"/>
  <c r="I95"/>
  <c r="G95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0"/>
  <c r="I80"/>
  <c r="G80"/>
  <c r="K79"/>
  <c r="I79"/>
  <c r="G79"/>
  <c r="M64"/>
  <c r="K64"/>
  <c r="I64"/>
  <c r="G64"/>
  <c r="M63"/>
  <c r="K63"/>
  <c r="I63"/>
  <c r="G63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3"/>
  <c r="K53"/>
  <c r="I53"/>
  <c r="G53"/>
  <c r="M52"/>
  <c r="K52"/>
  <c r="I52"/>
  <c r="G52"/>
  <c r="M48"/>
  <c r="K48"/>
  <c r="I48"/>
  <c r="G48"/>
  <c r="M47"/>
  <c r="K47"/>
  <c r="I47"/>
  <c r="G47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F18"/>
  <c r="F17"/>
  <c r="F16"/>
  <c r="F15"/>
  <c r="F14"/>
  <c r="F13"/>
  <c r="F12"/>
  <c r="F11"/>
  <c r="F10"/>
  <c r="F9"/>
  <c r="F8"/>
  <c r="F7"/>
  <c r="F6"/>
  <c r="F25" i="12"/>
  <c r="D25"/>
  <c r="C25"/>
  <c r="M62"/>
  <c r="M60"/>
  <c r="M51"/>
  <c r="M63"/>
  <c r="M59"/>
  <c r="M58"/>
  <c r="M57"/>
  <c r="M56"/>
  <c r="M55"/>
  <c r="M54"/>
  <c r="M53"/>
  <c r="M52"/>
  <c r="K95"/>
  <c r="I95"/>
  <c r="G95"/>
  <c r="K94"/>
  <c r="I94"/>
  <c r="G94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79"/>
  <c r="I79"/>
  <c r="G79"/>
  <c r="K78"/>
  <c r="I78"/>
  <c r="G78"/>
  <c r="K63"/>
  <c r="I63"/>
  <c r="G63"/>
  <c r="K62"/>
  <c r="I62"/>
  <c r="G62"/>
  <c r="K60"/>
  <c r="I60"/>
  <c r="G60"/>
  <c r="K59"/>
  <c r="I59"/>
  <c r="G59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M47"/>
  <c r="K47"/>
  <c r="I47"/>
  <c r="G47"/>
  <c r="M46"/>
  <c r="K46"/>
  <c r="I46"/>
  <c r="G46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F18"/>
  <c r="F17"/>
  <c r="F16"/>
  <c r="F15"/>
  <c r="F14"/>
  <c r="F13"/>
  <c r="F12"/>
  <c r="F11"/>
  <c r="F10"/>
  <c r="F9"/>
  <c r="F8"/>
  <c r="F7"/>
  <c r="F6"/>
  <c r="F24" i="11"/>
  <c r="D24"/>
  <c r="C24"/>
  <c r="K94"/>
  <c r="I94"/>
  <c r="G94"/>
  <c r="K93"/>
  <c r="I93"/>
  <c r="G93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78"/>
  <c r="I78"/>
  <c r="G78"/>
  <c r="K77"/>
  <c r="I77"/>
  <c r="G77"/>
  <c r="K62"/>
  <c r="I62"/>
  <c r="G62"/>
  <c r="K61"/>
  <c r="I61"/>
  <c r="G61"/>
  <c r="K59"/>
  <c r="I59"/>
  <c r="G59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M46"/>
  <c r="K46"/>
  <c r="I46"/>
  <c r="G46"/>
  <c r="M45"/>
  <c r="K45"/>
  <c r="I45"/>
  <c r="G45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M34"/>
  <c r="K34"/>
  <c r="I34"/>
  <c r="G34"/>
  <c r="F18"/>
  <c r="F17"/>
  <c r="F16"/>
  <c r="F15"/>
  <c r="F14"/>
  <c r="F13"/>
  <c r="F12"/>
  <c r="F11"/>
  <c r="F10"/>
  <c r="F9"/>
  <c r="F8"/>
  <c r="F7"/>
  <c r="F6"/>
  <c r="C23" i="10"/>
  <c r="D23"/>
  <c r="F23"/>
  <c r="K93"/>
  <c r="I93"/>
  <c r="G93"/>
  <c r="K92"/>
  <c r="I92"/>
  <c r="G92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77"/>
  <c r="I77"/>
  <c r="G77"/>
  <c r="K76"/>
  <c r="I76"/>
  <c r="G76"/>
  <c r="K61"/>
  <c r="I61"/>
  <c r="G61"/>
  <c r="K60"/>
  <c r="I60"/>
  <c r="G60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M45"/>
  <c r="K45"/>
  <c r="I45"/>
  <c r="G45"/>
  <c r="M44"/>
  <c r="K44"/>
  <c r="I44"/>
  <c r="G44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M34"/>
  <c r="K34"/>
  <c r="I34"/>
  <c r="G34"/>
  <c r="M33"/>
  <c r="K33"/>
  <c r="I33"/>
  <c r="G33"/>
  <c r="F18"/>
  <c r="F17"/>
  <c r="F16"/>
  <c r="F15"/>
  <c r="F14"/>
  <c r="F13"/>
  <c r="F12"/>
  <c r="F11"/>
  <c r="F10"/>
  <c r="F9"/>
  <c r="F8"/>
  <c r="F7"/>
  <c r="F6"/>
  <c r="M32" i="9"/>
  <c r="M44"/>
  <c r="M43"/>
  <c r="M41"/>
  <c r="M40"/>
  <c r="M39"/>
  <c r="M38"/>
  <c r="M37"/>
  <c r="M36"/>
  <c r="M35"/>
  <c r="M34"/>
  <c r="M33"/>
  <c r="D22"/>
  <c r="C22"/>
  <c r="K92"/>
  <c r="I92"/>
  <c r="G92"/>
  <c r="K91"/>
  <c r="I91"/>
  <c r="G91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6"/>
  <c r="I76"/>
  <c r="G76"/>
  <c r="K75"/>
  <c r="I75"/>
  <c r="G75"/>
  <c r="K60"/>
  <c r="I60"/>
  <c r="G60"/>
  <c r="K59"/>
  <c r="I59"/>
  <c r="G59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4"/>
  <c r="I44"/>
  <c r="G44"/>
  <c r="K43"/>
  <c r="I43"/>
  <c r="G43"/>
  <c r="K41"/>
  <c r="I41"/>
  <c r="G41"/>
  <c r="K40"/>
  <c r="I40"/>
  <c r="G40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F22"/>
  <c r="F18"/>
  <c r="F17"/>
  <c r="F16"/>
  <c r="F15"/>
  <c r="F14"/>
  <c r="F13"/>
  <c r="F12"/>
  <c r="F11"/>
  <c r="F10"/>
  <c r="F9"/>
  <c r="F8"/>
  <c r="F7"/>
  <c r="F6"/>
  <c r="C21" i="8"/>
  <c r="D21"/>
  <c r="F21"/>
  <c r="K91"/>
  <c r="I91"/>
  <c r="G91"/>
  <c r="K90"/>
  <c r="I90"/>
  <c r="G90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9"/>
  <c r="I79"/>
  <c r="G79"/>
  <c r="K75"/>
  <c r="I75"/>
  <c r="G75"/>
  <c r="K74"/>
  <c r="I74"/>
  <c r="G74"/>
  <c r="K59"/>
  <c r="I59"/>
  <c r="G59"/>
  <c r="K58"/>
  <c r="I58"/>
  <c r="G58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3"/>
  <c r="I43"/>
  <c r="G43"/>
  <c r="K42"/>
  <c r="I42"/>
  <c r="G42"/>
  <c r="K40"/>
  <c r="I40"/>
  <c r="G40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F18"/>
  <c r="F17"/>
  <c r="F16"/>
  <c r="F15"/>
  <c r="F14"/>
  <c r="F13"/>
  <c r="F12"/>
  <c r="F11"/>
  <c r="F10"/>
  <c r="F9"/>
  <c r="F8"/>
  <c r="F7"/>
  <c r="F6"/>
  <c r="F6" i="6"/>
  <c r="D20"/>
  <c r="C20"/>
  <c r="F20"/>
  <c r="K89" i="7"/>
  <c r="I89"/>
  <c r="G89"/>
  <c r="K88"/>
  <c r="I88"/>
  <c r="G88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9"/>
  <c r="I79"/>
  <c r="G79"/>
  <c r="K78"/>
  <c r="I78"/>
  <c r="G78"/>
  <c r="K77"/>
  <c r="I77"/>
  <c r="G77"/>
  <c r="K73"/>
  <c r="I73"/>
  <c r="G73"/>
  <c r="K72"/>
  <c r="I72"/>
  <c r="G72"/>
  <c r="K57"/>
  <c r="I57"/>
  <c r="G57"/>
  <c r="K56"/>
  <c r="I56"/>
  <c r="G56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1"/>
  <c r="I41"/>
  <c r="G41"/>
  <c r="K40"/>
  <c r="I40"/>
  <c r="G40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D19"/>
  <c r="C19"/>
  <c r="F19"/>
  <c r="F18"/>
  <c r="F17"/>
  <c r="F16"/>
  <c r="F15"/>
  <c r="F14"/>
  <c r="F13"/>
  <c r="F12"/>
  <c r="F11"/>
  <c r="F10"/>
  <c r="F9"/>
  <c r="F8"/>
  <c r="F7"/>
  <c r="F6"/>
  <c r="F8" i="6"/>
  <c r="F9"/>
  <c r="F10"/>
  <c r="F11"/>
  <c r="F12"/>
  <c r="F13"/>
  <c r="F14"/>
  <c r="F15"/>
  <c r="F16"/>
  <c r="F17"/>
  <c r="F18"/>
  <c r="K90"/>
  <c r="K89"/>
  <c r="K87"/>
  <c r="K86"/>
  <c r="K85"/>
  <c r="K84"/>
  <c r="K83"/>
  <c r="K82"/>
  <c r="K81"/>
  <c r="K80"/>
  <c r="K79"/>
  <c r="K78"/>
  <c r="I30"/>
  <c r="I78"/>
  <c r="I90"/>
  <c r="I89"/>
  <c r="I87"/>
  <c r="I86"/>
  <c r="I85"/>
  <c r="I84"/>
  <c r="I83"/>
  <c r="I82"/>
  <c r="I81"/>
  <c r="I80"/>
  <c r="I79"/>
  <c r="G78"/>
  <c r="G90"/>
  <c r="G89"/>
  <c r="G87"/>
  <c r="G86"/>
  <c r="G85"/>
  <c r="G84"/>
  <c r="G83"/>
  <c r="G82"/>
  <c r="G81"/>
  <c r="G80"/>
  <c r="G79"/>
  <c r="K74"/>
  <c r="I74"/>
  <c r="G74"/>
  <c r="K73"/>
  <c r="I73"/>
  <c r="G73"/>
  <c r="K58"/>
  <c r="I58"/>
  <c r="G58"/>
  <c r="K57"/>
  <c r="I57"/>
  <c r="G57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2"/>
  <c r="I42"/>
  <c r="G42"/>
  <c r="K41"/>
  <c r="I41"/>
  <c r="G41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G30"/>
  <c r="F7"/>
  <c r="G39" i="5"/>
  <c r="F18"/>
  <c r="D18"/>
  <c r="C18"/>
  <c r="F17"/>
  <c r="K72"/>
  <c r="I72"/>
  <c r="G72"/>
  <c r="K71"/>
  <c r="I71"/>
  <c r="G71"/>
  <c r="K56"/>
  <c r="I56"/>
  <c r="G56"/>
  <c r="K55"/>
  <c r="I55"/>
  <c r="G55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0"/>
  <c r="I40"/>
  <c r="G40"/>
  <c r="K39"/>
  <c r="I39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F16"/>
  <c r="F15"/>
  <c r="F14"/>
  <c r="F13"/>
  <c r="F12"/>
  <c r="F11"/>
  <c r="F10"/>
  <c r="F9"/>
  <c r="F8"/>
  <c r="F7"/>
  <c r="F6"/>
  <c r="F15" i="1"/>
  <c r="D17"/>
  <c r="F14"/>
  <c r="K71"/>
  <c r="I71"/>
  <c r="G71"/>
  <c r="K70"/>
  <c r="I70"/>
  <c r="G70"/>
  <c r="K55"/>
  <c r="I55"/>
  <c r="G55"/>
  <c r="K54"/>
  <c r="I54"/>
  <c r="G54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3"/>
  <c r="I43"/>
  <c r="G43"/>
  <c r="K39"/>
  <c r="I39"/>
  <c r="G39"/>
  <c r="K38"/>
  <c r="I38"/>
  <c r="G38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K27"/>
  <c r="I27"/>
  <c r="G27"/>
  <c r="C17"/>
  <c r="F17"/>
  <c r="F16"/>
  <c r="F13"/>
  <c r="F12"/>
  <c r="F11"/>
  <c r="F10"/>
  <c r="F9"/>
  <c r="F8"/>
  <c r="F7"/>
  <c r="F6"/>
  <c r="D15" i="4"/>
  <c r="C15"/>
  <c r="F14"/>
  <c r="F13"/>
  <c r="J69"/>
  <c r="K69"/>
  <c r="H69"/>
  <c r="I69"/>
  <c r="F69"/>
  <c r="D69"/>
  <c r="G69"/>
  <c r="J68"/>
  <c r="K68"/>
  <c r="H68"/>
  <c r="F68"/>
  <c r="I68"/>
  <c r="D68"/>
  <c r="K65"/>
  <c r="J65"/>
  <c r="I65"/>
  <c r="H65"/>
  <c r="F65"/>
  <c r="D65"/>
  <c r="J64"/>
  <c r="K64"/>
  <c r="H64"/>
  <c r="F64"/>
  <c r="G64"/>
  <c r="D64"/>
  <c r="K63"/>
  <c r="J63"/>
  <c r="H63"/>
  <c r="F63"/>
  <c r="I63"/>
  <c r="D63"/>
  <c r="J62"/>
  <c r="K62"/>
  <c r="H62"/>
  <c r="F62"/>
  <c r="G62"/>
  <c r="D62"/>
  <c r="K61"/>
  <c r="J61"/>
  <c r="I61"/>
  <c r="H61"/>
  <c r="F61"/>
  <c r="D61"/>
  <c r="J60"/>
  <c r="K60"/>
  <c r="H60"/>
  <c r="F60"/>
  <c r="G60"/>
  <c r="D60"/>
  <c r="K59"/>
  <c r="J59"/>
  <c r="H59"/>
  <c r="F59"/>
  <c r="I59"/>
  <c r="D59"/>
  <c r="J58"/>
  <c r="K58"/>
  <c r="H58"/>
  <c r="F58"/>
  <c r="G58"/>
  <c r="D58"/>
  <c r="K57"/>
  <c r="J57"/>
  <c r="I57"/>
  <c r="H57"/>
  <c r="H66"/>
  <c r="F57"/>
  <c r="D57"/>
  <c r="K53"/>
  <c r="I53"/>
  <c r="G53"/>
  <c r="K52"/>
  <c r="I52"/>
  <c r="G52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3"/>
  <c r="I43"/>
  <c r="G43"/>
  <c r="K42"/>
  <c r="I42"/>
  <c r="G42"/>
  <c r="K41"/>
  <c r="I41"/>
  <c r="G41"/>
  <c r="K37"/>
  <c r="I37"/>
  <c r="G37"/>
  <c r="K36"/>
  <c r="I36"/>
  <c r="G36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K27"/>
  <c r="I27"/>
  <c r="G27"/>
  <c r="K26"/>
  <c r="I26"/>
  <c r="G26"/>
  <c r="K25"/>
  <c r="I25"/>
  <c r="G25"/>
  <c r="F15"/>
  <c r="F12"/>
  <c r="F11"/>
  <c r="F10"/>
  <c r="F9"/>
  <c r="F8"/>
  <c r="F7"/>
  <c r="F6"/>
  <c r="G57"/>
  <c r="J66"/>
  <c r="I58"/>
  <c r="G61"/>
  <c r="I62"/>
  <c r="G65"/>
  <c r="F66"/>
  <c r="I66"/>
  <c r="G59"/>
  <c r="I60"/>
  <c r="G63"/>
  <c r="I64"/>
  <c r="G68"/>
  <c r="K66"/>
  <c r="D66"/>
  <c r="G66"/>
  <c r="F28" i="14"/>
  <c r="F28" i="15"/>
  <c r="F30" i="17"/>
  <c r="F32" i="19"/>
  <c r="F40" i="27"/>
  <c r="F43" i="29"/>
  <c r="O110"/>
  <c r="E46" i="33" l="1"/>
</calcChain>
</file>

<file path=xl/sharedStrings.xml><?xml version="1.0" encoding="utf-8"?>
<sst xmlns="http://schemas.openxmlformats.org/spreadsheetml/2006/main" count="4195" uniqueCount="123">
  <si>
    <t>■　東日本大震災からの復旧関係工事（公共工事）</t>
  </si>
  <si>
    <t>(金額：百万円、割合：％）</t>
  </si>
  <si>
    <t>受注額</t>
  </si>
  <si>
    <t>震災復旧関係</t>
  </si>
  <si>
    <t>割合</t>
  </si>
  <si>
    <t>４月</t>
  </si>
  <si>
    <t>５月</t>
  </si>
  <si>
    <t>６月</t>
  </si>
  <si>
    <t>７月</t>
  </si>
  <si>
    <t>８月</t>
  </si>
  <si>
    <t>９月</t>
  </si>
  <si>
    <t>１０月</t>
  </si>
  <si>
    <t>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</si>
  <si>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</si>
  <si>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</si>
  <si>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</si>
  <si>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</si>
  <si>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</si>
  <si>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</si>
  <si>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－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</si>
  <si>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</si>
  <si>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</si>
  <si>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</si>
  <si>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</si>
  <si>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</si>
  <si>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</si>
  <si>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</si>
  <si>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</si>
  <si>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</si>
  <si>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</si>
  <si>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</si>
  <si>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</si>
  <si>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上半期</t>
  </si>
  <si>
    <t>＊　県別集計値は、国内計から小口工事分と駐留軍・外国公館分を除いたものである。</t>
  </si>
  <si>
    <t>　＊　個別工事の表とは、1件あたりの受注額が500万円以上の工事が記載されたものである。</t>
    <phoneticPr fontId="2"/>
  </si>
  <si>
    <t>１１月</t>
    <rPh sb="2" eb="3">
      <t>ツキ</t>
    </rPh>
    <phoneticPr fontId="2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</si>
  <si>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2"/>
  </si>
  <si>
    <t>１２月</t>
    <rPh sb="2" eb="3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</si>
  <si>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（2012年1月31日現在）</t>
    </r>
    <phoneticPr fontId="2"/>
  </si>
  <si>
    <t>１月</t>
    <rPh sb="1" eb="2">
      <t>ツキ</t>
    </rPh>
    <phoneticPr fontId="2"/>
  </si>
  <si>
    <t>第三四半期比較</t>
    <rPh sb="1" eb="2">
      <t>サン</t>
    </rPh>
    <phoneticPr fontId="2"/>
  </si>
  <si>
    <t>２月</t>
    <rPh sb="1" eb="2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</si>
  <si>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（2012年3月30日現在）</t>
    </r>
    <phoneticPr fontId="2"/>
  </si>
  <si>
    <t>３月</t>
  </si>
  <si>
    <r>
      <t>参考資料　</t>
    </r>
    <r>
      <rPr>
        <b/>
        <sz val="12"/>
        <rFont val="ＭＳ Ｐゴシック"/>
        <family val="3"/>
        <charset val="128"/>
      </rPr>
      <t>（2012年4月27日現在）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</si>
  <si>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（2012年5月31日現在）</t>
    </r>
    <phoneticPr fontId="2"/>
  </si>
  <si>
    <t>４月</t>
    <phoneticPr fontId="12"/>
  </si>
  <si>
    <t>第四四半期比較</t>
    <rPh sb="1" eb="2">
      <t>ヨン</t>
    </rPh>
    <phoneticPr fontId="2"/>
  </si>
  <si>
    <t>４月</t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</si>
  <si>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（2012年6月29日現在）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</si>
  <si>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（2012年7月31日現在）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</si>
  <si>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（2012年8月31日現在）</t>
    </r>
    <phoneticPr fontId="2"/>
  </si>
  <si>
    <t>７月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</si>
  <si>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（2012年9月28日現在）</t>
    </r>
    <phoneticPr fontId="2"/>
  </si>
  <si>
    <t>８月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</si>
  <si>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（2012年10月31日現在）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</si>
  <si>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（2012年11月30日現在）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</si>
  <si>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（2012年12月27日現在）</t>
    </r>
    <phoneticPr fontId="2"/>
  </si>
  <si>
    <t>１１月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</si>
  <si>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（2013年1月31日現在）</t>
    </r>
    <phoneticPr fontId="2"/>
  </si>
  <si>
    <t>１２月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</si>
  <si>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（2013年2月28日現在）</t>
    </r>
    <phoneticPr fontId="2"/>
  </si>
  <si>
    <t>１月</t>
    <rPh sb="1" eb="2">
      <t>ガツ</t>
    </rPh>
    <phoneticPr fontId="2"/>
  </si>
  <si>
    <t>■　東日本大震災からの復旧関係工事（公共工事）</t>
    <phoneticPr fontId="21"/>
  </si>
  <si>
    <t>１２月</t>
  </si>
  <si>
    <t>１月</t>
  </si>
  <si>
    <t>2月</t>
    <rPh sb="1" eb="2">
      <t>ガツ</t>
    </rPh>
    <phoneticPr fontId="2"/>
  </si>
  <si>
    <t>２月</t>
  </si>
  <si>
    <r>
      <t>参考資料　</t>
    </r>
    <r>
      <rPr>
        <b/>
        <sz val="12"/>
        <rFont val="ＭＳ Ｐゴシック"/>
        <family val="3"/>
        <charset val="128"/>
      </rPr>
      <t>（2013年4月30日現在）</t>
    </r>
    <phoneticPr fontId="2"/>
  </si>
  <si>
    <t>３月</t>
    <rPh sb="1" eb="2">
      <t>ガツ</t>
    </rPh>
    <phoneticPr fontId="2"/>
  </si>
  <si>
    <t>4月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</si>
  <si>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（2013年5月31日現在）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</si>
  <si>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（2013年6月28日現在）</t>
    </r>
    <phoneticPr fontId="2"/>
  </si>
  <si>
    <t>４月</t>
    <rPh sb="1" eb="2">
      <t>ガツ</t>
    </rPh>
    <phoneticPr fontId="2"/>
  </si>
  <si>
    <t>6月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</si>
  <si>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（2013年7月31日現在）</t>
    </r>
    <phoneticPr fontId="2"/>
  </si>
  <si>
    <t>5月</t>
    <rPh sb="1" eb="2">
      <t>ガツ</t>
    </rPh>
    <phoneticPr fontId="2"/>
  </si>
  <si>
    <t>7月</t>
    <rPh sb="1" eb="2">
      <t>ガツ</t>
    </rPh>
    <phoneticPr fontId="27"/>
  </si>
  <si>
    <r>
      <t>参考資料　</t>
    </r>
    <r>
      <rPr>
        <b/>
        <sz val="12"/>
        <rFont val="ＭＳ Ｐゴシック"/>
        <family val="3"/>
        <charset val="128"/>
      </rPr>
      <t>（2013年8月30日現在）</t>
    </r>
    <phoneticPr fontId="2"/>
  </si>
  <si>
    <t>8月</t>
  </si>
  <si>
    <r>
      <t>参考資料　</t>
    </r>
    <r>
      <rPr>
        <b/>
        <sz val="12"/>
        <rFont val="ＭＳ Ｐゴシック"/>
        <family val="3"/>
        <charset val="128"/>
      </rPr>
      <t>（2013年10月31日現在）</t>
    </r>
    <phoneticPr fontId="2"/>
  </si>
  <si>
    <t>9月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</si>
  <si>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（2013年11月29日現在）</t>
    </r>
    <phoneticPr fontId="2"/>
  </si>
  <si>
    <t>10月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</si>
  <si>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（2013年12月26日現在）</t>
    </r>
    <phoneticPr fontId="2"/>
  </si>
  <si>
    <t>11月</t>
    <phoneticPr fontId="28"/>
  </si>
  <si>
    <t>12月</t>
  </si>
  <si>
    <r>
      <t>参考資料　</t>
    </r>
    <r>
      <rPr>
        <b/>
        <sz val="12"/>
        <rFont val="ＭＳ Ｐゴシック"/>
        <family val="3"/>
        <charset val="128"/>
      </rPr>
      <t>（2014年1月31日現在）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</si>
  <si>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</si>
  <si>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（2014年3月31日現在）</t>
    </r>
    <phoneticPr fontId="2"/>
  </si>
  <si>
    <t>３月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</si>
  <si>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（2014年4月30日現在）</t>
    </r>
    <phoneticPr fontId="2"/>
  </si>
  <si>
    <t>H26年１月</t>
    <rPh sb="3" eb="4">
      <t>ネン</t>
    </rPh>
    <rPh sb="5" eb="6">
      <t>ガツ</t>
    </rPh>
    <phoneticPr fontId="2"/>
  </si>
  <si>
    <t>H25年１月</t>
    <rPh sb="3" eb="4">
      <t>ネン</t>
    </rPh>
    <rPh sb="5" eb="6">
      <t>ガツ</t>
    </rPh>
    <phoneticPr fontId="2"/>
  </si>
  <si>
    <t>H24年１月</t>
    <rPh sb="3" eb="4">
      <t>ネン</t>
    </rPh>
    <rPh sb="5" eb="6">
      <t>ツキ</t>
    </rPh>
    <phoneticPr fontId="2"/>
  </si>
  <si>
    <t>H23年４月</t>
    <rPh sb="3" eb="4">
      <t>ネン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</si>
  <si>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（2014年5月30日現在）</t>
    </r>
    <phoneticPr fontId="2"/>
  </si>
  <si>
    <t>４月</t>
    <rPh sb="1" eb="2">
      <t>ツキ</t>
    </rPh>
    <phoneticPr fontId="35"/>
  </si>
  <si>
    <t>前月の割合を訂正致します。</t>
    <rPh sb="0" eb="2">
      <t>ゼンゲツ</t>
    </rPh>
    <rPh sb="3" eb="5">
      <t>ワリアイ</t>
    </rPh>
    <rPh sb="6" eb="8">
      <t>テイセイ</t>
    </rPh>
    <rPh sb="8" eb="9">
      <t>イタ</t>
    </rPh>
    <phoneticPr fontId="35"/>
  </si>
  <si>
    <t>５月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</si>
  <si>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（2014年6月30日現在）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</si>
  <si>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（2014年7月31日現在）</t>
    </r>
    <phoneticPr fontId="2"/>
  </si>
  <si>
    <t>６月</t>
    <rPh sb="1" eb="2">
      <t>ツキ</t>
    </rPh>
    <phoneticPr fontId="39"/>
  </si>
  <si>
    <t>７月</t>
    <phoneticPr fontId="39"/>
  </si>
  <si>
    <t>岩手</t>
    <rPh sb="0" eb="2">
      <t>イワテ</t>
    </rPh>
    <phoneticPr fontId="39"/>
  </si>
  <si>
    <t>宮城</t>
    <rPh sb="0" eb="2">
      <t>ミヤギ</t>
    </rPh>
    <phoneticPr fontId="39"/>
  </si>
  <si>
    <t>福島</t>
    <rPh sb="0" eb="2">
      <t>フクシマ</t>
    </rPh>
    <phoneticPr fontId="39"/>
  </si>
  <si>
    <t>茨城</t>
    <rPh sb="0" eb="2">
      <t>イバラキ</t>
    </rPh>
    <phoneticPr fontId="39"/>
  </si>
  <si>
    <t>千葉</t>
    <rPh sb="0" eb="2">
      <t>チバ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</si>
  <si>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（2014年8月29日現在）</t>
    </r>
    <phoneticPr fontId="2"/>
  </si>
  <si>
    <t>■　東日本大震災からの復旧関係工事（公共工事）</t>
    <phoneticPr fontId="2"/>
  </si>
  <si>
    <t>H23年４月</t>
    <rPh sb="3" eb="4">
      <t>ネン</t>
    </rPh>
    <phoneticPr fontId="2"/>
  </si>
  <si>
    <t>４月</t>
    <phoneticPr fontId="2"/>
  </si>
  <si>
    <t>７月</t>
    <phoneticPr fontId="2"/>
  </si>
  <si>
    <t>８月</t>
    <phoneticPr fontId="2"/>
  </si>
  <si>
    <t>7月</t>
    <rPh sb="1" eb="2">
      <t>ガツ</t>
    </rPh>
    <phoneticPr fontId="2"/>
  </si>
  <si>
    <t>9月</t>
    <phoneticPr fontId="2"/>
  </si>
  <si>
    <t>10月</t>
    <phoneticPr fontId="2"/>
  </si>
  <si>
    <t>11月</t>
    <phoneticPr fontId="2"/>
  </si>
  <si>
    <t>３月</t>
    <rPh sb="1" eb="2">
      <t>ツキ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</si>
  <si>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</si>
  <si>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</si>
  <si>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　＊　個別工事の表とは、1件あたりの受注額が500万円以上の工事が記載されたものである。</t>
    <phoneticPr fontId="2"/>
  </si>
</sst>
</file>

<file path=xl/styles.xml><?xml version="1.0" encoding="utf-8"?>
<styleSheet xmlns="http://schemas.openxmlformats.org/spreadsheetml/2006/main">
  <numFmts count="6">
    <numFmt numFmtId="176" formatCode="#,##0.0_ "/>
    <numFmt numFmtId="177" formatCode="#,##0_ "/>
    <numFmt numFmtId="178" formatCode="#,##0_);[Red]\(#,##0\)"/>
    <numFmt numFmtId="179" formatCode="#,##0.0;&quot;▲ &quot;#,##0.0"/>
    <numFmt numFmtId="180" formatCode="0.0;&quot;▲ &quot;0.0"/>
    <numFmt numFmtId="181" formatCode="#,##0_ ;[Red]\-#,##0\ "/>
  </numFmts>
  <fonts count="4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363">
    <xf numFmtId="0" fontId="0" fillId="0" borderId="0" xfId="0">
      <alignment vertical="center"/>
    </xf>
    <xf numFmtId="0" fontId="4" fillId="0" borderId="0" xfId="3" applyFont="1"/>
    <xf numFmtId="0" fontId="3" fillId="0" borderId="0" xfId="3"/>
    <xf numFmtId="0" fontId="3" fillId="0" borderId="0" xfId="3" applyAlignment="1">
      <alignment horizontal="right"/>
    </xf>
    <xf numFmtId="0" fontId="5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Continuous" vertical="center"/>
    </xf>
    <xf numFmtId="0" fontId="3" fillId="0" borderId="3" xfId="3" applyBorder="1" applyAlignment="1">
      <alignment horizontal="centerContinuous" vertical="center"/>
    </xf>
    <xf numFmtId="176" fontId="6" fillId="0" borderId="1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right" vertical="center"/>
    </xf>
    <xf numFmtId="177" fontId="6" fillId="0" borderId="4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0" fontId="6" fillId="0" borderId="6" xfId="3" applyFont="1" applyBorder="1" applyAlignment="1">
      <alignment horizontal="right" vertical="center"/>
    </xf>
    <xf numFmtId="177" fontId="6" fillId="0" borderId="6" xfId="3" applyNumberFormat="1" applyFont="1" applyBorder="1" applyAlignment="1">
      <alignment horizontal="right" vertical="center"/>
    </xf>
    <xf numFmtId="176" fontId="6" fillId="0" borderId="6" xfId="3" applyNumberFormat="1" applyFont="1" applyBorder="1" applyAlignment="1">
      <alignment vertical="center"/>
    </xf>
    <xf numFmtId="177" fontId="6" fillId="0" borderId="6" xfId="3" applyNumberFormat="1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177" fontId="6" fillId="0" borderId="0" xfId="3" applyNumberFormat="1" applyFont="1" applyBorder="1" applyAlignment="1">
      <alignment vertical="center"/>
    </xf>
    <xf numFmtId="0" fontId="3" fillId="0" borderId="0" xfId="3" applyBorder="1" applyAlignment="1">
      <alignment vertical="center"/>
    </xf>
    <xf numFmtId="176" fontId="6" fillId="0" borderId="0" xfId="3" applyNumberFormat="1" applyFont="1" applyBorder="1" applyAlignment="1">
      <alignment vertical="center"/>
    </xf>
    <xf numFmtId="38" fontId="7" fillId="0" borderId="0" xfId="2" applyFont="1" applyFill="1" applyBorder="1"/>
    <xf numFmtId="0" fontId="8" fillId="0" borderId="0" xfId="3" applyFont="1"/>
    <xf numFmtId="0" fontId="7" fillId="0" borderId="7" xfId="3" applyFont="1" applyBorder="1" applyAlignment="1">
      <alignment horizontal="centerContinuous"/>
    </xf>
    <xf numFmtId="0" fontId="7" fillId="0" borderId="8" xfId="3" applyFont="1" applyBorder="1" applyAlignment="1">
      <alignment horizontal="centerContinuous"/>
    </xf>
    <xf numFmtId="0" fontId="7" fillId="0" borderId="9" xfId="3" applyFont="1" applyBorder="1" applyAlignment="1">
      <alignment horizontal="centerContinuous"/>
    </xf>
    <xf numFmtId="0" fontId="3" fillId="0" borderId="10" xfId="3" applyBorder="1" applyAlignment="1"/>
    <xf numFmtId="38" fontId="3" fillId="0" borderId="11" xfId="2" applyFont="1" applyFill="1" applyBorder="1" applyAlignment="1"/>
    <xf numFmtId="38" fontId="3" fillId="0" borderId="12" xfId="2" applyFont="1" applyFill="1" applyBorder="1" applyAlignment="1"/>
    <xf numFmtId="178" fontId="7" fillId="0" borderId="11" xfId="3" applyNumberFormat="1" applyFont="1" applyBorder="1"/>
    <xf numFmtId="178" fontId="7" fillId="0" borderId="13" xfId="3" applyNumberFormat="1" applyFont="1" applyBorder="1" applyAlignment="1">
      <alignment horizontal="center"/>
    </xf>
    <xf numFmtId="178" fontId="7" fillId="0" borderId="14" xfId="3" applyNumberFormat="1" applyFont="1" applyBorder="1"/>
    <xf numFmtId="179" fontId="9" fillId="0" borderId="15" xfId="3" applyNumberFormat="1" applyFont="1" applyBorder="1"/>
    <xf numFmtId="178" fontId="7" fillId="0" borderId="16" xfId="3" applyNumberFormat="1" applyFont="1" applyBorder="1"/>
    <xf numFmtId="179" fontId="7" fillId="0" borderId="13" xfId="3" applyNumberFormat="1" applyFont="1" applyBorder="1"/>
    <xf numFmtId="180" fontId="7" fillId="0" borderId="12" xfId="3" applyNumberFormat="1" applyFont="1" applyBorder="1"/>
    <xf numFmtId="38" fontId="3" fillId="0" borderId="17" xfId="2" applyFont="1" applyFill="1" applyBorder="1" applyAlignment="1"/>
    <xf numFmtId="38" fontId="3" fillId="0" borderId="18" xfId="2" applyFont="1" applyFill="1" applyBorder="1" applyAlignment="1"/>
    <xf numFmtId="178" fontId="7" fillId="0" borderId="17" xfId="3" applyNumberFormat="1" applyFont="1" applyBorder="1"/>
    <xf numFmtId="178" fontId="7" fillId="0" borderId="19" xfId="3" applyNumberFormat="1" applyFont="1" applyBorder="1" applyAlignment="1">
      <alignment horizontal="center"/>
    </xf>
    <xf numFmtId="178" fontId="7" fillId="0" borderId="20" xfId="3" applyNumberFormat="1" applyFont="1" applyBorder="1"/>
    <xf numFmtId="179" fontId="9" fillId="0" borderId="21" xfId="3" applyNumberFormat="1" applyFont="1" applyBorder="1"/>
    <xf numFmtId="178" fontId="7" fillId="0" borderId="22" xfId="3" applyNumberFormat="1" applyFont="1" applyBorder="1"/>
    <xf numFmtId="179" fontId="7" fillId="0" borderId="19" xfId="3" applyNumberFormat="1" applyFont="1" applyBorder="1"/>
    <xf numFmtId="180" fontId="7" fillId="0" borderId="18" xfId="3" applyNumberFormat="1" applyFont="1" applyBorder="1"/>
    <xf numFmtId="0" fontId="3" fillId="0" borderId="18" xfId="3" applyBorder="1" applyAlignment="1"/>
    <xf numFmtId="38" fontId="3" fillId="0" borderId="23" xfId="2" applyFont="1" applyFill="1" applyBorder="1" applyAlignment="1"/>
    <xf numFmtId="38" fontId="3" fillId="0" borderId="24" xfId="2" applyFont="1" applyFill="1" applyBorder="1" applyAlignment="1"/>
    <xf numFmtId="178" fontId="7" fillId="0" borderId="23" xfId="3" applyNumberFormat="1" applyFont="1" applyBorder="1"/>
    <xf numFmtId="178" fontId="7" fillId="0" borderId="25" xfId="3" applyNumberFormat="1" applyFont="1" applyBorder="1" applyAlignment="1">
      <alignment horizontal="center"/>
    </xf>
    <xf numFmtId="178" fontId="7" fillId="0" borderId="26" xfId="3" applyNumberFormat="1" applyFont="1" applyBorder="1"/>
    <xf numFmtId="179" fontId="9" fillId="0" borderId="25" xfId="3" applyNumberFormat="1" applyFont="1" applyBorder="1"/>
    <xf numFmtId="178" fontId="7" fillId="0" borderId="27" xfId="3" applyNumberFormat="1" applyFont="1" applyBorder="1"/>
    <xf numFmtId="179" fontId="7" fillId="0" borderId="25" xfId="3" applyNumberFormat="1" applyFont="1" applyBorder="1"/>
    <xf numFmtId="180" fontId="7" fillId="0" borderId="24" xfId="3" applyNumberFormat="1" applyFont="1" applyBorder="1"/>
    <xf numFmtId="178" fontId="7" fillId="0" borderId="28" xfId="3" applyNumberFormat="1" applyFont="1" applyBorder="1"/>
    <xf numFmtId="178" fontId="7" fillId="0" borderId="29" xfId="3" applyNumberFormat="1" applyFont="1" applyBorder="1" applyAlignment="1">
      <alignment horizontal="center"/>
    </xf>
    <xf numFmtId="178" fontId="7" fillId="0" borderId="29" xfId="3" applyNumberFormat="1" applyFont="1" applyBorder="1"/>
    <xf numFmtId="179" fontId="9" fillId="0" borderId="28" xfId="3" applyNumberFormat="1" applyFont="1" applyBorder="1"/>
    <xf numFmtId="179" fontId="7" fillId="0" borderId="28" xfId="3" applyNumberFormat="1" applyFont="1" applyBorder="1"/>
    <xf numFmtId="180" fontId="7" fillId="0" borderId="28" xfId="3" applyNumberFormat="1" applyFont="1" applyBorder="1"/>
    <xf numFmtId="38" fontId="37" fillId="0" borderId="11" xfId="2" applyFont="1" applyFill="1" applyBorder="1" applyAlignment="1"/>
    <xf numFmtId="0" fontId="3" fillId="0" borderId="12" xfId="3" applyBorder="1" applyAlignment="1"/>
    <xf numFmtId="38" fontId="37" fillId="0" borderId="30" xfId="2" applyFont="1" applyFill="1" applyBorder="1" applyAlignment="1"/>
    <xf numFmtId="38" fontId="37" fillId="0" borderId="31" xfId="2" applyFont="1" applyFill="1" applyBorder="1" applyAlignment="1"/>
    <xf numFmtId="178" fontId="7" fillId="0" borderId="30" xfId="3" applyNumberFormat="1" applyFont="1" applyBorder="1"/>
    <xf numFmtId="178" fontId="7" fillId="0" borderId="32" xfId="3" applyNumberFormat="1" applyFont="1" applyBorder="1" applyAlignment="1">
      <alignment horizontal="center"/>
    </xf>
    <xf numFmtId="178" fontId="7" fillId="0" borderId="33" xfId="3" applyNumberFormat="1" applyFont="1" applyBorder="1"/>
    <xf numFmtId="179" fontId="9" fillId="0" borderId="34" xfId="3" applyNumberFormat="1" applyFont="1" applyBorder="1"/>
    <xf numFmtId="178" fontId="7" fillId="0" borderId="35" xfId="3" applyNumberFormat="1" applyFont="1" applyBorder="1"/>
    <xf numFmtId="179" fontId="7" fillId="0" borderId="32" xfId="3" applyNumberFormat="1" applyFont="1" applyBorder="1"/>
    <xf numFmtId="180" fontId="7" fillId="0" borderId="31" xfId="3" applyNumberFormat="1" applyFont="1" applyBorder="1"/>
    <xf numFmtId="0" fontId="7" fillId="0" borderId="0" xfId="3" applyFont="1"/>
    <xf numFmtId="38" fontId="7" fillId="0" borderId="36" xfId="3" applyNumberFormat="1" applyFont="1" applyBorder="1"/>
    <xf numFmtId="179" fontId="9" fillId="0" borderId="13" xfId="3" applyNumberFormat="1" applyFont="1" applyBorder="1"/>
    <xf numFmtId="38" fontId="7" fillId="0" borderId="37" xfId="3" applyNumberFormat="1" applyFont="1" applyBorder="1"/>
    <xf numFmtId="179" fontId="9" fillId="0" borderId="19" xfId="3" applyNumberFormat="1" applyFont="1" applyBorder="1"/>
    <xf numFmtId="38" fontId="7" fillId="0" borderId="38" xfId="3" applyNumberFormat="1" applyFont="1" applyBorder="1"/>
    <xf numFmtId="38" fontId="7" fillId="0" borderId="28" xfId="3" applyNumberFormat="1" applyFont="1" applyBorder="1"/>
    <xf numFmtId="38" fontId="7" fillId="0" borderId="39" xfId="3" applyNumberFormat="1" applyFont="1" applyBorder="1"/>
    <xf numFmtId="179" fontId="9" fillId="0" borderId="32" xfId="3" applyNumberFormat="1" applyFont="1" applyBorder="1"/>
    <xf numFmtId="178" fontId="7" fillId="0" borderId="40" xfId="3" applyNumberFormat="1" applyFont="1" applyBorder="1"/>
    <xf numFmtId="178" fontId="7" fillId="0" borderId="41" xfId="3" applyNumberFormat="1" applyFont="1" applyBorder="1" applyAlignment="1">
      <alignment horizontal="center"/>
    </xf>
    <xf numFmtId="178" fontId="7" fillId="0" borderId="42" xfId="3" applyNumberFormat="1" applyFont="1" applyBorder="1"/>
    <xf numFmtId="178" fontId="7" fillId="0" borderId="43" xfId="3" applyNumberFormat="1" applyFont="1" applyBorder="1" applyAlignment="1">
      <alignment horizontal="center"/>
    </xf>
    <xf numFmtId="178" fontId="7" fillId="0" borderId="44" xfId="3" applyNumberFormat="1" applyFont="1" applyBorder="1"/>
    <xf numFmtId="178" fontId="7" fillId="0" borderId="45" xfId="3" applyNumberFormat="1" applyFont="1" applyBorder="1"/>
    <xf numFmtId="38" fontId="7" fillId="0" borderId="27" xfId="3" applyNumberFormat="1" applyFont="1" applyBorder="1"/>
    <xf numFmtId="38" fontId="7" fillId="0" borderId="26" xfId="3" applyNumberFormat="1" applyFont="1" applyBorder="1"/>
    <xf numFmtId="179" fontId="9" fillId="0" borderId="46" xfId="3" applyNumberFormat="1" applyFont="1" applyBorder="1"/>
    <xf numFmtId="178" fontId="7" fillId="0" borderId="47" xfId="3" applyNumberFormat="1" applyFont="1" applyBorder="1"/>
    <xf numFmtId="178" fontId="7" fillId="0" borderId="48" xfId="3" applyNumberFormat="1" applyFont="1" applyBorder="1" applyAlignment="1">
      <alignment horizontal="center"/>
    </xf>
    <xf numFmtId="38" fontId="37" fillId="0" borderId="0" xfId="2" applyFont="1" applyFill="1" applyBorder="1"/>
    <xf numFmtId="177" fontId="6" fillId="0" borderId="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7" fontId="6" fillId="2" borderId="49" xfId="3" applyNumberFormat="1" applyFont="1" applyFill="1" applyBorder="1" applyAlignment="1">
      <alignment vertical="center"/>
    </xf>
    <xf numFmtId="0" fontId="6" fillId="2" borderId="50" xfId="3" applyFont="1" applyFill="1" applyBorder="1" applyAlignment="1">
      <alignment horizontal="right" vertical="center"/>
    </xf>
    <xf numFmtId="177" fontId="6" fillId="2" borderId="50" xfId="3" applyNumberFormat="1" applyFont="1" applyFill="1" applyBorder="1" applyAlignment="1">
      <alignment vertical="center"/>
    </xf>
    <xf numFmtId="0" fontId="3" fillId="2" borderId="0" xfId="3" applyFill="1"/>
    <xf numFmtId="179" fontId="9" fillId="0" borderId="51" xfId="3" applyNumberFormat="1" applyFont="1" applyBorder="1"/>
    <xf numFmtId="179" fontId="9" fillId="0" borderId="52" xfId="3" applyNumberFormat="1" applyFont="1" applyBorder="1"/>
    <xf numFmtId="179" fontId="9" fillId="0" borderId="53" xfId="3" applyNumberFormat="1" applyFont="1" applyBorder="1"/>
    <xf numFmtId="179" fontId="9" fillId="0" borderId="54" xfId="3" applyNumberFormat="1" applyFont="1" applyBorder="1"/>
    <xf numFmtId="176" fontId="6" fillId="0" borderId="1" xfId="3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177" fontId="6" fillId="0" borderId="1" xfId="3" applyNumberFormat="1" applyFont="1" applyFill="1" applyBorder="1" applyAlignment="1">
      <alignment vertical="center"/>
    </xf>
    <xf numFmtId="176" fontId="6" fillId="2" borderId="50" xfId="3" applyNumberFormat="1" applyFont="1" applyFill="1" applyBorder="1" applyAlignment="1">
      <alignment vertical="center"/>
    </xf>
    <xf numFmtId="0" fontId="1" fillId="2" borderId="49" xfId="3" applyFont="1" applyFill="1" applyBorder="1" applyAlignment="1">
      <alignment horizontal="right" vertical="center"/>
    </xf>
    <xf numFmtId="176" fontId="6" fillId="2" borderId="49" xfId="3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horizontal="right" vertical="center"/>
    </xf>
    <xf numFmtId="177" fontId="3" fillId="0" borderId="6" xfId="3" applyNumberFormat="1" applyFont="1" applyBorder="1" applyAlignment="1">
      <alignment vertical="center"/>
    </xf>
    <xf numFmtId="0" fontId="8" fillId="0" borderId="0" xfId="3" applyFont="1" applyFill="1"/>
    <xf numFmtId="0" fontId="7" fillId="0" borderId="0" xfId="3" applyFont="1" applyFill="1"/>
    <xf numFmtId="0" fontId="3" fillId="0" borderId="0" xfId="3" applyFill="1"/>
    <xf numFmtId="178" fontId="7" fillId="0" borderId="40" xfId="3" applyNumberFormat="1" applyFont="1" applyFill="1" applyBorder="1"/>
    <xf numFmtId="178" fontId="7" fillId="0" borderId="41" xfId="3" applyNumberFormat="1" applyFont="1" applyFill="1" applyBorder="1" applyAlignment="1">
      <alignment horizontal="center"/>
    </xf>
    <xf numFmtId="178" fontId="7" fillId="0" borderId="14" xfId="3" applyNumberFormat="1" applyFont="1" applyFill="1" applyBorder="1"/>
    <xf numFmtId="179" fontId="9" fillId="0" borderId="15" xfId="3" applyNumberFormat="1" applyFont="1" applyFill="1" applyBorder="1"/>
    <xf numFmtId="179" fontId="9" fillId="0" borderId="13" xfId="3" applyNumberFormat="1" applyFont="1" applyFill="1" applyBorder="1"/>
    <xf numFmtId="179" fontId="9" fillId="0" borderId="51" xfId="3" applyNumberFormat="1" applyFont="1" applyFill="1" applyBorder="1"/>
    <xf numFmtId="178" fontId="7" fillId="0" borderId="42" xfId="3" applyNumberFormat="1" applyFont="1" applyFill="1" applyBorder="1"/>
    <xf numFmtId="178" fontId="7" fillId="0" borderId="43" xfId="3" applyNumberFormat="1" applyFont="1" applyFill="1" applyBorder="1" applyAlignment="1">
      <alignment horizontal="center"/>
    </xf>
    <xf numFmtId="178" fontId="7" fillId="0" borderId="20" xfId="3" applyNumberFormat="1" applyFont="1" applyFill="1" applyBorder="1"/>
    <xf numFmtId="179" fontId="9" fillId="0" borderId="21" xfId="3" applyNumberFormat="1" applyFont="1" applyFill="1" applyBorder="1"/>
    <xf numFmtId="179" fontId="9" fillId="0" borderId="19" xfId="3" applyNumberFormat="1" applyFont="1" applyFill="1" applyBorder="1"/>
    <xf numFmtId="179" fontId="9" fillId="0" borderId="52" xfId="3" applyNumberFormat="1" applyFont="1" applyFill="1" applyBorder="1"/>
    <xf numFmtId="0" fontId="3" fillId="0" borderId="18" xfId="3" applyFill="1" applyBorder="1" applyAlignment="1"/>
    <xf numFmtId="178" fontId="7" fillId="0" borderId="44" xfId="3" applyNumberFormat="1" applyFont="1" applyFill="1" applyBorder="1"/>
    <xf numFmtId="178" fontId="7" fillId="0" borderId="45" xfId="3" applyNumberFormat="1" applyFont="1" applyFill="1" applyBorder="1"/>
    <xf numFmtId="178" fontId="7" fillId="0" borderId="23" xfId="3" applyNumberFormat="1" applyFont="1" applyFill="1" applyBorder="1"/>
    <xf numFmtId="178" fontId="7" fillId="0" borderId="25" xfId="3" applyNumberFormat="1" applyFont="1" applyFill="1" applyBorder="1" applyAlignment="1">
      <alignment horizontal="center"/>
    </xf>
    <xf numFmtId="38" fontId="7" fillId="0" borderId="27" xfId="3" applyNumberFormat="1" applyFont="1" applyFill="1" applyBorder="1"/>
    <xf numFmtId="179" fontId="9" fillId="0" borderId="25" xfId="3" applyNumberFormat="1" applyFont="1" applyFill="1" applyBorder="1"/>
    <xf numFmtId="38" fontId="7" fillId="0" borderId="26" xfId="3" applyNumberFormat="1" applyFont="1" applyFill="1" applyBorder="1"/>
    <xf numFmtId="179" fontId="9" fillId="0" borderId="46" xfId="3" applyNumberFormat="1" applyFont="1" applyFill="1" applyBorder="1"/>
    <xf numFmtId="38" fontId="7" fillId="0" borderId="38" xfId="3" applyNumberFormat="1" applyFont="1" applyFill="1" applyBorder="1"/>
    <xf numFmtId="179" fontId="9" fillId="0" borderId="53" xfId="3" applyNumberFormat="1" applyFont="1" applyFill="1" applyBorder="1"/>
    <xf numFmtId="178" fontId="7" fillId="0" borderId="28" xfId="3" applyNumberFormat="1" applyFont="1" applyFill="1" applyBorder="1"/>
    <xf numFmtId="178" fontId="7" fillId="0" borderId="29" xfId="3" applyNumberFormat="1" applyFont="1" applyFill="1" applyBorder="1" applyAlignment="1">
      <alignment horizontal="center"/>
    </xf>
    <xf numFmtId="38" fontId="7" fillId="0" borderId="28" xfId="3" applyNumberFormat="1" applyFont="1" applyFill="1" applyBorder="1"/>
    <xf numFmtId="179" fontId="9" fillId="0" borderId="28" xfId="3" applyNumberFormat="1" applyFont="1" applyFill="1" applyBorder="1"/>
    <xf numFmtId="0" fontId="3" fillId="0" borderId="12" xfId="3" applyFill="1" applyBorder="1" applyAlignment="1"/>
    <xf numFmtId="178" fontId="7" fillId="0" borderId="17" xfId="3" applyNumberFormat="1" applyFont="1" applyFill="1" applyBorder="1"/>
    <xf numFmtId="178" fontId="7" fillId="0" borderId="16" xfId="3" applyNumberFormat="1" applyFont="1" applyFill="1" applyBorder="1"/>
    <xf numFmtId="178" fontId="7" fillId="0" borderId="47" xfId="3" applyNumberFormat="1" applyFont="1" applyFill="1" applyBorder="1"/>
    <xf numFmtId="178" fontId="7" fillId="0" borderId="48" xfId="3" applyNumberFormat="1" applyFont="1" applyFill="1" applyBorder="1" applyAlignment="1">
      <alignment horizontal="center"/>
    </xf>
    <xf numFmtId="178" fontId="7" fillId="0" borderId="35" xfId="3" applyNumberFormat="1" applyFont="1" applyFill="1" applyBorder="1"/>
    <xf numFmtId="179" fontId="9" fillId="0" borderId="32" xfId="3" applyNumberFormat="1" applyFont="1" applyFill="1" applyBorder="1"/>
    <xf numFmtId="178" fontId="7" fillId="0" borderId="33" xfId="3" applyNumberFormat="1" applyFont="1" applyFill="1" applyBorder="1"/>
    <xf numFmtId="179" fontId="9" fillId="0" borderId="54" xfId="3" applyNumberFormat="1" applyFont="1" applyFill="1" applyBorder="1"/>
    <xf numFmtId="0" fontId="1" fillId="2" borderId="39" xfId="3" applyFont="1" applyFill="1" applyBorder="1" applyAlignment="1">
      <alignment horizontal="right" vertical="center"/>
    </xf>
    <xf numFmtId="177" fontId="6" fillId="2" borderId="39" xfId="3" applyNumberFormat="1" applyFont="1" applyFill="1" applyBorder="1" applyAlignment="1">
      <alignment vertical="center"/>
    </xf>
    <xf numFmtId="176" fontId="6" fillId="2" borderId="39" xfId="3" applyNumberFormat="1" applyFont="1" applyFill="1" applyBorder="1" applyAlignment="1">
      <alignment vertical="center"/>
    </xf>
    <xf numFmtId="0" fontId="1" fillId="0" borderId="6" xfId="3" applyFont="1" applyFill="1" applyBorder="1" applyAlignment="1">
      <alignment horizontal="right" vertical="center"/>
    </xf>
    <xf numFmtId="177" fontId="6" fillId="0" borderId="6" xfId="3" applyNumberFormat="1" applyFont="1" applyFill="1" applyBorder="1" applyAlignment="1">
      <alignment vertical="center"/>
    </xf>
    <xf numFmtId="176" fontId="6" fillId="0" borderId="6" xfId="3" applyNumberFormat="1" applyFont="1" applyFill="1" applyBorder="1" applyAlignment="1">
      <alignment vertical="center"/>
    </xf>
    <xf numFmtId="0" fontId="1" fillId="0" borderId="1" xfId="3" applyFont="1" applyBorder="1" applyAlignment="1">
      <alignment horizontal="right" vertical="center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Continuous" vertical="center"/>
    </xf>
    <xf numFmtId="176" fontId="1" fillId="0" borderId="1" xfId="3" applyNumberFormat="1" applyFont="1" applyBorder="1" applyAlignment="1">
      <alignment horizontal="center" vertical="center"/>
    </xf>
    <xf numFmtId="0" fontId="1" fillId="0" borderId="4" xfId="3" applyFont="1" applyBorder="1" applyAlignment="1">
      <alignment horizontal="right" vertical="center"/>
    </xf>
    <xf numFmtId="177" fontId="1" fillId="0" borderId="4" xfId="3" applyNumberFormat="1" applyFont="1" applyBorder="1" applyAlignment="1">
      <alignment vertical="center"/>
    </xf>
    <xf numFmtId="176" fontId="1" fillId="0" borderId="5" xfId="3" applyNumberFormat="1" applyFont="1" applyBorder="1" applyAlignment="1">
      <alignment vertical="center"/>
    </xf>
    <xf numFmtId="0" fontId="1" fillId="0" borderId="6" xfId="3" applyFont="1" applyBorder="1" applyAlignment="1">
      <alignment horizontal="right" vertical="center"/>
    </xf>
    <xf numFmtId="177" fontId="1" fillId="0" borderId="6" xfId="3" applyNumberFormat="1" applyFont="1" applyBorder="1" applyAlignment="1">
      <alignment horizontal="right" vertical="center"/>
    </xf>
    <xf numFmtId="176" fontId="1" fillId="0" borderId="6" xfId="3" applyNumberFormat="1" applyFont="1" applyBorder="1" applyAlignment="1">
      <alignment vertical="center"/>
    </xf>
    <xf numFmtId="177" fontId="1" fillId="0" borderId="6" xfId="3" applyNumberFormat="1" applyFont="1" applyBorder="1" applyAlignment="1">
      <alignment vertical="center"/>
    </xf>
    <xf numFmtId="177" fontId="1" fillId="0" borderId="1" xfId="3" applyNumberFormat="1" applyFont="1" applyBorder="1" applyAlignment="1">
      <alignment vertical="center"/>
    </xf>
    <xf numFmtId="176" fontId="1" fillId="0" borderId="1" xfId="3" applyNumberFormat="1" applyFont="1" applyBorder="1" applyAlignment="1">
      <alignment vertical="center"/>
    </xf>
    <xf numFmtId="177" fontId="1" fillId="0" borderId="1" xfId="3" applyNumberFormat="1" applyFont="1" applyFill="1" applyBorder="1" applyAlignment="1">
      <alignment vertical="center"/>
    </xf>
    <xf numFmtId="176" fontId="1" fillId="0" borderId="1" xfId="3" applyNumberFormat="1" applyFont="1" applyFill="1" applyBorder="1" applyAlignment="1">
      <alignment vertical="center"/>
    </xf>
    <xf numFmtId="177" fontId="1" fillId="0" borderId="6" xfId="3" applyNumberFormat="1" applyFont="1" applyFill="1" applyBorder="1" applyAlignment="1">
      <alignment vertical="center"/>
    </xf>
    <xf numFmtId="176" fontId="1" fillId="0" borderId="6" xfId="3" applyNumberFormat="1" applyFont="1" applyFill="1" applyBorder="1" applyAlignment="1">
      <alignment vertical="center"/>
    </xf>
    <xf numFmtId="177" fontId="1" fillId="2" borderId="49" xfId="3" applyNumberFormat="1" applyFont="1" applyFill="1" applyBorder="1" applyAlignment="1">
      <alignment vertical="center"/>
    </xf>
    <xf numFmtId="176" fontId="1" fillId="2" borderId="49" xfId="3" applyNumberFormat="1" applyFont="1" applyFill="1" applyBorder="1" applyAlignment="1">
      <alignment vertical="center"/>
    </xf>
    <xf numFmtId="0" fontId="1" fillId="2" borderId="50" xfId="3" applyFont="1" applyFill="1" applyBorder="1" applyAlignment="1">
      <alignment horizontal="right" vertical="center"/>
    </xf>
    <xf numFmtId="177" fontId="1" fillId="2" borderId="50" xfId="3" applyNumberFormat="1" applyFont="1" applyFill="1" applyBorder="1" applyAlignment="1">
      <alignment vertical="center"/>
    </xf>
    <xf numFmtId="176" fontId="1" fillId="2" borderId="50" xfId="3" applyNumberFormat="1" applyFont="1" applyFill="1" applyBorder="1" applyAlignment="1">
      <alignment vertical="center"/>
    </xf>
    <xf numFmtId="0" fontId="1" fillId="0" borderId="0" xfId="3" applyFont="1" applyBorder="1" applyAlignment="1">
      <alignment horizontal="right" vertical="center"/>
    </xf>
    <xf numFmtId="177" fontId="1" fillId="0" borderId="0" xfId="3" applyNumberFormat="1" applyFont="1" applyBorder="1" applyAlignment="1">
      <alignment vertical="center"/>
    </xf>
    <xf numFmtId="176" fontId="1" fillId="0" borderId="0" xfId="3" applyNumberFormat="1" applyFont="1" applyBorder="1" applyAlignment="1">
      <alignment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179" fontId="9" fillId="0" borderId="0" xfId="3" applyNumberFormat="1" applyFont="1" applyBorder="1"/>
    <xf numFmtId="0" fontId="0" fillId="0" borderId="0" xfId="0" applyFill="1" applyBorder="1" applyAlignment="1"/>
    <xf numFmtId="179" fontId="9" fillId="0" borderId="0" xfId="3" applyNumberFormat="1" applyFont="1" applyFill="1" applyBorder="1"/>
    <xf numFmtId="0" fontId="7" fillId="0" borderId="17" xfId="3" applyFont="1" applyBorder="1" applyAlignment="1"/>
    <xf numFmtId="0" fontId="7" fillId="0" borderId="0" xfId="3" applyFont="1" applyBorder="1" applyAlignment="1"/>
    <xf numFmtId="178" fontId="7" fillId="0" borderId="0" xfId="3" applyNumberFormat="1" applyFont="1" applyBorder="1"/>
    <xf numFmtId="0" fontId="7" fillId="0" borderId="0" xfId="3" applyFont="1" applyBorder="1"/>
    <xf numFmtId="0" fontId="7" fillId="0" borderId="0" xfId="3" applyFont="1" applyFill="1" applyBorder="1"/>
    <xf numFmtId="0" fontId="7" fillId="0" borderId="17" xfId="3" applyFont="1" applyFill="1" applyBorder="1" applyAlignment="1"/>
    <xf numFmtId="178" fontId="7" fillId="0" borderId="22" xfId="3" applyNumberFormat="1" applyFont="1" applyFill="1" applyBorder="1"/>
    <xf numFmtId="38" fontId="7" fillId="0" borderId="22" xfId="3" applyNumberFormat="1" applyFont="1" applyFill="1" applyBorder="1"/>
    <xf numFmtId="178" fontId="7" fillId="0" borderId="0" xfId="3" applyNumberFormat="1" applyFont="1" applyFill="1" applyBorder="1"/>
    <xf numFmtId="0" fontId="7" fillId="0" borderId="0" xfId="3" applyFont="1" applyFill="1" applyBorder="1" applyAlignment="1"/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0" fontId="7" fillId="0" borderId="29" xfId="3" applyNumberFormat="1" applyFont="1" applyBorder="1"/>
    <xf numFmtId="180" fontId="7" fillId="0" borderId="0" xfId="3" applyNumberFormat="1" applyFont="1" applyBorder="1"/>
    <xf numFmtId="180" fontId="7" fillId="0" borderId="61" xfId="3" applyNumberFormat="1" applyFont="1" applyBorder="1"/>
    <xf numFmtId="180" fontId="7" fillId="0" borderId="62" xfId="3" applyNumberFormat="1" applyFont="1" applyBorder="1"/>
    <xf numFmtId="178" fontId="7" fillId="0" borderId="9" xfId="3" applyNumberFormat="1" applyFont="1" applyBorder="1"/>
    <xf numFmtId="179" fontId="9" fillId="0" borderId="41" xfId="3" applyNumberFormat="1" applyFont="1" applyBorder="1"/>
    <xf numFmtId="179" fontId="9" fillId="0" borderId="43" xfId="3" applyNumberFormat="1" applyFont="1" applyBorder="1"/>
    <xf numFmtId="179" fontId="9" fillId="0" borderId="63" xfId="3" applyNumberFormat="1" applyFont="1" applyBorder="1"/>
    <xf numFmtId="179" fontId="9" fillId="0" borderId="48" xfId="3" applyNumberFormat="1" applyFont="1" applyBorder="1"/>
    <xf numFmtId="177" fontId="1" fillId="2" borderId="35" xfId="3" applyNumberFormat="1" applyFont="1" applyFill="1" applyBorder="1" applyAlignment="1">
      <alignment vertical="center"/>
    </xf>
    <xf numFmtId="181" fontId="1" fillId="2" borderId="34" xfId="3" applyNumberFormat="1" applyFont="1" applyFill="1" applyBorder="1" applyAlignment="1">
      <alignment horizontal="right" vertical="center"/>
    </xf>
    <xf numFmtId="177" fontId="1" fillId="2" borderId="55" xfId="3" applyNumberFormat="1" applyFont="1" applyFill="1" applyBorder="1" applyAlignment="1">
      <alignment vertical="center"/>
    </xf>
    <xf numFmtId="0" fontId="1" fillId="0" borderId="37" xfId="3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vertical="center"/>
    </xf>
    <xf numFmtId="177" fontId="1" fillId="0" borderId="59" xfId="3" applyNumberFormat="1" applyFont="1" applyFill="1" applyBorder="1" applyAlignment="1">
      <alignment vertical="center"/>
    </xf>
    <xf numFmtId="179" fontId="9" fillId="0" borderId="41" xfId="3" applyNumberFormat="1" applyFont="1" applyFill="1" applyBorder="1"/>
    <xf numFmtId="179" fontId="9" fillId="0" borderId="43" xfId="3" applyNumberFormat="1" applyFont="1" applyFill="1" applyBorder="1"/>
    <xf numFmtId="179" fontId="9" fillId="0" borderId="63" xfId="3" applyNumberFormat="1" applyFont="1" applyFill="1" applyBorder="1"/>
    <xf numFmtId="179" fontId="9" fillId="0" borderId="48" xfId="3" applyNumberFormat="1" applyFont="1" applyFill="1" applyBorder="1"/>
    <xf numFmtId="176" fontId="6" fillId="0" borderId="37" xfId="3" applyNumberFormat="1" applyFont="1" applyFill="1" applyBorder="1" applyAlignment="1">
      <alignment vertical="center"/>
    </xf>
    <xf numFmtId="0" fontId="3" fillId="0" borderId="0" xfId="3" applyAlignment="1">
      <alignment horizontal="center"/>
    </xf>
    <xf numFmtId="177" fontId="1" fillId="2" borderId="39" xfId="3" applyNumberFormat="1" applyFont="1" applyFill="1" applyBorder="1" applyAlignment="1">
      <alignment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177" fontId="1" fillId="0" borderId="49" xfId="3" applyNumberFormat="1" applyFont="1" applyFill="1" applyBorder="1" applyAlignment="1">
      <alignment vertical="center"/>
    </xf>
    <xf numFmtId="176" fontId="6" fillId="0" borderId="49" xfId="3" applyNumberFormat="1" applyFont="1" applyFill="1" applyBorder="1" applyAlignment="1">
      <alignment vertical="center"/>
    </xf>
    <xf numFmtId="177" fontId="1" fillId="0" borderId="37" xfId="3" applyNumberFormat="1" applyFont="1" applyFill="1" applyBorder="1" applyAlignment="1">
      <alignment vertical="center"/>
    </xf>
    <xf numFmtId="180" fontId="7" fillId="0" borderId="10" xfId="3" applyNumberFormat="1" applyFont="1" applyBorder="1"/>
    <xf numFmtId="3" fontId="3" fillId="0" borderId="0" xfId="3" applyNumberFormat="1"/>
    <xf numFmtId="38" fontId="3" fillId="0" borderId="0" xfId="1" applyFont="1" applyAlignment="1"/>
    <xf numFmtId="38" fontId="3" fillId="0" borderId="0" xfId="3" applyNumberFormat="1"/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3" fillId="0" borderId="0" xfId="3" applyBorder="1"/>
    <xf numFmtId="0" fontId="3" fillId="0" borderId="0" xfId="3" applyBorder="1" applyAlignment="1">
      <alignment horizontal="right"/>
    </xf>
    <xf numFmtId="38" fontId="38" fillId="0" borderId="0" xfId="1" applyFont="1" applyBorder="1" applyAlignment="1"/>
    <xf numFmtId="38" fontId="3" fillId="0" borderId="0" xfId="1" applyFont="1" applyBorder="1" applyAlignment="1"/>
    <xf numFmtId="176" fontId="6" fillId="2" borderId="6" xfId="3" applyNumberFormat="1" applyFont="1" applyFill="1" applyBorder="1" applyAlignment="1">
      <alignment vertical="center"/>
    </xf>
    <xf numFmtId="0" fontId="1" fillId="0" borderId="39" xfId="3" applyFont="1" applyFill="1" applyBorder="1" applyAlignment="1">
      <alignment horizontal="right" vertical="center"/>
    </xf>
    <xf numFmtId="177" fontId="1" fillId="0" borderId="39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1" fillId="2" borderId="70" xfId="3" applyFont="1" applyFill="1" applyBorder="1" applyAlignment="1">
      <alignment horizontal="right" vertical="center"/>
    </xf>
    <xf numFmtId="177" fontId="1" fillId="2" borderId="70" xfId="3" applyNumberFormat="1" applyFont="1" applyFill="1" applyBorder="1" applyAlignment="1">
      <alignment vertical="center"/>
    </xf>
    <xf numFmtId="176" fontId="6" fillId="2" borderId="7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77" fontId="6" fillId="2" borderId="68" xfId="3" applyNumberFormat="1" applyFont="1" applyFill="1" applyBorder="1" applyAlignment="1">
      <alignment vertical="center"/>
    </xf>
    <xf numFmtId="180" fontId="7" fillId="0" borderId="51" xfId="3" applyNumberFormat="1" applyFont="1" applyBorder="1"/>
    <xf numFmtId="180" fontId="7" fillId="0" borderId="54" xfId="3" applyNumberFormat="1" applyFont="1" applyBorder="1"/>
    <xf numFmtId="177" fontId="6" fillId="0" borderId="59" xfId="3" applyNumberFormat="1" applyFont="1" applyBorder="1" applyAlignment="1">
      <alignment vertical="center"/>
    </xf>
    <xf numFmtId="0" fontId="0" fillId="0" borderId="60" xfId="0" applyBorder="1" applyAlignment="1">
      <alignment vertical="center"/>
    </xf>
    <xf numFmtId="177" fontId="6" fillId="0" borderId="57" xfId="3" applyNumberFormat="1" applyFont="1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177" fontId="6" fillId="0" borderId="66" xfId="3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7" fontId="6" fillId="0" borderId="59" xfId="3" applyNumberFormat="1" applyFont="1" applyBorder="1" applyAlignment="1">
      <alignment horizontal="right" vertical="center"/>
    </xf>
    <xf numFmtId="177" fontId="6" fillId="2" borderId="55" xfId="3" applyNumberFormat="1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7" fillId="0" borderId="9" xfId="3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59" xfId="0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77" fontId="6" fillId="0" borderId="59" xfId="3" applyNumberFormat="1" applyFont="1" applyFill="1" applyBorder="1" applyAlignment="1">
      <alignment horizontal="right" vertical="center"/>
    </xf>
    <xf numFmtId="0" fontId="0" fillId="0" borderId="60" xfId="0" applyFill="1" applyBorder="1" applyAlignment="1">
      <alignment vertical="center"/>
    </xf>
    <xf numFmtId="177" fontId="6" fillId="2" borderId="56" xfId="3" applyNumberFormat="1" applyFont="1" applyFill="1" applyBorder="1" applyAlignment="1">
      <alignment horizontal="right" vertical="center"/>
    </xf>
    <xf numFmtId="181" fontId="1" fillId="0" borderId="66" xfId="3" applyNumberFormat="1" applyFont="1" applyBorder="1" applyAlignment="1">
      <alignment vertical="center"/>
    </xf>
    <xf numFmtId="181" fontId="0" fillId="0" borderId="67" xfId="0" applyNumberFormat="1" applyBorder="1" applyAlignment="1">
      <alignment vertical="center"/>
    </xf>
    <xf numFmtId="181" fontId="1" fillId="0" borderId="59" xfId="3" applyNumberFormat="1" applyFont="1" applyBorder="1" applyAlignment="1">
      <alignment horizontal="right" vertical="center"/>
    </xf>
    <xf numFmtId="181" fontId="0" fillId="0" borderId="60" xfId="0" applyNumberFormat="1" applyBorder="1" applyAlignment="1">
      <alignment vertical="center"/>
    </xf>
    <xf numFmtId="181" fontId="1" fillId="0" borderId="59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8" xfId="0" applyNumberForma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59" xfId="3" applyNumberFormat="1" applyFont="1" applyFill="1" applyBorder="1" applyAlignment="1">
      <alignment horizontal="right" vertical="center"/>
    </xf>
    <xf numFmtId="181" fontId="0" fillId="0" borderId="60" xfId="0" applyNumberFormat="1" applyFill="1" applyBorder="1" applyAlignment="1">
      <alignment vertical="center"/>
    </xf>
    <xf numFmtId="181" fontId="1" fillId="0" borderId="60" xfId="3" applyNumberFormat="1" applyFont="1" applyFill="1" applyBorder="1" applyAlignment="1">
      <alignment horizontal="right" vertical="center"/>
    </xf>
    <xf numFmtId="0" fontId="7" fillId="0" borderId="8" xfId="3" applyFont="1" applyFill="1" applyBorder="1" applyAlignment="1">
      <alignment horizontal="center"/>
    </xf>
    <xf numFmtId="0" fontId="7" fillId="0" borderId="10" xfId="3" applyFont="1" applyFill="1" applyBorder="1" applyAlignment="1">
      <alignment horizontal="center"/>
    </xf>
    <xf numFmtId="181" fontId="1" fillId="2" borderId="55" xfId="3" applyNumberFormat="1" applyFont="1" applyFill="1" applyBorder="1" applyAlignment="1">
      <alignment vertical="center"/>
    </xf>
    <xf numFmtId="181" fontId="1" fillId="2" borderId="56" xfId="3" applyNumberFormat="1" applyFont="1" applyFill="1" applyBorder="1" applyAlignment="1">
      <alignment vertical="center"/>
    </xf>
    <xf numFmtId="177" fontId="1" fillId="2" borderId="64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60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60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horizontal="right" vertical="center"/>
    </xf>
    <xf numFmtId="181" fontId="6" fillId="0" borderId="60" xfId="3" applyNumberFormat="1" applyFont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0" fontId="7" fillId="0" borderId="9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181" fontId="1" fillId="2" borderId="35" xfId="3" applyNumberFormat="1" applyFont="1" applyFill="1" applyBorder="1" applyAlignment="1">
      <alignment horizontal="right" vertical="center"/>
    </xf>
    <xf numFmtId="181" fontId="1" fillId="2" borderId="34" xfId="3" applyNumberFormat="1" applyFont="1" applyFill="1" applyBorder="1" applyAlignment="1">
      <alignment horizontal="right" vertical="center"/>
    </xf>
    <xf numFmtId="0" fontId="7" fillId="0" borderId="28" xfId="3" applyFont="1" applyBorder="1" applyAlignment="1">
      <alignment horizontal="center"/>
    </xf>
    <xf numFmtId="181" fontId="1" fillId="0" borderId="22" xfId="3" applyNumberFormat="1" applyFont="1" applyFill="1" applyBorder="1" applyAlignment="1">
      <alignment horizontal="right" vertical="center"/>
    </xf>
    <xf numFmtId="181" fontId="1" fillId="0" borderId="21" xfId="3" applyNumberFormat="1" applyFont="1" applyFill="1" applyBorder="1" applyAlignment="1">
      <alignment horizontal="right"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vertical="center"/>
    </xf>
    <xf numFmtId="177" fontId="6" fillId="2" borderId="69" xfId="3" applyNumberFormat="1" applyFont="1" applyFill="1" applyBorder="1" applyAlignment="1">
      <alignment vertical="center"/>
    </xf>
    <xf numFmtId="181" fontId="1" fillId="0" borderId="6" xfId="3" applyNumberFormat="1" applyFont="1" applyFill="1" applyBorder="1" applyAlignment="1">
      <alignment horizontal="right" vertical="center"/>
    </xf>
    <xf numFmtId="181" fontId="1" fillId="0" borderId="64" xfId="3" applyNumberFormat="1" applyFont="1" applyFill="1" applyBorder="1" applyAlignment="1">
      <alignment horizontal="right" vertical="center"/>
    </xf>
    <xf numFmtId="181" fontId="1" fillId="0" borderId="65" xfId="3" applyNumberFormat="1" applyFont="1" applyFill="1" applyBorder="1" applyAlignment="1">
      <alignment horizontal="right" vertical="center"/>
    </xf>
    <xf numFmtId="0" fontId="0" fillId="0" borderId="28" xfId="0" applyFill="1" applyBorder="1" applyAlignment="1"/>
    <xf numFmtId="0" fontId="7" fillId="0" borderId="28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horizontal="right" vertical="center"/>
    </xf>
    <xf numFmtId="181" fontId="1" fillId="0" borderId="58" xfId="3" applyNumberFormat="1" applyFont="1" applyFill="1" applyBorder="1" applyAlignment="1">
      <alignment horizontal="right" vertical="center"/>
    </xf>
    <xf numFmtId="0" fontId="7" fillId="0" borderId="22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181" fontId="1" fillId="0" borderId="55" xfId="3" applyNumberFormat="1" applyFont="1" applyFill="1" applyBorder="1" applyAlignment="1">
      <alignment horizontal="right" vertical="center"/>
    </xf>
    <xf numFmtId="181" fontId="1" fillId="0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horizontal="right" vertical="center"/>
    </xf>
    <xf numFmtId="177" fontId="6" fillId="2" borderId="69" xfId="3" applyNumberFormat="1" applyFont="1" applyFill="1" applyBorder="1" applyAlignment="1">
      <alignment horizontal="right" vertical="center"/>
    </xf>
    <xf numFmtId="177" fontId="6" fillId="2" borderId="64" xfId="3" applyNumberFormat="1" applyFont="1" applyFill="1" applyBorder="1" applyAlignment="1">
      <alignment horizontal="right" vertical="center"/>
    </xf>
    <xf numFmtId="177" fontId="6" fillId="2" borderId="65" xfId="3" applyNumberFormat="1" applyFont="1" applyFill="1" applyBorder="1" applyAlignment="1">
      <alignment horizontal="right" vertical="center"/>
    </xf>
    <xf numFmtId="181" fontId="1" fillId="2" borderId="9" xfId="3" applyNumberFormat="1" applyFont="1" applyFill="1" applyBorder="1" applyAlignment="1">
      <alignment horizontal="right" vertical="center"/>
    </xf>
    <xf numFmtId="181" fontId="1" fillId="2" borderId="8" xfId="3" applyNumberFormat="1" applyFont="1" applyFill="1" applyBorder="1" applyAlignment="1">
      <alignment horizontal="right" vertical="center"/>
    </xf>
    <xf numFmtId="181" fontId="1" fillId="2" borderId="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60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55" xfId="3" applyNumberFormat="1" applyFont="1" applyFill="1" applyBorder="1" applyAlignment="1">
      <alignment vertical="center"/>
    </xf>
    <xf numFmtId="178" fontId="3" fillId="0" borderId="0" xfId="3" applyNumberFormat="1"/>
    <xf numFmtId="180" fontId="3" fillId="0" borderId="0" xfId="3" applyNumberFormat="1"/>
    <xf numFmtId="180" fontId="7" fillId="0" borderId="41" xfId="3" applyNumberFormat="1" applyFont="1" applyBorder="1"/>
    <xf numFmtId="180" fontId="7" fillId="0" borderId="48" xfId="3" applyNumberFormat="1" applyFont="1" applyBorder="1"/>
    <xf numFmtId="178" fontId="3" fillId="0" borderId="20" xfId="3" applyNumberFormat="1" applyBorder="1"/>
    <xf numFmtId="180" fontId="3" fillId="0" borderId="52" xfId="3" applyNumberFormat="1" applyBorder="1"/>
    <xf numFmtId="178" fontId="3" fillId="0" borderId="33" xfId="3" applyNumberFormat="1" applyBorder="1"/>
    <xf numFmtId="180" fontId="3" fillId="0" borderId="54" xfId="3" applyNumberFormat="1" applyBorder="1"/>
    <xf numFmtId="0" fontId="3" fillId="0" borderId="71" xfId="3" applyBorder="1" applyAlignment="1">
      <alignment horizontal="center"/>
    </xf>
    <xf numFmtId="0" fontId="3" fillId="0" borderId="72" xfId="3" applyBorder="1" applyAlignment="1">
      <alignment horizontal="center"/>
    </xf>
    <xf numFmtId="178" fontId="3" fillId="0" borderId="45" xfId="3" applyNumberFormat="1" applyBorder="1"/>
    <xf numFmtId="180" fontId="3" fillId="0" borderId="73" xfId="3" applyNumberFormat="1" applyBorder="1"/>
    <xf numFmtId="180" fontId="3" fillId="0" borderId="12" xfId="3" applyNumberFormat="1" applyBorder="1"/>
    <xf numFmtId="180" fontId="3" fillId="0" borderId="31" xfId="3" applyNumberFormat="1" applyBorder="1"/>
    <xf numFmtId="178" fontId="3" fillId="0" borderId="74" xfId="3" applyNumberFormat="1" applyBorder="1"/>
    <xf numFmtId="178" fontId="3" fillId="0" borderId="75" xfId="3" applyNumberFormat="1" applyBorder="1"/>
    <xf numFmtId="181" fontId="1" fillId="0" borderId="60" xfId="3" applyNumberFormat="1" applyFont="1" applyBorder="1" applyAlignment="1">
      <alignment horizontal="right" vertical="center"/>
    </xf>
    <xf numFmtId="181" fontId="1" fillId="0" borderId="60" xfId="3" applyNumberFormat="1" applyFont="1" applyBorder="1" applyAlignment="1">
      <alignment vertical="center"/>
    </xf>
    <xf numFmtId="176" fontId="1" fillId="0" borderId="37" xfId="3" applyNumberFormat="1" applyFont="1" applyFill="1" applyBorder="1" applyAlignment="1">
      <alignment vertical="center"/>
    </xf>
    <xf numFmtId="176" fontId="1" fillId="0" borderId="49" xfId="3" applyNumberFormat="1" applyFont="1" applyFill="1" applyBorder="1" applyAlignment="1">
      <alignment vertical="center"/>
    </xf>
    <xf numFmtId="176" fontId="1" fillId="2" borderId="70" xfId="3" applyNumberFormat="1" applyFont="1" applyFill="1" applyBorder="1" applyAlignment="1">
      <alignment vertical="center"/>
    </xf>
    <xf numFmtId="177" fontId="1" fillId="2" borderId="64" xfId="3" applyNumberFormat="1" applyFont="1" applyFill="1" applyBorder="1" applyAlignment="1">
      <alignment horizontal="right" vertical="center"/>
    </xf>
    <xf numFmtId="177" fontId="1" fillId="2" borderId="65" xfId="3" applyNumberFormat="1" applyFont="1" applyFill="1" applyBorder="1" applyAlignment="1">
      <alignment horizontal="right"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40</xdr:row>
      <xdr:rowOff>28575</xdr:rowOff>
    </xdr:from>
    <xdr:to>
      <xdr:col>6</xdr:col>
      <xdr:colOff>495300</xdr:colOff>
      <xdr:row>40</xdr:row>
      <xdr:rowOff>133351</xdr:rowOff>
    </xdr:to>
    <xdr:sp macro="" textlink="">
      <xdr:nvSpPr>
        <xdr:cNvPr id="2" name="左矢印 1"/>
        <xdr:cNvSpPr/>
      </xdr:nvSpPr>
      <xdr:spPr>
        <a:xfrm>
          <a:off x="4629150" y="7105650"/>
          <a:ext cx="381000" cy="1047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4" name="正方形/長方形 3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6"/>
  <sheetViews>
    <sheetView workbookViewId="0">
      <selection activeCell="J13" sqref="J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38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89191</v>
      </c>
      <c r="D6" s="265">
        <v>3602</v>
      </c>
      <c r="E6" s="266"/>
      <c r="F6" s="12">
        <f>D6/C6*100</f>
        <v>4.0385240663295621</v>
      </c>
      <c r="K6" s="3"/>
    </row>
    <row r="7" spans="1:11">
      <c r="B7" s="13" t="s">
        <v>6</v>
      </c>
      <c r="C7" s="14">
        <v>104134</v>
      </c>
      <c r="D7" s="267">
        <v>3310</v>
      </c>
      <c r="E7" s="260"/>
      <c r="F7" s="15">
        <f t="shared" ref="F7:F15" si="0">D7/C7*100</f>
        <v>3.1785968079589755</v>
      </c>
      <c r="K7" s="3"/>
    </row>
    <row r="8" spans="1:11">
      <c r="B8" s="13" t="s">
        <v>7</v>
      </c>
      <c r="C8" s="16">
        <v>144314</v>
      </c>
      <c r="D8" s="259">
        <v>4990.875</v>
      </c>
      <c r="E8" s="260"/>
      <c r="F8" s="15">
        <f t="shared" si="0"/>
        <v>3.458344304779855</v>
      </c>
      <c r="K8" s="3"/>
    </row>
    <row r="9" spans="1:11">
      <c r="B9" s="13" t="s">
        <v>8</v>
      </c>
      <c r="C9" s="16">
        <v>108361</v>
      </c>
      <c r="D9" s="259">
        <v>8686</v>
      </c>
      <c r="E9" s="260"/>
      <c r="F9" s="15">
        <f t="shared" si="0"/>
        <v>8.015799042090789</v>
      </c>
      <c r="K9" s="3"/>
    </row>
    <row r="10" spans="1:11">
      <c r="B10" s="13" t="s">
        <v>9</v>
      </c>
      <c r="C10" s="16">
        <v>160330</v>
      </c>
      <c r="D10" s="259">
        <v>10020</v>
      </c>
      <c r="E10" s="260"/>
      <c r="F10" s="15">
        <f t="shared" si="0"/>
        <v>6.2496101790058001</v>
      </c>
      <c r="K10" s="3"/>
    </row>
    <row r="11" spans="1:11">
      <c r="B11" s="13" t="s">
        <v>10</v>
      </c>
      <c r="C11" s="16">
        <v>329031</v>
      </c>
      <c r="D11" s="259">
        <v>169533</v>
      </c>
      <c r="E11" s="260"/>
      <c r="F11" s="15">
        <f t="shared" si="0"/>
        <v>51.524932301211734</v>
      </c>
      <c r="K11" s="3"/>
    </row>
    <row r="12" spans="1:11">
      <c r="B12" s="5" t="s">
        <v>11</v>
      </c>
      <c r="C12" s="93">
        <v>215822</v>
      </c>
      <c r="D12" s="259">
        <v>82821</v>
      </c>
      <c r="E12" s="260"/>
      <c r="F12" s="94">
        <f t="shared" si="0"/>
        <v>38.374679133730574</v>
      </c>
      <c r="K12" s="3"/>
    </row>
    <row r="13" spans="1:11">
      <c r="B13" s="104" t="s">
        <v>35</v>
      </c>
      <c r="C13" s="105">
        <v>157105</v>
      </c>
      <c r="D13" s="261">
        <v>7907</v>
      </c>
      <c r="E13" s="262"/>
      <c r="F13" s="103">
        <f t="shared" si="0"/>
        <v>5.0329397536679288</v>
      </c>
      <c r="K13" s="3"/>
    </row>
    <row r="14" spans="1:11" ht="14.25" thickBot="1">
      <c r="B14" s="107" t="s">
        <v>37</v>
      </c>
      <c r="C14" s="95">
        <v>215533</v>
      </c>
      <c r="D14" s="268">
        <v>43015</v>
      </c>
      <c r="E14" s="269"/>
      <c r="F14" s="108">
        <f t="shared" si="0"/>
        <v>19.957500707548263</v>
      </c>
      <c r="K14" s="3"/>
    </row>
    <row r="15" spans="1:11">
      <c r="B15" s="96" t="s">
        <v>12</v>
      </c>
      <c r="C15" s="97">
        <f>SUM(C6:C14)</f>
        <v>1523821</v>
      </c>
      <c r="D15" s="263">
        <f>SUM(D6:E14)</f>
        <v>333884.875</v>
      </c>
      <c r="E15" s="264"/>
      <c r="F15" s="106">
        <f t="shared" si="0"/>
        <v>21.911029904431032</v>
      </c>
      <c r="K15" s="3"/>
    </row>
    <row r="16" spans="1:11">
      <c r="B16" s="17"/>
      <c r="C16" s="18"/>
      <c r="D16" s="18"/>
      <c r="E16" s="19"/>
      <c r="F16" s="20"/>
      <c r="K16" s="3"/>
    </row>
    <row r="17" spans="1:11">
      <c r="B17" s="21" t="s">
        <v>13</v>
      </c>
      <c r="C17" s="18"/>
      <c r="D17" s="18"/>
      <c r="E17" s="19"/>
      <c r="F17" s="20"/>
      <c r="K17" s="3"/>
    </row>
    <row r="18" spans="1:11">
      <c r="B18" s="21" t="s">
        <v>14</v>
      </c>
      <c r="K18" s="3"/>
    </row>
    <row r="19" spans="1:11">
      <c r="B19" s="21" t="s">
        <v>34</v>
      </c>
      <c r="K19" s="3"/>
    </row>
    <row r="20" spans="1:11" ht="25.5" customHeight="1">
      <c r="K20" s="3"/>
    </row>
    <row r="21" spans="1:11" ht="14.25">
      <c r="A21" s="4" t="s">
        <v>15</v>
      </c>
    </row>
    <row r="22" spans="1:11">
      <c r="K22" s="3" t="s">
        <v>16</v>
      </c>
    </row>
    <row r="23" spans="1:11" ht="18" thickBot="1">
      <c r="B23" s="22" t="s">
        <v>17</v>
      </c>
      <c r="C23" s="22"/>
      <c r="K23" s="3"/>
    </row>
    <row r="24" spans="1:11" ht="18" thickBot="1">
      <c r="B24" s="22"/>
      <c r="C24" s="22"/>
      <c r="D24" s="23">
        <v>2008</v>
      </c>
      <c r="E24" s="24"/>
      <c r="F24" s="25">
        <v>2009</v>
      </c>
      <c r="G24" s="24"/>
      <c r="H24" s="25">
        <v>2010</v>
      </c>
      <c r="I24" s="24"/>
      <c r="J24" s="25">
        <v>2011</v>
      </c>
      <c r="K24" s="26"/>
    </row>
    <row r="25" spans="1:11">
      <c r="B25" s="27" t="s">
        <v>18</v>
      </c>
      <c r="C25" s="28"/>
      <c r="D25" s="29">
        <v>74465.86815699999</v>
      </c>
      <c r="E25" s="30" t="s">
        <v>19</v>
      </c>
      <c r="F25" s="31">
        <v>58963.207877999972</v>
      </c>
      <c r="G25" s="32">
        <f>(F25/D25-1)*100</f>
        <v>-20.818477864670847</v>
      </c>
      <c r="H25" s="33">
        <v>65085.726096999992</v>
      </c>
      <c r="I25" s="34">
        <f>(H25/F25-1)*100</f>
        <v>10.383624703167516</v>
      </c>
      <c r="J25" s="31">
        <v>52162.666859999998</v>
      </c>
      <c r="K25" s="35">
        <f>(J25/H25-1)*100</f>
        <v>-19.855442985671257</v>
      </c>
    </row>
    <row r="26" spans="1:11">
      <c r="B26" s="36" t="s">
        <v>20</v>
      </c>
      <c r="C26" s="37"/>
      <c r="D26" s="38">
        <v>123756.788416</v>
      </c>
      <c r="E26" s="39" t="s">
        <v>19</v>
      </c>
      <c r="F26" s="40">
        <v>64109.766524999999</v>
      </c>
      <c r="G26" s="41">
        <f t="shared" ref="G26:G37" si="1">(F26/D26-1)*100</f>
        <v>-48.196969761772266</v>
      </c>
      <c r="H26" s="42">
        <v>73314.204068549996</v>
      </c>
      <c r="I26" s="43">
        <f t="shared" ref="I26:I37" si="2">(H26/F26-1)*100</f>
        <v>14.357309412382069</v>
      </c>
      <c r="J26" s="40">
        <v>138795.73865499999</v>
      </c>
      <c r="K26" s="44">
        <f t="shared" ref="K26:K37" si="3">(J26/H26-1)*100</f>
        <v>89.316300188192272</v>
      </c>
    </row>
    <row r="27" spans="1:11">
      <c r="B27" s="36" t="s">
        <v>21</v>
      </c>
      <c r="C27" s="37"/>
      <c r="D27" s="38">
        <v>1169438.2871020001</v>
      </c>
      <c r="E27" s="39" t="s">
        <v>19</v>
      </c>
      <c r="F27" s="40">
        <v>763654.2381190001</v>
      </c>
      <c r="G27" s="41">
        <f t="shared" si="1"/>
        <v>-34.699056244222902</v>
      </c>
      <c r="H27" s="42">
        <v>707206.43444054993</v>
      </c>
      <c r="I27" s="43">
        <f t="shared" si="2"/>
        <v>-7.391801270885356</v>
      </c>
      <c r="J27" s="40">
        <v>866631.61487274989</v>
      </c>
      <c r="K27" s="44">
        <f t="shared" si="3"/>
        <v>22.542948235237215</v>
      </c>
    </row>
    <row r="28" spans="1:11">
      <c r="B28" s="36" t="s">
        <v>22</v>
      </c>
      <c r="C28" s="37"/>
      <c r="D28" s="38">
        <v>82149.387164999993</v>
      </c>
      <c r="E28" s="39" t="s">
        <v>19</v>
      </c>
      <c r="F28" s="40">
        <v>92729.870196050004</v>
      </c>
      <c r="G28" s="41">
        <f t="shared" si="1"/>
        <v>12.879564164975132</v>
      </c>
      <c r="H28" s="42">
        <v>36770.895344900004</v>
      </c>
      <c r="I28" s="43">
        <f t="shared" si="2"/>
        <v>-60.346223641682265</v>
      </c>
      <c r="J28" s="40">
        <v>53816.136776799998</v>
      </c>
      <c r="K28" s="44">
        <f t="shared" si="3"/>
        <v>46.355252631247424</v>
      </c>
    </row>
    <row r="29" spans="1:11">
      <c r="B29" s="36" t="s">
        <v>23</v>
      </c>
      <c r="C29" s="37"/>
      <c r="D29" s="38">
        <v>225821.92133399996</v>
      </c>
      <c r="E29" s="39" t="s">
        <v>19</v>
      </c>
      <c r="F29" s="40">
        <v>145672.13092700002</v>
      </c>
      <c r="G29" s="41">
        <f t="shared" si="1"/>
        <v>-35.492475634575392</v>
      </c>
      <c r="H29" s="42">
        <v>134343.03707299998</v>
      </c>
      <c r="I29" s="43">
        <f t="shared" si="2"/>
        <v>-7.777118232503466</v>
      </c>
      <c r="J29" s="40">
        <v>168834.638656</v>
      </c>
      <c r="K29" s="44">
        <f t="shared" si="3"/>
        <v>25.674275596626405</v>
      </c>
    </row>
    <row r="30" spans="1:11">
      <c r="B30" s="36" t="s">
        <v>24</v>
      </c>
      <c r="C30" s="37"/>
      <c r="D30" s="38">
        <v>424786.96062999999</v>
      </c>
      <c r="E30" s="39" t="s">
        <v>19</v>
      </c>
      <c r="F30" s="40">
        <v>303027.62434599979</v>
      </c>
      <c r="G30" s="41">
        <f t="shared" si="1"/>
        <v>-28.663623785301549</v>
      </c>
      <c r="H30" s="42">
        <v>246619.43998300011</v>
      </c>
      <c r="I30" s="43">
        <f t="shared" si="2"/>
        <v>-18.614865388837387</v>
      </c>
      <c r="J30" s="40">
        <v>243332.118472</v>
      </c>
      <c r="K30" s="44">
        <f t="shared" si="3"/>
        <v>-1.3329531164399278</v>
      </c>
    </row>
    <row r="31" spans="1:11">
      <c r="B31" s="36" t="s">
        <v>25</v>
      </c>
      <c r="C31" s="37"/>
      <c r="D31" s="38">
        <v>91998.580067000003</v>
      </c>
      <c r="E31" s="39" t="s">
        <v>19</v>
      </c>
      <c r="F31" s="40">
        <v>72420.745972999983</v>
      </c>
      <c r="G31" s="41">
        <f t="shared" si="1"/>
        <v>-21.280582895672985</v>
      </c>
      <c r="H31" s="42">
        <v>63603.039643999997</v>
      </c>
      <c r="I31" s="43">
        <f t="shared" si="2"/>
        <v>-12.175663493286049</v>
      </c>
      <c r="J31" s="40">
        <v>83922.548986000009</v>
      </c>
      <c r="K31" s="44">
        <f t="shared" si="3"/>
        <v>31.947387193650979</v>
      </c>
    </row>
    <row r="32" spans="1:11">
      <c r="B32" s="36" t="s">
        <v>26</v>
      </c>
      <c r="C32" s="37"/>
      <c r="D32" s="38">
        <v>40942.404685999994</v>
      </c>
      <c r="E32" s="39" t="s">
        <v>19</v>
      </c>
      <c r="F32" s="40">
        <v>35465.734689000004</v>
      </c>
      <c r="G32" s="41">
        <f t="shared" si="1"/>
        <v>-13.37652255406655</v>
      </c>
      <c r="H32" s="42">
        <v>26863.497335999997</v>
      </c>
      <c r="I32" s="43">
        <f t="shared" si="2"/>
        <v>-24.255065990972025</v>
      </c>
      <c r="J32" s="40">
        <v>28227.763467499997</v>
      </c>
      <c r="K32" s="44">
        <f t="shared" si="3"/>
        <v>5.0785127283919707</v>
      </c>
    </row>
    <row r="33" spans="2:11" ht="14.25" thickBot="1">
      <c r="B33" s="36" t="s">
        <v>27</v>
      </c>
      <c r="C33" s="45"/>
      <c r="D33" s="38">
        <v>173321.351245</v>
      </c>
      <c r="E33" s="39" t="s">
        <v>19</v>
      </c>
      <c r="F33" s="40">
        <v>91957.925027000019</v>
      </c>
      <c r="G33" s="41">
        <f t="shared" si="1"/>
        <v>-46.943683298999872</v>
      </c>
      <c r="H33" s="42">
        <v>125849.024</v>
      </c>
      <c r="I33" s="43">
        <f t="shared" si="2"/>
        <v>36.855006203162063</v>
      </c>
      <c r="J33" s="40">
        <v>126708.88219915002</v>
      </c>
      <c r="K33" s="44">
        <f t="shared" si="3"/>
        <v>0.6832458225103144</v>
      </c>
    </row>
    <row r="34" spans="2:11" ht="15" thickTop="1" thickBot="1">
      <c r="B34" s="46" t="s">
        <v>28</v>
      </c>
      <c r="C34" s="47"/>
      <c r="D34" s="48">
        <v>2406681.5488019995</v>
      </c>
      <c r="E34" s="49" t="s">
        <v>19</v>
      </c>
      <c r="F34" s="50">
        <v>1628001.2436800501</v>
      </c>
      <c r="G34" s="51">
        <f t="shared" si="1"/>
        <v>-32.354937258299152</v>
      </c>
      <c r="H34" s="52">
        <v>1479655.2979870001</v>
      </c>
      <c r="I34" s="53">
        <f t="shared" si="2"/>
        <v>-9.1121518652970028</v>
      </c>
      <c r="J34" s="50">
        <v>1762432.1089452</v>
      </c>
      <c r="K34" s="54">
        <f t="shared" si="3"/>
        <v>19.110992360376365</v>
      </c>
    </row>
    <row r="35" spans="2:11" ht="6" customHeight="1" thickBot="1">
      <c r="D35" s="55"/>
      <c r="E35" s="56"/>
      <c r="F35" s="57"/>
      <c r="G35" s="58"/>
      <c r="H35" s="55"/>
      <c r="I35" s="59"/>
      <c r="J35" s="55"/>
      <c r="K35" s="60"/>
    </row>
    <row r="36" spans="2:11">
      <c r="B36" s="61" t="s">
        <v>29</v>
      </c>
      <c r="C36" s="62"/>
      <c r="D36" s="38">
        <v>304986.14908800001</v>
      </c>
      <c r="E36" s="30" t="s">
        <v>19</v>
      </c>
      <c r="F36" s="31">
        <v>148632.11752500001</v>
      </c>
      <c r="G36" s="41">
        <f t="shared" si="1"/>
        <v>-51.26594503735511</v>
      </c>
      <c r="H36" s="42">
        <v>150024.44353804999</v>
      </c>
      <c r="I36" s="43">
        <f t="shared" si="2"/>
        <v>0.93675985798682415</v>
      </c>
      <c r="J36" s="40">
        <v>326871.2629643</v>
      </c>
      <c r="K36" s="44">
        <f t="shared" si="3"/>
        <v>117.87867047238683</v>
      </c>
    </row>
    <row r="37" spans="2:11" ht="14.25" thickBot="1">
      <c r="B37" s="63" t="s">
        <v>30</v>
      </c>
      <c r="C37" s="64"/>
      <c r="D37" s="65">
        <v>80232.032361999998</v>
      </c>
      <c r="E37" s="66" t="s">
        <v>19</v>
      </c>
      <c r="F37" s="67">
        <v>46979.442605000004</v>
      </c>
      <c r="G37" s="68">
        <f t="shared" si="1"/>
        <v>-41.445528398143004</v>
      </c>
      <c r="H37" s="69">
        <v>46955.239882549999</v>
      </c>
      <c r="I37" s="70">
        <f t="shared" si="2"/>
        <v>-5.1517687541546842E-2</v>
      </c>
      <c r="J37" s="67">
        <v>122295.344843</v>
      </c>
      <c r="K37" s="71">
        <f t="shared" si="3"/>
        <v>160.45089993981412</v>
      </c>
    </row>
    <row r="38" spans="2:11">
      <c r="D38" s="72"/>
      <c r="E38" s="72"/>
      <c r="F38" s="72"/>
      <c r="G38" s="72"/>
      <c r="H38" s="72"/>
      <c r="I38" s="72"/>
      <c r="J38" s="72"/>
      <c r="K38" s="72"/>
    </row>
    <row r="39" spans="2:11" ht="18" thickBot="1">
      <c r="B39" s="22" t="s">
        <v>31</v>
      </c>
      <c r="C39" s="22"/>
      <c r="D39" s="72"/>
      <c r="E39" s="72"/>
      <c r="F39" s="72"/>
      <c r="G39" s="72"/>
      <c r="H39" s="72"/>
      <c r="I39" s="72"/>
      <c r="J39" s="72"/>
      <c r="K39" s="72"/>
    </row>
    <row r="40" spans="2:11" ht="14.25" thickBot="1">
      <c r="D40" s="23">
        <v>2008</v>
      </c>
      <c r="E40" s="24"/>
      <c r="F40" s="25">
        <v>2009</v>
      </c>
      <c r="G40" s="24"/>
      <c r="H40" s="25">
        <v>2010</v>
      </c>
      <c r="I40" s="24"/>
      <c r="J40" s="25">
        <v>2011</v>
      </c>
      <c r="K40" s="26"/>
    </row>
    <row r="41" spans="2:11">
      <c r="B41" s="27" t="s">
        <v>18</v>
      </c>
      <c r="C41" s="28"/>
      <c r="D41" s="29">
        <v>107370.51606099999</v>
      </c>
      <c r="E41" s="30" t="s">
        <v>19</v>
      </c>
      <c r="F41" s="73">
        <v>53973.204406000004</v>
      </c>
      <c r="G41" s="32">
        <f>(F41/D41-1)*100</f>
        <v>-49.731819883089301</v>
      </c>
      <c r="H41" s="33">
        <v>50534.686978000005</v>
      </c>
      <c r="I41" s="74">
        <f>(H41/F41-1)*100</f>
        <v>-6.3707861444256775</v>
      </c>
      <c r="J41" s="31">
        <v>51523.208510999997</v>
      </c>
      <c r="K41" s="99">
        <f>(J41/H41-1)*100</f>
        <v>1.9561247770869539</v>
      </c>
    </row>
    <row r="42" spans="2:11">
      <c r="B42" s="36" t="s">
        <v>20</v>
      </c>
      <c r="C42" s="37"/>
      <c r="D42" s="38">
        <v>145430.75646899999</v>
      </c>
      <c r="E42" s="39" t="s">
        <v>19</v>
      </c>
      <c r="F42" s="75">
        <v>96278.060667850004</v>
      </c>
      <c r="G42" s="41">
        <f t="shared" ref="G42:G50" si="4">(F42/D42-1)*100</f>
        <v>-33.798006002689931</v>
      </c>
      <c r="H42" s="42">
        <v>138276.50044130001</v>
      </c>
      <c r="I42" s="76">
        <f t="shared" ref="I42:K50" si="5">(H42/F42-1)*100</f>
        <v>43.622025082474991</v>
      </c>
      <c r="J42" s="40">
        <v>373960.712917</v>
      </c>
      <c r="K42" s="100">
        <f t="shared" si="5"/>
        <v>170.44415480832237</v>
      </c>
    </row>
    <row r="43" spans="2:11">
      <c r="B43" s="36" t="s">
        <v>21</v>
      </c>
      <c r="C43" s="37"/>
      <c r="D43" s="38">
        <v>1624229.9840030004</v>
      </c>
      <c r="E43" s="39" t="s">
        <v>19</v>
      </c>
      <c r="F43" s="75">
        <v>1434605.1259187507</v>
      </c>
      <c r="G43" s="41">
        <f t="shared" si="4"/>
        <v>-11.674754188252901</v>
      </c>
      <c r="H43" s="42">
        <v>1172599.0142699501</v>
      </c>
      <c r="I43" s="76">
        <f t="shared" si="5"/>
        <v>-18.26329119526925</v>
      </c>
      <c r="J43" s="40">
        <v>1083908.1906834</v>
      </c>
      <c r="K43" s="100">
        <f t="shared" si="5"/>
        <v>-7.5636106211267933</v>
      </c>
    </row>
    <row r="44" spans="2:11">
      <c r="B44" s="36" t="s">
        <v>22</v>
      </c>
      <c r="C44" s="37"/>
      <c r="D44" s="38">
        <v>83654.760868000012</v>
      </c>
      <c r="E44" s="39" t="s">
        <v>19</v>
      </c>
      <c r="F44" s="75">
        <v>78045.871555999998</v>
      </c>
      <c r="G44" s="41">
        <f t="shared" si="4"/>
        <v>-6.7048058637694918</v>
      </c>
      <c r="H44" s="42">
        <v>62504.740647400002</v>
      </c>
      <c r="I44" s="76">
        <f t="shared" si="5"/>
        <v>-19.912816141016275</v>
      </c>
      <c r="J44" s="40">
        <v>68356.702199999985</v>
      </c>
      <c r="K44" s="100">
        <f t="shared" si="5"/>
        <v>9.3624283406148479</v>
      </c>
    </row>
    <row r="45" spans="2:11">
      <c r="B45" s="36" t="s">
        <v>23</v>
      </c>
      <c r="C45" s="37"/>
      <c r="D45" s="38">
        <v>362217.08108199947</v>
      </c>
      <c r="E45" s="39" t="s">
        <v>19</v>
      </c>
      <c r="F45" s="75">
        <v>221173.40723000001</v>
      </c>
      <c r="G45" s="41">
        <f t="shared" si="4"/>
        <v>-38.93899024051538</v>
      </c>
      <c r="H45" s="42">
        <v>231292.07339500001</v>
      </c>
      <c r="I45" s="76">
        <f t="shared" si="5"/>
        <v>4.5749922161652634</v>
      </c>
      <c r="J45" s="40">
        <v>233336.693661</v>
      </c>
      <c r="K45" s="100">
        <f t="shared" si="5"/>
        <v>0.8839992810770525</v>
      </c>
    </row>
    <row r="46" spans="2:11">
      <c r="B46" s="36" t="s">
        <v>24</v>
      </c>
      <c r="C46" s="37"/>
      <c r="D46" s="38">
        <v>582095.835632</v>
      </c>
      <c r="E46" s="39" t="s">
        <v>19</v>
      </c>
      <c r="F46" s="75">
        <v>342593.71078199986</v>
      </c>
      <c r="G46" s="41">
        <f t="shared" si="4"/>
        <v>-41.144792693795004</v>
      </c>
      <c r="H46" s="42">
        <v>361166.725286</v>
      </c>
      <c r="I46" s="76">
        <f t="shared" si="5"/>
        <v>5.4212946471216883</v>
      </c>
      <c r="J46" s="40">
        <v>318082.3917255</v>
      </c>
      <c r="K46" s="100">
        <f t="shared" si="5"/>
        <v>-11.929209017354092</v>
      </c>
    </row>
    <row r="47" spans="2:11">
      <c r="B47" s="36" t="s">
        <v>25</v>
      </c>
      <c r="C47" s="37"/>
      <c r="D47" s="38">
        <v>134339.52297800002</v>
      </c>
      <c r="E47" s="39" t="s">
        <v>19</v>
      </c>
      <c r="F47" s="75">
        <v>133160.07847899999</v>
      </c>
      <c r="G47" s="41">
        <f t="shared" si="4"/>
        <v>-0.87795793289602297</v>
      </c>
      <c r="H47" s="42">
        <v>101561.90542299999</v>
      </c>
      <c r="I47" s="76">
        <f t="shared" si="5"/>
        <v>-23.729464128382283</v>
      </c>
      <c r="J47" s="40">
        <v>106085.06821100001</v>
      </c>
      <c r="K47" s="100">
        <f t="shared" si="5"/>
        <v>4.4536017408902229</v>
      </c>
    </row>
    <row r="48" spans="2:11">
      <c r="B48" s="36" t="s">
        <v>26</v>
      </c>
      <c r="C48" s="37"/>
      <c r="D48" s="38">
        <v>39582.165209999999</v>
      </c>
      <c r="E48" s="39" t="s">
        <v>19</v>
      </c>
      <c r="F48" s="75">
        <v>44396.500935999997</v>
      </c>
      <c r="G48" s="41">
        <f t="shared" si="4"/>
        <v>12.162891293232514</v>
      </c>
      <c r="H48" s="42">
        <v>45108.793073000008</v>
      </c>
      <c r="I48" s="76">
        <f t="shared" si="5"/>
        <v>1.6043880080252704</v>
      </c>
      <c r="J48" s="40">
        <v>43654.617416000008</v>
      </c>
      <c r="K48" s="100">
        <f t="shared" si="5"/>
        <v>-3.2237077472826448</v>
      </c>
    </row>
    <row r="49" spans="2:11" ht="14.25" thickBot="1">
      <c r="B49" s="36" t="s">
        <v>27</v>
      </c>
      <c r="C49" s="45"/>
      <c r="D49" s="38">
        <v>230226.56920900004</v>
      </c>
      <c r="E49" s="39" t="s">
        <v>19</v>
      </c>
      <c r="F49" s="75">
        <v>163110.24317845001</v>
      </c>
      <c r="G49" s="41">
        <f t="shared" si="4"/>
        <v>-29.152293873441572</v>
      </c>
      <c r="H49" s="42">
        <v>179265.77039354999</v>
      </c>
      <c r="I49" s="76">
        <f t="shared" si="5"/>
        <v>9.9046674815052036</v>
      </c>
      <c r="J49" s="40">
        <v>133779.22550815</v>
      </c>
      <c r="K49" s="100">
        <f t="shared" si="5"/>
        <v>-25.373803814047371</v>
      </c>
    </row>
    <row r="50" spans="2:11" ht="15" thickTop="1" thickBot="1">
      <c r="B50" s="46" t="s">
        <v>28</v>
      </c>
      <c r="C50" s="47"/>
      <c r="D50" s="48">
        <v>3309147.1915120003</v>
      </c>
      <c r="E50" s="49" t="s">
        <v>19</v>
      </c>
      <c r="F50" s="77">
        <v>2567336.2031540503</v>
      </c>
      <c r="G50" s="51">
        <f t="shared" si="4"/>
        <v>-22.416983755231669</v>
      </c>
      <c r="H50" s="52">
        <v>2342310.2099072002</v>
      </c>
      <c r="I50" s="51">
        <f t="shared" si="5"/>
        <v>-8.7649600769232663</v>
      </c>
      <c r="J50" s="50">
        <v>2412686.8108330499</v>
      </c>
      <c r="K50" s="101">
        <f t="shared" si="5"/>
        <v>3.0045807181380058</v>
      </c>
    </row>
    <row r="51" spans="2:11" ht="14.25" thickBot="1">
      <c r="D51" s="55"/>
      <c r="E51" s="56"/>
      <c r="F51" s="78"/>
      <c r="G51" s="58"/>
      <c r="H51" s="55"/>
      <c r="I51" s="58"/>
      <c r="J51" s="55"/>
      <c r="K51" s="58"/>
    </row>
    <row r="52" spans="2:11">
      <c r="B52" s="61" t="s">
        <v>29</v>
      </c>
      <c r="C52" s="62"/>
      <c r="D52" s="38">
        <v>368567.65716599993</v>
      </c>
      <c r="E52" s="30" t="s">
        <v>19</v>
      </c>
      <c r="F52" s="73">
        <v>240773.58560310001</v>
      </c>
      <c r="G52" s="41">
        <f>(F52/D52-1)*100</f>
        <v>-34.673164906963741</v>
      </c>
      <c r="H52" s="42">
        <v>316551.86205380003</v>
      </c>
      <c r="I52" s="76">
        <f>(H52/F52-1)*100</f>
        <v>31.472836300081397</v>
      </c>
      <c r="J52" s="40">
        <v>561706.72904250002</v>
      </c>
      <c r="K52" s="99">
        <f>(J52/H52-1)*100</f>
        <v>77.445403542448403</v>
      </c>
    </row>
    <row r="53" spans="2:11" ht="14.25" thickBot="1">
      <c r="B53" s="63" t="s">
        <v>30</v>
      </c>
      <c r="C53" s="64"/>
      <c r="D53" s="65">
        <v>105136.04275699999</v>
      </c>
      <c r="E53" s="66" t="s">
        <v>19</v>
      </c>
      <c r="F53" s="79">
        <v>62645.514655850006</v>
      </c>
      <c r="G53" s="68">
        <f>(F53/D53-1)*100</f>
        <v>-40.414806366031833</v>
      </c>
      <c r="H53" s="69">
        <v>92002.308190299998</v>
      </c>
      <c r="I53" s="80">
        <f>(H53/F53-1)*100</f>
        <v>46.861764478629887</v>
      </c>
      <c r="J53" s="67">
        <v>328324.096104</v>
      </c>
      <c r="K53" s="102">
        <f>(J53/H53-1)*100</f>
        <v>256.86506410783284</v>
      </c>
    </row>
    <row r="54" spans="2:11">
      <c r="D54" s="72"/>
      <c r="E54" s="72"/>
      <c r="F54" s="72"/>
      <c r="G54" s="72"/>
      <c r="H54" s="72"/>
      <c r="I54" s="72"/>
      <c r="J54" s="72"/>
      <c r="K54" s="72"/>
    </row>
    <row r="55" spans="2:11" ht="18" thickBot="1">
      <c r="B55" s="22" t="s">
        <v>32</v>
      </c>
      <c r="C55" s="22"/>
      <c r="D55" s="72"/>
      <c r="E55" s="72"/>
      <c r="F55" s="72"/>
      <c r="G55" s="72"/>
      <c r="H55" s="72"/>
      <c r="I55" s="72"/>
      <c r="J55" s="72"/>
      <c r="K55" s="72"/>
    </row>
    <row r="56" spans="2:11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25">
        <v>2011</v>
      </c>
      <c r="K56" s="26"/>
    </row>
    <row r="57" spans="2:11">
      <c r="B57" s="27" t="s">
        <v>18</v>
      </c>
      <c r="C57" s="28"/>
      <c r="D57" s="81">
        <f t="shared" ref="D57:D65" si="6">D25+D41</f>
        <v>181836.38421799999</v>
      </c>
      <c r="E57" s="82" t="s">
        <v>19</v>
      </c>
      <c r="F57" s="31">
        <f t="shared" ref="F57:F65" si="7">F25+F41</f>
        <v>112936.41228399998</v>
      </c>
      <c r="G57" s="32">
        <f>(F57/D57-1)*100</f>
        <v>-37.891191155339534</v>
      </c>
      <c r="H57" s="31">
        <f t="shared" ref="H57:H65" si="8">H25+H41</f>
        <v>115620.41307499999</v>
      </c>
      <c r="I57" s="74">
        <f>(H57/F57-1)*100</f>
        <v>2.376559283865487</v>
      </c>
      <c r="J57" s="31">
        <f t="shared" ref="J57:J65" si="9">J25+J41</f>
        <v>103685.875371</v>
      </c>
      <c r="K57" s="99">
        <f>(J57/H57-1)*100</f>
        <v>-10.322171826404357</v>
      </c>
    </row>
    <row r="58" spans="2:11">
      <c r="B58" s="36" t="s">
        <v>20</v>
      </c>
      <c r="C58" s="37"/>
      <c r="D58" s="83">
        <f t="shared" si="6"/>
        <v>269187.54488499998</v>
      </c>
      <c r="E58" s="84" t="s">
        <v>19</v>
      </c>
      <c r="F58" s="40">
        <f t="shared" si="7"/>
        <v>160387.82719285</v>
      </c>
      <c r="G58" s="41">
        <f t="shared" ref="G58:G66" si="10">(F58/D58-1)*100</f>
        <v>-40.417812695840169</v>
      </c>
      <c r="H58" s="40">
        <f t="shared" si="8"/>
        <v>211590.70450985001</v>
      </c>
      <c r="I58" s="76">
        <f t="shared" ref="I58:I66" si="11">(H58/F58-1)*100</f>
        <v>31.924416093893313</v>
      </c>
      <c r="J58" s="40">
        <f t="shared" si="9"/>
        <v>512756.45157199999</v>
      </c>
      <c r="K58" s="100">
        <f t="shared" ref="K58:K66" si="12">(J58/H58-1)*100</f>
        <v>142.33411045149671</v>
      </c>
    </row>
    <row r="59" spans="2:11">
      <c r="B59" s="36" t="s">
        <v>21</v>
      </c>
      <c r="C59" s="37"/>
      <c r="D59" s="83">
        <f t="shared" si="6"/>
        <v>2793668.2711050007</v>
      </c>
      <c r="E59" s="84" t="s">
        <v>19</v>
      </c>
      <c r="F59" s="40">
        <f t="shared" si="7"/>
        <v>2198259.3640377508</v>
      </c>
      <c r="G59" s="41">
        <f t="shared" si="10"/>
        <v>-21.312799133153469</v>
      </c>
      <c r="H59" s="40">
        <f t="shared" si="8"/>
        <v>1879805.4487105</v>
      </c>
      <c r="I59" s="76">
        <f t="shared" si="11"/>
        <v>-14.486639772220345</v>
      </c>
      <c r="J59" s="40">
        <f t="shared" si="9"/>
        <v>1950539.8055561499</v>
      </c>
      <c r="K59" s="100">
        <f t="shared" si="12"/>
        <v>3.7628551877095573</v>
      </c>
    </row>
    <row r="60" spans="2:11">
      <c r="B60" s="36" t="s">
        <v>22</v>
      </c>
      <c r="C60" s="37"/>
      <c r="D60" s="83">
        <f t="shared" si="6"/>
        <v>165804.148033</v>
      </c>
      <c r="E60" s="84" t="s">
        <v>19</v>
      </c>
      <c r="F60" s="40">
        <f t="shared" si="7"/>
        <v>170775.74175205</v>
      </c>
      <c r="G60" s="41">
        <f t="shared" si="10"/>
        <v>2.9984736678967172</v>
      </c>
      <c r="H60" s="40">
        <f t="shared" si="8"/>
        <v>99275.635992299998</v>
      </c>
      <c r="I60" s="76">
        <f t="shared" si="11"/>
        <v>-41.867834990031142</v>
      </c>
      <c r="J60" s="40">
        <f t="shared" si="9"/>
        <v>122172.83897679998</v>
      </c>
      <c r="K60" s="100">
        <f t="shared" si="12"/>
        <v>23.064272271472454</v>
      </c>
    </row>
    <row r="61" spans="2:11">
      <c r="B61" s="36" t="s">
        <v>23</v>
      </c>
      <c r="C61" s="37"/>
      <c r="D61" s="83">
        <f t="shared" si="6"/>
        <v>588039.00241599942</v>
      </c>
      <c r="E61" s="84" t="s">
        <v>19</v>
      </c>
      <c r="F61" s="40">
        <f t="shared" si="7"/>
        <v>366845.53815700003</v>
      </c>
      <c r="G61" s="41">
        <f t="shared" si="10"/>
        <v>-37.615441042211586</v>
      </c>
      <c r="H61" s="40">
        <f t="shared" si="8"/>
        <v>365635.110468</v>
      </c>
      <c r="I61" s="76">
        <f t="shared" si="11"/>
        <v>-0.32995567973407303</v>
      </c>
      <c r="J61" s="40">
        <f t="shared" si="9"/>
        <v>402171.33231700002</v>
      </c>
      <c r="K61" s="100">
        <f t="shared" si="12"/>
        <v>9.99253649416627</v>
      </c>
    </row>
    <row r="62" spans="2:11">
      <c r="B62" s="36" t="s">
        <v>24</v>
      </c>
      <c r="C62" s="37"/>
      <c r="D62" s="83">
        <f t="shared" si="6"/>
        <v>1006882.796262</v>
      </c>
      <c r="E62" s="84" t="s">
        <v>19</v>
      </c>
      <c r="F62" s="40">
        <f t="shared" si="7"/>
        <v>645621.33512799966</v>
      </c>
      <c r="G62" s="41">
        <f t="shared" si="10"/>
        <v>-35.879196911017317</v>
      </c>
      <c r="H62" s="40">
        <f t="shared" si="8"/>
        <v>607786.16526900011</v>
      </c>
      <c r="I62" s="76">
        <f t="shared" si="11"/>
        <v>-5.8602725468324905</v>
      </c>
      <c r="J62" s="40">
        <f t="shared" si="9"/>
        <v>561414.5101975</v>
      </c>
      <c r="K62" s="100">
        <f t="shared" si="12"/>
        <v>-7.6296002971664389</v>
      </c>
    </row>
    <row r="63" spans="2:11">
      <c r="B63" s="36" t="s">
        <v>25</v>
      </c>
      <c r="C63" s="37"/>
      <c r="D63" s="83">
        <f t="shared" si="6"/>
        <v>226338.10304500003</v>
      </c>
      <c r="E63" s="84" t="s">
        <v>19</v>
      </c>
      <c r="F63" s="40">
        <f t="shared" si="7"/>
        <v>205580.82445199997</v>
      </c>
      <c r="G63" s="41">
        <f t="shared" si="10"/>
        <v>-9.1709165685077476</v>
      </c>
      <c r="H63" s="40">
        <f t="shared" si="8"/>
        <v>165164.94506699999</v>
      </c>
      <c r="I63" s="76">
        <f t="shared" si="11"/>
        <v>-19.659362439436311</v>
      </c>
      <c r="J63" s="40">
        <f t="shared" si="9"/>
        <v>190007.61719700001</v>
      </c>
      <c r="K63" s="100">
        <f t="shared" si="12"/>
        <v>15.04112880606867</v>
      </c>
    </row>
    <row r="64" spans="2:11">
      <c r="B64" s="36" t="s">
        <v>26</v>
      </c>
      <c r="C64" s="37"/>
      <c r="D64" s="83">
        <f t="shared" si="6"/>
        <v>80524.569896000001</v>
      </c>
      <c r="E64" s="84" t="s">
        <v>19</v>
      </c>
      <c r="F64" s="40">
        <f t="shared" si="7"/>
        <v>79862.235625000001</v>
      </c>
      <c r="G64" s="41">
        <f t="shared" si="10"/>
        <v>-0.82252444422296067</v>
      </c>
      <c r="H64" s="40">
        <f t="shared" si="8"/>
        <v>71972.290409000008</v>
      </c>
      <c r="I64" s="76">
        <f t="shared" si="11"/>
        <v>-9.8794444636485128</v>
      </c>
      <c r="J64" s="40">
        <f t="shared" si="9"/>
        <v>71882.380883500009</v>
      </c>
      <c r="K64" s="100">
        <f t="shared" si="12"/>
        <v>-0.12492241804320514</v>
      </c>
    </row>
    <row r="65" spans="2:11" ht="14.25" thickBot="1">
      <c r="B65" s="36" t="s">
        <v>27</v>
      </c>
      <c r="C65" s="45"/>
      <c r="D65" s="85">
        <f t="shared" si="6"/>
        <v>403547.92045400001</v>
      </c>
      <c r="E65" s="84" t="s">
        <v>19</v>
      </c>
      <c r="F65" s="86">
        <f t="shared" si="7"/>
        <v>255068.16820545003</v>
      </c>
      <c r="G65" s="41">
        <f t="shared" si="10"/>
        <v>-36.79358626888898</v>
      </c>
      <c r="H65" s="86">
        <f t="shared" si="8"/>
        <v>305114.79439355002</v>
      </c>
      <c r="I65" s="76">
        <f t="shared" si="11"/>
        <v>19.620882738997402</v>
      </c>
      <c r="J65" s="86">
        <f t="shared" si="9"/>
        <v>260488.10770730002</v>
      </c>
      <c r="K65" s="100">
        <f t="shared" si="12"/>
        <v>-14.62619561760372</v>
      </c>
    </row>
    <row r="66" spans="2:11" ht="15" thickTop="1" thickBot="1">
      <c r="B66" s="46" t="s">
        <v>28</v>
      </c>
      <c r="C66" s="47"/>
      <c r="D66" s="48">
        <f>SUM(D57:D65)</f>
        <v>5715828.7403140003</v>
      </c>
      <c r="E66" s="49" t="s">
        <v>19</v>
      </c>
      <c r="F66" s="87">
        <f>SUM(F57:F65)</f>
        <v>4195337.4468341004</v>
      </c>
      <c r="G66" s="51">
        <f t="shared" si="10"/>
        <v>-26.601414467788466</v>
      </c>
      <c r="H66" s="88">
        <f>SUM(H57:H65)</f>
        <v>3821965.5078942003</v>
      </c>
      <c r="I66" s="89">
        <f t="shared" si="11"/>
        <v>-8.8996878957056325</v>
      </c>
      <c r="J66" s="77">
        <f>SUM(J57:J65)</f>
        <v>4175118.9197782497</v>
      </c>
      <c r="K66" s="101">
        <f t="shared" si="12"/>
        <v>9.2400993979306669</v>
      </c>
    </row>
    <row r="67" spans="2:11" ht="14.25" thickBot="1">
      <c r="D67" s="55"/>
      <c r="E67" s="56"/>
      <c r="F67" s="78"/>
      <c r="G67" s="58"/>
      <c r="H67" s="55"/>
      <c r="I67" s="58"/>
      <c r="J67" s="55"/>
      <c r="K67" s="58"/>
    </row>
    <row r="68" spans="2:11">
      <c r="B68" s="61" t="s">
        <v>29</v>
      </c>
      <c r="C68" s="62"/>
      <c r="D68" s="38">
        <f>D36+D52</f>
        <v>673553.80625399994</v>
      </c>
      <c r="E68" s="82" t="s">
        <v>19</v>
      </c>
      <c r="F68" s="33">
        <f>F36+F52</f>
        <v>389405.70312810002</v>
      </c>
      <c r="G68" s="74">
        <f>(F68/D68-1)*100</f>
        <v>-42.186400030340934</v>
      </c>
      <c r="H68" s="33">
        <f>H36+H52</f>
        <v>466576.30559185002</v>
      </c>
      <c r="I68" s="76">
        <f>(H68/F68-1)*100</f>
        <v>19.8175326770609</v>
      </c>
      <c r="J68" s="33">
        <f>J36+J52</f>
        <v>888577.99200680002</v>
      </c>
      <c r="K68" s="99">
        <f>(J68/H68-1)*100</f>
        <v>90.44644602765301</v>
      </c>
    </row>
    <row r="69" spans="2:11" ht="14.25" thickBot="1">
      <c r="B69" s="63" t="s">
        <v>30</v>
      </c>
      <c r="C69" s="64"/>
      <c r="D69" s="90">
        <f>D37+D53</f>
        <v>185368.07511899999</v>
      </c>
      <c r="E69" s="91" t="s">
        <v>19</v>
      </c>
      <c r="F69" s="69">
        <f>F37+F53</f>
        <v>109624.95726085</v>
      </c>
      <c r="G69" s="80">
        <f>(F69/D69-1)*100</f>
        <v>-40.86092915920149</v>
      </c>
      <c r="H69" s="67">
        <f>H37+H53</f>
        <v>138957.54807284998</v>
      </c>
      <c r="I69" s="80">
        <f>(H69/F69-1)*100</f>
        <v>26.757219838365607</v>
      </c>
      <c r="J69" s="67">
        <f>J37+J53</f>
        <v>450619.440947</v>
      </c>
      <c r="K69" s="102">
        <f>(J69/H69-1)*100</f>
        <v>224.2856881086862</v>
      </c>
    </row>
    <row r="70" spans="2:11">
      <c r="D70" s="72"/>
      <c r="E70" s="72"/>
      <c r="F70" s="72"/>
      <c r="G70" s="72"/>
      <c r="H70" s="72"/>
      <c r="I70" s="72"/>
      <c r="J70" s="72"/>
      <c r="K70" s="72"/>
    </row>
    <row r="71" spans="2:11">
      <c r="B71" s="21" t="s">
        <v>33</v>
      </c>
      <c r="C71" s="92"/>
      <c r="D71" s="72"/>
      <c r="E71" s="72"/>
      <c r="F71" s="72"/>
      <c r="G71" s="72"/>
      <c r="H71" s="72"/>
      <c r="I71" s="72"/>
      <c r="J71" s="72"/>
      <c r="K71" s="72"/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</sheetData>
  <mergeCells count="10">
    <mergeCell ref="D12:E12"/>
    <mergeCell ref="D13:E13"/>
    <mergeCell ref="D15:E15"/>
    <mergeCell ref="D6:E6"/>
    <mergeCell ref="D7:E7"/>
    <mergeCell ref="D8:E8"/>
    <mergeCell ref="D9:E9"/>
    <mergeCell ref="D10:E10"/>
    <mergeCell ref="D11:E11"/>
    <mergeCell ref="D14:E14"/>
  </mergeCells>
  <phoneticPr fontId="2"/>
  <pageMargins left="0.51181102362204722" right="0.31496062992125984" top="0.35433070866141736" bottom="0.15748031496062992" header="0.31496062992125984" footer="0.31496062992125984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2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56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8">
        <v>3310</v>
      </c>
      <c r="E7" s="299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00">
        <v>78578</v>
      </c>
      <c r="E17" s="301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296">
        <v>14918.8945</v>
      </c>
      <c r="E18" s="297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04">
        <v>51937.764000000003</v>
      </c>
      <c r="E19" s="305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00">
        <v>23633.109750000003</v>
      </c>
      <c r="E20" s="301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00">
        <v>33235.215000000004</v>
      </c>
      <c r="E21" s="301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00">
        <v>20918</v>
      </c>
      <c r="E22" s="301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ht="14.25" thickBot="1">
      <c r="B24" s="150" t="s">
        <v>11</v>
      </c>
      <c r="C24" s="215">
        <v>130297.12239700001</v>
      </c>
      <c r="D24" s="309">
        <v>-10596.267006000002</v>
      </c>
      <c r="E24" s="310"/>
      <c r="F24" s="216">
        <v>-8.1323875854406236</v>
      </c>
      <c r="K24" s="3"/>
      <c r="M24" s="3"/>
    </row>
    <row r="25" spans="1:13">
      <c r="B25" s="96" t="s">
        <v>12</v>
      </c>
      <c r="C25" s="97">
        <f>SUM(C6:C24)</f>
        <v>3681285.0247310004</v>
      </c>
      <c r="D25" s="263">
        <f>SUM(D6:E24)</f>
        <v>593988.21799399995</v>
      </c>
      <c r="E25" s="264"/>
      <c r="F25" s="106">
        <f>D25/C25*100</f>
        <v>16.135349857551549</v>
      </c>
      <c r="K25" s="3"/>
      <c r="M25" s="3"/>
    </row>
    <row r="26" spans="1:13">
      <c r="B26" s="17"/>
      <c r="C26" s="18"/>
      <c r="D26" s="18"/>
      <c r="E26" s="19"/>
      <c r="F26" s="20"/>
      <c r="K26" s="3"/>
      <c r="M26" s="3"/>
    </row>
    <row r="27" spans="1:13">
      <c r="B27" s="21" t="s">
        <v>13</v>
      </c>
      <c r="C27" s="18"/>
      <c r="D27" s="18"/>
      <c r="E27" s="19"/>
      <c r="F27" s="20"/>
      <c r="K27" s="3"/>
      <c r="M27" s="3"/>
    </row>
    <row r="28" spans="1:13">
      <c r="B28" s="21" t="s">
        <v>14</v>
      </c>
      <c r="K28" s="3"/>
      <c r="M28" s="3"/>
    </row>
    <row r="29" spans="1:13">
      <c r="B29" s="21" t="s">
        <v>34</v>
      </c>
      <c r="K29" s="3"/>
      <c r="M29" s="3"/>
    </row>
    <row r="30" spans="1:13" ht="25.5" customHeight="1">
      <c r="K30" s="3"/>
      <c r="M30" s="3"/>
    </row>
    <row r="31" spans="1:13" ht="14.25">
      <c r="A31" s="4" t="s">
        <v>15</v>
      </c>
    </row>
    <row r="32" spans="1:13">
      <c r="K32" s="3"/>
      <c r="M32" s="3" t="s">
        <v>16</v>
      </c>
    </row>
    <row r="33" spans="2:13" ht="18" thickBot="1">
      <c r="B33" s="22" t="s">
        <v>17</v>
      </c>
      <c r="C33" s="22"/>
      <c r="K33" s="3"/>
      <c r="M33" s="3"/>
    </row>
    <row r="34" spans="2:13" ht="18" thickBot="1">
      <c r="B34" s="22"/>
      <c r="C34" s="22"/>
      <c r="D34" s="23">
        <v>2008</v>
      </c>
      <c r="E34" s="24"/>
      <c r="F34" s="25">
        <v>2009</v>
      </c>
      <c r="G34" s="24"/>
      <c r="H34" s="25">
        <v>2010</v>
      </c>
      <c r="I34" s="24"/>
      <c r="J34" s="306">
        <v>2011</v>
      </c>
      <c r="K34" s="311"/>
      <c r="L34" s="306">
        <v>2012</v>
      </c>
      <c r="M34" s="307"/>
    </row>
    <row r="35" spans="2:13">
      <c r="B35" s="27" t="s">
        <v>18</v>
      </c>
      <c r="C35" s="28"/>
      <c r="D35" s="29">
        <v>74465.86815699999</v>
      </c>
      <c r="E35" s="30" t="s">
        <v>19</v>
      </c>
      <c r="F35" s="31">
        <v>58963.207877999972</v>
      </c>
      <c r="G35" s="32">
        <f>(F35/D35-1)*100</f>
        <v>-20.818477864670847</v>
      </c>
      <c r="H35" s="33">
        <v>65085.726096999992</v>
      </c>
      <c r="I35" s="34">
        <f>(H35/F35-1)*100</f>
        <v>10.383624703167516</v>
      </c>
      <c r="J35" s="31">
        <v>52162.666859999998</v>
      </c>
      <c r="K35" s="206">
        <f>(J35/H35-1)*100</f>
        <v>-19.855442985671257</v>
      </c>
      <c r="L35" s="31">
        <v>71372.129297000007</v>
      </c>
      <c r="M35" s="35">
        <f>(L35/J35-1)*100</f>
        <v>36.826074266019624</v>
      </c>
    </row>
    <row r="36" spans="2:13">
      <c r="B36" s="36" t="s">
        <v>20</v>
      </c>
      <c r="C36" s="37"/>
      <c r="D36" s="38">
        <v>123756.788416</v>
      </c>
      <c r="E36" s="39" t="s">
        <v>19</v>
      </c>
      <c r="F36" s="40">
        <v>64109.766524999999</v>
      </c>
      <c r="G36" s="41">
        <f t="shared" ref="G36:G47" si="1">(F36/D36-1)*100</f>
        <v>-48.196969761772266</v>
      </c>
      <c r="H36" s="42">
        <v>73314.204068549996</v>
      </c>
      <c r="I36" s="43">
        <f t="shared" ref="I36:I47" si="2">(H36/F36-1)*100</f>
        <v>14.357309412382069</v>
      </c>
      <c r="J36" s="40">
        <v>138795.73865499999</v>
      </c>
      <c r="K36" s="207">
        <f t="shared" ref="K36:K47" si="3">(J36/H36-1)*100</f>
        <v>89.316300188192272</v>
      </c>
      <c r="L36" s="40">
        <v>210852.80018000002</v>
      </c>
      <c r="M36" s="44">
        <f t="shared" ref="M36:M44" si="4">(L36/J36-1)*100</f>
        <v>51.915903343480821</v>
      </c>
    </row>
    <row r="37" spans="2:13">
      <c r="B37" s="36" t="s">
        <v>21</v>
      </c>
      <c r="C37" s="37"/>
      <c r="D37" s="38">
        <v>1169438.2871020001</v>
      </c>
      <c r="E37" s="39" t="s">
        <v>19</v>
      </c>
      <c r="F37" s="40">
        <v>763654.2381190001</v>
      </c>
      <c r="G37" s="41">
        <f t="shared" si="1"/>
        <v>-34.699056244222902</v>
      </c>
      <c r="H37" s="42">
        <v>707206.43444054993</v>
      </c>
      <c r="I37" s="43">
        <f t="shared" si="2"/>
        <v>-7.391801270885356</v>
      </c>
      <c r="J37" s="40">
        <v>866631.61487274989</v>
      </c>
      <c r="K37" s="207">
        <f t="shared" si="3"/>
        <v>22.542948235237215</v>
      </c>
      <c r="L37" s="40">
        <v>902865.58918500005</v>
      </c>
      <c r="M37" s="44">
        <f t="shared" si="4"/>
        <v>4.1810122883147338</v>
      </c>
    </row>
    <row r="38" spans="2:13">
      <c r="B38" s="36" t="s">
        <v>22</v>
      </c>
      <c r="C38" s="37"/>
      <c r="D38" s="38">
        <v>82149.387164999993</v>
      </c>
      <c r="E38" s="39" t="s">
        <v>19</v>
      </c>
      <c r="F38" s="40">
        <v>92729.870196050004</v>
      </c>
      <c r="G38" s="41">
        <f t="shared" si="1"/>
        <v>12.879564164975132</v>
      </c>
      <c r="H38" s="42">
        <v>36770.895344900004</v>
      </c>
      <c r="I38" s="43">
        <f t="shared" si="2"/>
        <v>-60.346223641682265</v>
      </c>
      <c r="J38" s="40">
        <v>53816.136776799998</v>
      </c>
      <c r="K38" s="207">
        <f t="shared" si="3"/>
        <v>46.355252631247424</v>
      </c>
      <c r="L38" s="40">
        <v>66521.404869999998</v>
      </c>
      <c r="M38" s="44">
        <f t="shared" si="4"/>
        <v>23.608658766968958</v>
      </c>
    </row>
    <row r="39" spans="2:13">
      <c r="B39" s="36" t="s">
        <v>23</v>
      </c>
      <c r="C39" s="37"/>
      <c r="D39" s="38">
        <v>225821.92133399996</v>
      </c>
      <c r="E39" s="39" t="s">
        <v>19</v>
      </c>
      <c r="F39" s="40">
        <v>145672.13092700002</v>
      </c>
      <c r="G39" s="41">
        <f t="shared" si="1"/>
        <v>-35.492475634575392</v>
      </c>
      <c r="H39" s="42">
        <v>134343.03707299998</v>
      </c>
      <c r="I39" s="43">
        <f t="shared" si="2"/>
        <v>-7.777118232503466</v>
      </c>
      <c r="J39" s="40">
        <v>168834.638656</v>
      </c>
      <c r="K39" s="207">
        <f t="shared" si="3"/>
        <v>25.674275596626405</v>
      </c>
      <c r="L39" s="40">
        <v>183752.44197099999</v>
      </c>
      <c r="M39" s="44">
        <f t="shared" si="4"/>
        <v>8.835748063165493</v>
      </c>
    </row>
    <row r="40" spans="2:13">
      <c r="B40" s="36" t="s">
        <v>24</v>
      </c>
      <c r="C40" s="37"/>
      <c r="D40" s="38">
        <v>424786.96062999999</v>
      </c>
      <c r="E40" s="39" t="s">
        <v>19</v>
      </c>
      <c r="F40" s="40">
        <v>303027.62434599979</v>
      </c>
      <c r="G40" s="41">
        <f t="shared" si="1"/>
        <v>-28.663623785301549</v>
      </c>
      <c r="H40" s="42">
        <v>246619.43998300011</v>
      </c>
      <c r="I40" s="43">
        <f t="shared" si="2"/>
        <v>-18.614865388837387</v>
      </c>
      <c r="J40" s="40">
        <v>243332.118472</v>
      </c>
      <c r="K40" s="207">
        <f t="shared" si="3"/>
        <v>-1.3329531164399278</v>
      </c>
      <c r="L40" s="40">
        <v>278852.95514899999</v>
      </c>
      <c r="M40" s="44">
        <f t="shared" si="4"/>
        <v>14.597676993917808</v>
      </c>
    </row>
    <row r="41" spans="2:13">
      <c r="B41" s="36" t="s">
        <v>25</v>
      </c>
      <c r="C41" s="37"/>
      <c r="D41" s="38">
        <v>91998.580067000003</v>
      </c>
      <c r="E41" s="39" t="s">
        <v>19</v>
      </c>
      <c r="F41" s="40">
        <v>72420.745972999983</v>
      </c>
      <c r="G41" s="41">
        <f t="shared" si="1"/>
        <v>-21.280582895672985</v>
      </c>
      <c r="H41" s="42">
        <v>63603.039643999997</v>
      </c>
      <c r="I41" s="43">
        <f t="shared" si="2"/>
        <v>-12.175663493286049</v>
      </c>
      <c r="J41" s="40">
        <v>83922.548986000009</v>
      </c>
      <c r="K41" s="207">
        <f t="shared" si="3"/>
        <v>31.947387193650979</v>
      </c>
      <c r="L41" s="40">
        <v>73510.594003000006</v>
      </c>
      <c r="M41" s="44">
        <f t="shared" si="4"/>
        <v>-12.406623855928078</v>
      </c>
    </row>
    <row r="42" spans="2:13">
      <c r="B42" s="36" t="s">
        <v>26</v>
      </c>
      <c r="C42" s="37"/>
      <c r="D42" s="38">
        <v>40942.404685999994</v>
      </c>
      <c r="E42" s="39" t="s">
        <v>19</v>
      </c>
      <c r="F42" s="40">
        <v>35465.734689000004</v>
      </c>
      <c r="G42" s="41">
        <f t="shared" si="1"/>
        <v>-13.37652255406655</v>
      </c>
      <c r="H42" s="42">
        <v>26863.497335999997</v>
      </c>
      <c r="I42" s="43">
        <f t="shared" si="2"/>
        <v>-24.255065990972025</v>
      </c>
      <c r="J42" s="40">
        <v>28227.763467499997</v>
      </c>
      <c r="K42" s="207">
        <f t="shared" si="3"/>
        <v>5.0785127283919707</v>
      </c>
      <c r="L42" s="40">
        <v>34797.793954000008</v>
      </c>
      <c r="M42" s="44">
        <f t="shared" si="4"/>
        <v>23.275065678031524</v>
      </c>
    </row>
    <row r="43" spans="2:13" ht="14.25" thickBot="1">
      <c r="B43" s="36" t="s">
        <v>27</v>
      </c>
      <c r="C43" s="45"/>
      <c r="D43" s="38">
        <v>173321.351245</v>
      </c>
      <c r="E43" s="39" t="s">
        <v>19</v>
      </c>
      <c r="F43" s="40">
        <v>91957.925027000019</v>
      </c>
      <c r="G43" s="41">
        <f t="shared" si="1"/>
        <v>-46.943683298999872</v>
      </c>
      <c r="H43" s="42">
        <v>125849.024</v>
      </c>
      <c r="I43" s="43">
        <f t="shared" si="2"/>
        <v>36.855006203162063</v>
      </c>
      <c r="J43" s="40">
        <v>126708.88219915002</v>
      </c>
      <c r="K43" s="207">
        <f t="shared" si="3"/>
        <v>0.6832458225103144</v>
      </c>
      <c r="L43" s="40">
        <v>135836.60093099999</v>
      </c>
      <c r="M43" s="44">
        <f t="shared" si="4"/>
        <v>7.2036928851631821</v>
      </c>
    </row>
    <row r="44" spans="2:13" ht="15" thickTop="1" thickBot="1">
      <c r="B44" s="46" t="s">
        <v>28</v>
      </c>
      <c r="C44" s="47"/>
      <c r="D44" s="48">
        <v>2406681.5488019995</v>
      </c>
      <c r="E44" s="49" t="s">
        <v>19</v>
      </c>
      <c r="F44" s="50">
        <v>1628001.2436800501</v>
      </c>
      <c r="G44" s="51">
        <f t="shared" si="1"/>
        <v>-32.354937258299152</v>
      </c>
      <c r="H44" s="52">
        <v>1479655.2979870001</v>
      </c>
      <c r="I44" s="53">
        <f t="shared" si="2"/>
        <v>-9.1121518652970028</v>
      </c>
      <c r="J44" s="50">
        <v>1762432.1089452</v>
      </c>
      <c r="K44" s="208">
        <f t="shared" si="3"/>
        <v>19.110992360376365</v>
      </c>
      <c r="L44" s="50">
        <v>1958362.3095399998</v>
      </c>
      <c r="M44" s="54">
        <f t="shared" si="4"/>
        <v>11.117035351339698</v>
      </c>
    </row>
    <row r="45" spans="2:13" ht="6" customHeight="1" thickBot="1">
      <c r="D45" s="55"/>
      <c r="E45" s="56"/>
      <c r="F45" s="57"/>
      <c r="G45" s="58"/>
      <c r="H45" s="55"/>
      <c r="I45" s="59"/>
      <c r="J45" s="55"/>
      <c r="K45" s="60"/>
      <c r="L45" s="210"/>
      <c r="M45" s="60"/>
    </row>
    <row r="46" spans="2:13">
      <c r="B46" s="61" t="s">
        <v>29</v>
      </c>
      <c r="C46" s="62"/>
      <c r="D46" s="38">
        <v>304986.14908800001</v>
      </c>
      <c r="E46" s="30" t="s">
        <v>19</v>
      </c>
      <c r="F46" s="31">
        <v>148632.11752500001</v>
      </c>
      <c r="G46" s="41">
        <f>(F46/D46-1)*100</f>
        <v>-51.26594503735511</v>
      </c>
      <c r="H46" s="42">
        <v>150024.44353804999</v>
      </c>
      <c r="I46" s="43">
        <f t="shared" si="2"/>
        <v>0.93675985798682415</v>
      </c>
      <c r="J46" s="40">
        <v>326871.2629643</v>
      </c>
      <c r="K46" s="207">
        <f t="shared" si="3"/>
        <v>117.87867047238683</v>
      </c>
      <c r="L46" s="40">
        <v>404012.08252400008</v>
      </c>
      <c r="M46" s="44">
        <f>(L46/J46-1)*100</f>
        <v>23.599755714262717</v>
      </c>
    </row>
    <row r="47" spans="2:13" ht="14.25" thickBot="1">
      <c r="B47" s="63" t="s">
        <v>30</v>
      </c>
      <c r="C47" s="64"/>
      <c r="D47" s="65">
        <v>80232.032361999998</v>
      </c>
      <c r="E47" s="66" t="s">
        <v>19</v>
      </c>
      <c r="F47" s="67">
        <v>46979.442605000004</v>
      </c>
      <c r="G47" s="68">
        <f t="shared" si="1"/>
        <v>-41.445528398143004</v>
      </c>
      <c r="H47" s="69">
        <v>46955.239882549999</v>
      </c>
      <c r="I47" s="70">
        <f t="shared" si="2"/>
        <v>-5.1517687541546842E-2</v>
      </c>
      <c r="J47" s="67">
        <v>122295.344843</v>
      </c>
      <c r="K47" s="209">
        <f t="shared" si="3"/>
        <v>160.45089993981412</v>
      </c>
      <c r="L47" s="67">
        <v>182683.08608799998</v>
      </c>
      <c r="M47" s="71">
        <f>(L47/J47-1)*100</f>
        <v>49.378609891099615</v>
      </c>
    </row>
    <row r="48" spans="2:13"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8" thickBot="1">
      <c r="B49" s="22" t="s">
        <v>31</v>
      </c>
      <c r="C49" s="2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4.25" thickBot="1">
      <c r="D50" s="23">
        <v>2008</v>
      </c>
      <c r="E50" s="24"/>
      <c r="F50" s="25">
        <v>2009</v>
      </c>
      <c r="G50" s="24"/>
      <c r="H50" s="25">
        <v>2010</v>
      </c>
      <c r="I50" s="24"/>
      <c r="J50" s="306">
        <v>2011</v>
      </c>
      <c r="K50" s="311"/>
      <c r="L50" s="306">
        <v>2012</v>
      </c>
      <c r="M50" s="307"/>
    </row>
    <row r="51" spans="2:13">
      <c r="B51" s="27" t="s">
        <v>18</v>
      </c>
      <c r="C51" s="28"/>
      <c r="D51" s="29">
        <v>107370.51606099999</v>
      </c>
      <c r="E51" s="30" t="s">
        <v>19</v>
      </c>
      <c r="F51" s="73">
        <v>53973.204406000004</v>
      </c>
      <c r="G51" s="32">
        <f>(F51/D51-1)*100</f>
        <v>-49.731819883089301</v>
      </c>
      <c r="H51" s="33">
        <v>50534.686978000005</v>
      </c>
      <c r="I51" s="74">
        <f>(H51/F51-1)*100</f>
        <v>-6.3707861444256775</v>
      </c>
      <c r="J51" s="31">
        <v>51523.208510999997</v>
      </c>
      <c r="K51" s="211">
        <f>(J51/H51-1)*100</f>
        <v>1.9561247770869539</v>
      </c>
      <c r="L51" s="31">
        <v>98968.325317999988</v>
      </c>
      <c r="M51" s="35">
        <f>(L51/J51-1)*100</f>
        <v>92.084942258342963</v>
      </c>
    </row>
    <row r="52" spans="2:13">
      <c r="B52" s="36" t="s">
        <v>20</v>
      </c>
      <c r="C52" s="37"/>
      <c r="D52" s="38">
        <v>145430.75646899999</v>
      </c>
      <c r="E52" s="39" t="s">
        <v>19</v>
      </c>
      <c r="F52" s="75">
        <v>96278.060667850004</v>
      </c>
      <c r="G52" s="41">
        <f t="shared" ref="G52:G60" si="5">(F52/D52-1)*100</f>
        <v>-33.798006002689931</v>
      </c>
      <c r="H52" s="42">
        <v>138276.50044130001</v>
      </c>
      <c r="I52" s="76">
        <f t="shared" ref="I52:K60" si="6">(H52/F52-1)*100</f>
        <v>43.622025082474991</v>
      </c>
      <c r="J52" s="40">
        <v>373960.712917</v>
      </c>
      <c r="K52" s="212">
        <f t="shared" si="6"/>
        <v>170.44415480832237</v>
      </c>
      <c r="L52" s="40">
        <v>233728.78730700002</v>
      </c>
      <c r="M52" s="44">
        <f t="shared" ref="M52:M59" si="7">(L52/J52-1)*100</f>
        <v>-37.499106394399305</v>
      </c>
    </row>
    <row r="53" spans="2:13">
      <c r="B53" s="36" t="s">
        <v>21</v>
      </c>
      <c r="C53" s="37"/>
      <c r="D53" s="38">
        <v>1624229.9840030004</v>
      </c>
      <c r="E53" s="39" t="s">
        <v>19</v>
      </c>
      <c r="F53" s="75">
        <v>1434605.1259187507</v>
      </c>
      <c r="G53" s="41">
        <f t="shared" si="5"/>
        <v>-11.674754188252901</v>
      </c>
      <c r="H53" s="42">
        <v>1172599.0142699501</v>
      </c>
      <c r="I53" s="76">
        <f t="shared" si="6"/>
        <v>-18.26329119526925</v>
      </c>
      <c r="J53" s="40">
        <v>1083908.1906834</v>
      </c>
      <c r="K53" s="212">
        <f t="shared" si="6"/>
        <v>-7.5636106211267933</v>
      </c>
      <c r="L53" s="40">
        <v>1150309.8317710003</v>
      </c>
      <c r="M53" s="44">
        <f t="shared" si="7"/>
        <v>6.1261314988065863</v>
      </c>
    </row>
    <row r="54" spans="2:13">
      <c r="B54" s="36" t="s">
        <v>22</v>
      </c>
      <c r="C54" s="37"/>
      <c r="D54" s="38">
        <v>83654.760868000012</v>
      </c>
      <c r="E54" s="39" t="s">
        <v>19</v>
      </c>
      <c r="F54" s="75">
        <v>78045.871555999998</v>
      </c>
      <c r="G54" s="41">
        <f t="shared" si="5"/>
        <v>-6.7048058637694918</v>
      </c>
      <c r="H54" s="42">
        <v>62504.740647400002</v>
      </c>
      <c r="I54" s="76">
        <f t="shared" si="6"/>
        <v>-19.912816141016275</v>
      </c>
      <c r="J54" s="40">
        <v>68356.702199999985</v>
      </c>
      <c r="K54" s="212">
        <f t="shared" si="6"/>
        <v>9.3624283406148479</v>
      </c>
      <c r="L54" s="40">
        <v>70899.061984</v>
      </c>
      <c r="M54" s="44">
        <f t="shared" si="7"/>
        <v>3.7192545897862361</v>
      </c>
    </row>
    <row r="55" spans="2:13">
      <c r="B55" s="36" t="s">
        <v>23</v>
      </c>
      <c r="C55" s="37"/>
      <c r="D55" s="38">
        <v>362217.08108199947</v>
      </c>
      <c r="E55" s="39" t="s">
        <v>19</v>
      </c>
      <c r="F55" s="75">
        <v>221173.40723000001</v>
      </c>
      <c r="G55" s="41">
        <f t="shared" si="5"/>
        <v>-38.93899024051538</v>
      </c>
      <c r="H55" s="42">
        <v>231292.07339500001</v>
      </c>
      <c r="I55" s="76">
        <f t="shared" si="6"/>
        <v>4.5749922161652634</v>
      </c>
      <c r="J55" s="40">
        <v>233336.693661</v>
      </c>
      <c r="K55" s="212">
        <f t="shared" si="6"/>
        <v>0.8839992810770525</v>
      </c>
      <c r="L55" s="40">
        <v>286657.67228700005</v>
      </c>
      <c r="M55" s="44">
        <f t="shared" si="7"/>
        <v>22.851518888609391</v>
      </c>
    </row>
    <row r="56" spans="2:13">
      <c r="B56" s="36" t="s">
        <v>24</v>
      </c>
      <c r="C56" s="37"/>
      <c r="D56" s="38">
        <v>582095.835632</v>
      </c>
      <c r="E56" s="39" t="s">
        <v>19</v>
      </c>
      <c r="F56" s="75">
        <v>342593.71078199986</v>
      </c>
      <c r="G56" s="41">
        <f t="shared" si="5"/>
        <v>-41.144792693795004</v>
      </c>
      <c r="H56" s="42">
        <v>361166.725286</v>
      </c>
      <c r="I56" s="76">
        <f t="shared" si="6"/>
        <v>5.4212946471216883</v>
      </c>
      <c r="J56" s="40">
        <v>318082.3917255</v>
      </c>
      <c r="K56" s="212">
        <f t="shared" si="6"/>
        <v>-11.929209017354092</v>
      </c>
      <c r="L56" s="40">
        <v>348991.59079000005</v>
      </c>
      <c r="M56" s="44">
        <f t="shared" si="7"/>
        <v>9.717356216050522</v>
      </c>
    </row>
    <row r="57" spans="2:13">
      <c r="B57" s="36" t="s">
        <v>25</v>
      </c>
      <c r="C57" s="37"/>
      <c r="D57" s="38">
        <v>134339.52297800002</v>
      </c>
      <c r="E57" s="39" t="s">
        <v>19</v>
      </c>
      <c r="F57" s="75">
        <v>133160.07847899999</v>
      </c>
      <c r="G57" s="41">
        <f t="shared" si="5"/>
        <v>-0.87795793289602297</v>
      </c>
      <c r="H57" s="42">
        <v>101561.90542299999</v>
      </c>
      <c r="I57" s="76">
        <f t="shared" si="6"/>
        <v>-23.729464128382283</v>
      </c>
      <c r="J57" s="40">
        <v>106085.06821100001</v>
      </c>
      <c r="K57" s="212">
        <f t="shared" si="6"/>
        <v>4.4536017408902229</v>
      </c>
      <c r="L57" s="40">
        <v>83629.522797999991</v>
      </c>
      <c r="M57" s="44">
        <f t="shared" si="7"/>
        <v>-21.167489253375994</v>
      </c>
    </row>
    <row r="58" spans="2:13">
      <c r="B58" s="36" t="s">
        <v>26</v>
      </c>
      <c r="C58" s="37"/>
      <c r="D58" s="38">
        <v>39582.165209999999</v>
      </c>
      <c r="E58" s="39" t="s">
        <v>19</v>
      </c>
      <c r="F58" s="75">
        <v>44396.500935999997</v>
      </c>
      <c r="G58" s="41">
        <f t="shared" si="5"/>
        <v>12.162891293232514</v>
      </c>
      <c r="H58" s="42">
        <v>45108.793073000008</v>
      </c>
      <c r="I58" s="76">
        <f t="shared" si="6"/>
        <v>1.6043880080252704</v>
      </c>
      <c r="J58" s="40">
        <v>43654.617416000008</v>
      </c>
      <c r="K58" s="212">
        <f t="shared" si="6"/>
        <v>-3.2237077472826448</v>
      </c>
      <c r="L58" s="40">
        <v>44633.086684000002</v>
      </c>
      <c r="M58" s="44">
        <f t="shared" si="7"/>
        <v>2.2413877979408747</v>
      </c>
    </row>
    <row r="59" spans="2:13" ht="14.25" thickBot="1">
      <c r="B59" s="36" t="s">
        <v>27</v>
      </c>
      <c r="C59" s="45"/>
      <c r="D59" s="38">
        <v>230226.56920900004</v>
      </c>
      <c r="E59" s="39" t="s">
        <v>19</v>
      </c>
      <c r="F59" s="75">
        <v>163110.24317845001</v>
      </c>
      <c r="G59" s="41">
        <f t="shared" si="5"/>
        <v>-29.152293873441572</v>
      </c>
      <c r="H59" s="42">
        <v>179265.77039354999</v>
      </c>
      <c r="I59" s="76">
        <f t="shared" si="6"/>
        <v>9.9046674815052036</v>
      </c>
      <c r="J59" s="40">
        <v>133779.22550815</v>
      </c>
      <c r="K59" s="212">
        <f t="shared" si="6"/>
        <v>-25.373803814047371</v>
      </c>
      <c r="L59" s="40">
        <v>183200.597175</v>
      </c>
      <c r="M59" s="44">
        <f t="shared" si="7"/>
        <v>36.942486009413457</v>
      </c>
    </row>
    <row r="60" spans="2:13" ht="15" thickTop="1" thickBot="1">
      <c r="B60" s="46" t="s">
        <v>28</v>
      </c>
      <c r="C60" s="47"/>
      <c r="D60" s="48">
        <v>3309147.1915120003</v>
      </c>
      <c r="E60" s="49" t="s">
        <v>19</v>
      </c>
      <c r="F60" s="77">
        <v>2567336.2031540503</v>
      </c>
      <c r="G60" s="51">
        <f t="shared" si="5"/>
        <v>-22.416983755231669</v>
      </c>
      <c r="H60" s="52">
        <v>2342310.2099072002</v>
      </c>
      <c r="I60" s="51">
        <f t="shared" si="6"/>
        <v>-8.7649600769232663</v>
      </c>
      <c r="J60" s="50">
        <v>2412686.8108330499</v>
      </c>
      <c r="K60" s="213">
        <f t="shared" si="6"/>
        <v>3.0045807181380058</v>
      </c>
      <c r="L60" s="50">
        <v>2501018.4761140002</v>
      </c>
      <c r="M60" s="54">
        <f>(L60/J60-1)*100</f>
        <v>3.6611326793157595</v>
      </c>
    </row>
    <row r="61" spans="2:13" ht="14.25" thickBot="1">
      <c r="D61" s="55"/>
      <c r="E61" s="56"/>
      <c r="F61" s="78"/>
      <c r="G61" s="58"/>
      <c r="H61" s="55"/>
      <c r="I61" s="58"/>
      <c r="J61" s="55"/>
      <c r="K61" s="58"/>
      <c r="L61" s="210"/>
      <c r="M61" s="60"/>
    </row>
    <row r="62" spans="2:13">
      <c r="B62" s="61" t="s">
        <v>29</v>
      </c>
      <c r="C62" s="62"/>
      <c r="D62" s="38">
        <v>368567.65716599993</v>
      </c>
      <c r="E62" s="30" t="s">
        <v>19</v>
      </c>
      <c r="F62" s="73">
        <v>240773.58560310001</v>
      </c>
      <c r="G62" s="41">
        <f>(F62/D62-1)*100</f>
        <v>-34.673164906963741</v>
      </c>
      <c r="H62" s="42">
        <v>316551.86205380003</v>
      </c>
      <c r="I62" s="76">
        <f>(H62/F62-1)*100</f>
        <v>31.472836300081397</v>
      </c>
      <c r="J62" s="40">
        <v>561706.72904250002</v>
      </c>
      <c r="K62" s="211">
        <f>(J62/H62-1)*100</f>
        <v>77.445403542448403</v>
      </c>
      <c r="L62" s="40">
        <v>456038.43638500001</v>
      </c>
      <c r="M62" s="44">
        <f>(L62/J62-1)*100</f>
        <v>-18.812004057281804</v>
      </c>
    </row>
    <row r="63" spans="2:13" ht="14.25" thickBot="1">
      <c r="B63" s="63" t="s">
        <v>30</v>
      </c>
      <c r="C63" s="64"/>
      <c r="D63" s="65">
        <v>105136.04275699999</v>
      </c>
      <c r="E63" s="66" t="s">
        <v>19</v>
      </c>
      <c r="F63" s="79">
        <v>62645.514655850006</v>
      </c>
      <c r="G63" s="68">
        <f>(F63/D63-1)*100</f>
        <v>-40.414806366031833</v>
      </c>
      <c r="H63" s="69">
        <v>92002.308190299998</v>
      </c>
      <c r="I63" s="80">
        <f>(H63/F63-1)*100</f>
        <v>46.861764478629887</v>
      </c>
      <c r="J63" s="67">
        <v>328324.096104</v>
      </c>
      <c r="K63" s="214">
        <f>(J63/H63-1)*100</f>
        <v>256.86506410783284</v>
      </c>
      <c r="L63" s="67">
        <v>208403.14594700001</v>
      </c>
      <c r="M63" s="71">
        <f>(L63/J63-1)*100</f>
        <v>-36.52517484400957</v>
      </c>
    </row>
    <row r="64" spans="2:13">
      <c r="D64" s="72"/>
      <c r="E64" s="72"/>
      <c r="F64" s="72"/>
      <c r="G64" s="72"/>
      <c r="H64" s="72"/>
      <c r="I64" s="72"/>
      <c r="J64" s="72"/>
      <c r="K64" s="72"/>
      <c r="L64" s="193"/>
      <c r="M64" s="193"/>
    </row>
    <row r="65" spans="2:13" ht="18" thickBot="1">
      <c r="B65" s="111" t="s">
        <v>40</v>
      </c>
      <c r="C65" s="111"/>
      <c r="D65" s="112"/>
      <c r="E65" s="112"/>
      <c r="F65" s="112"/>
      <c r="G65" s="112"/>
      <c r="H65" s="112"/>
      <c r="I65" s="112"/>
      <c r="J65" s="112"/>
      <c r="K65" s="112"/>
      <c r="L65" s="194"/>
      <c r="M65" s="194"/>
    </row>
    <row r="66" spans="2:13" ht="14.25" thickBot="1">
      <c r="B66" s="113"/>
      <c r="C66" s="113"/>
      <c r="D66" s="274">
        <v>2008</v>
      </c>
      <c r="E66" s="271"/>
      <c r="F66" s="270">
        <v>2009</v>
      </c>
      <c r="G66" s="271"/>
      <c r="H66" s="270">
        <v>2010</v>
      </c>
      <c r="I66" s="271"/>
      <c r="J66" s="270">
        <v>2011</v>
      </c>
      <c r="K66" s="272"/>
      <c r="L66" s="195"/>
      <c r="M66" s="188"/>
    </row>
    <row r="67" spans="2:13">
      <c r="B67" s="27" t="s">
        <v>18</v>
      </c>
      <c r="C67" s="28"/>
      <c r="D67" s="114">
        <v>53444.585279999978</v>
      </c>
      <c r="E67" s="115" t="s">
        <v>19</v>
      </c>
      <c r="F67" s="116">
        <v>54017.350069000022</v>
      </c>
      <c r="G67" s="117">
        <v>1.0716984442844746</v>
      </c>
      <c r="H67" s="116">
        <v>66585.52833999999</v>
      </c>
      <c r="I67" s="118">
        <v>23.266928597840852</v>
      </c>
      <c r="J67" s="116">
        <v>62035.042321000015</v>
      </c>
      <c r="K67" s="119">
        <v>-6.8340465750518886</v>
      </c>
      <c r="L67" s="196"/>
      <c r="M67" s="189"/>
    </row>
    <row r="68" spans="2:13">
      <c r="B68" s="36" t="s">
        <v>20</v>
      </c>
      <c r="C68" s="37"/>
      <c r="D68" s="120">
        <v>121628.25643100002</v>
      </c>
      <c r="E68" s="121" t="s">
        <v>19</v>
      </c>
      <c r="F68" s="122">
        <v>117532.23590285002</v>
      </c>
      <c r="G68" s="123">
        <v>-3.3676553856329283</v>
      </c>
      <c r="H68" s="122">
        <v>99714.388515999992</v>
      </c>
      <c r="I68" s="124">
        <v>-15.159966327517104</v>
      </c>
      <c r="J68" s="122">
        <v>293183.78359140002</v>
      </c>
      <c r="K68" s="125">
        <v>194.02354861189997</v>
      </c>
      <c r="L68" s="196"/>
      <c r="M68" s="189"/>
    </row>
    <row r="69" spans="2:13">
      <c r="B69" s="36" t="s">
        <v>21</v>
      </c>
      <c r="C69" s="37"/>
      <c r="D69" s="120">
        <v>1221382.0205289498</v>
      </c>
      <c r="E69" s="121" t="s">
        <v>19</v>
      </c>
      <c r="F69" s="122">
        <v>940021.02486449992</v>
      </c>
      <c r="G69" s="123">
        <v>-23.036281109050506</v>
      </c>
      <c r="H69" s="122">
        <v>953375.41664025001</v>
      </c>
      <c r="I69" s="124">
        <v>1.420648200679886</v>
      </c>
      <c r="J69" s="122">
        <v>994620.81650249986</v>
      </c>
      <c r="K69" s="125">
        <v>4.326249569933438</v>
      </c>
      <c r="L69" s="196"/>
      <c r="M69" s="189"/>
    </row>
    <row r="70" spans="2:13">
      <c r="B70" s="36" t="s">
        <v>22</v>
      </c>
      <c r="C70" s="37"/>
      <c r="D70" s="120">
        <v>68016.381769</v>
      </c>
      <c r="E70" s="121" t="s">
        <v>19</v>
      </c>
      <c r="F70" s="122">
        <v>83876.646071850002</v>
      </c>
      <c r="G70" s="123">
        <v>23.318300518712199</v>
      </c>
      <c r="H70" s="122">
        <v>50543.124562999998</v>
      </c>
      <c r="I70" s="124">
        <v>-39.741123506888918</v>
      </c>
      <c r="J70" s="122">
        <v>71434.732357999994</v>
      </c>
      <c r="K70" s="125">
        <v>41.334222954418735</v>
      </c>
      <c r="L70" s="196"/>
      <c r="M70" s="189"/>
    </row>
    <row r="71" spans="2:13">
      <c r="B71" s="36" t="s">
        <v>23</v>
      </c>
      <c r="C71" s="37"/>
      <c r="D71" s="120">
        <v>221881.16794200012</v>
      </c>
      <c r="E71" s="121" t="s">
        <v>19</v>
      </c>
      <c r="F71" s="122">
        <v>184200.12901040004</v>
      </c>
      <c r="G71" s="123">
        <v>-16.982531361764753</v>
      </c>
      <c r="H71" s="122">
        <v>223198.84149604998</v>
      </c>
      <c r="I71" s="124">
        <v>21.171924631740112</v>
      </c>
      <c r="J71" s="122">
        <v>186740.94260005001</v>
      </c>
      <c r="K71" s="125">
        <v>-16.334268875067249</v>
      </c>
      <c r="L71" s="196"/>
      <c r="M71" s="189"/>
    </row>
    <row r="72" spans="2:13">
      <c r="B72" s="36" t="s">
        <v>24</v>
      </c>
      <c r="C72" s="37"/>
      <c r="D72" s="120">
        <v>398800.02155499975</v>
      </c>
      <c r="E72" s="121" t="s">
        <v>19</v>
      </c>
      <c r="F72" s="122">
        <v>347440.06374999951</v>
      </c>
      <c r="G72" s="123">
        <v>-12.878624631146629</v>
      </c>
      <c r="H72" s="122">
        <v>316515.96923499997</v>
      </c>
      <c r="I72" s="124">
        <v>-8.9005551579828701</v>
      </c>
      <c r="J72" s="122">
        <v>322078.1246745002</v>
      </c>
      <c r="K72" s="125">
        <v>1.7573064174119413</v>
      </c>
      <c r="L72" s="196"/>
      <c r="M72" s="189"/>
    </row>
    <row r="73" spans="2:13">
      <c r="B73" s="36" t="s">
        <v>25</v>
      </c>
      <c r="C73" s="37"/>
      <c r="D73" s="120">
        <v>101797.67403700003</v>
      </c>
      <c r="E73" s="121" t="s">
        <v>19</v>
      </c>
      <c r="F73" s="122">
        <v>72492.425079349996</v>
      </c>
      <c r="G73" s="123">
        <v>-28.787739243431599</v>
      </c>
      <c r="H73" s="122">
        <v>103802.66258100001</v>
      </c>
      <c r="I73" s="124">
        <v>43.191047157517382</v>
      </c>
      <c r="J73" s="122">
        <v>80907.649993200001</v>
      </c>
      <c r="K73" s="125">
        <v>-22.056286436712945</v>
      </c>
      <c r="L73" s="196"/>
      <c r="M73" s="189"/>
    </row>
    <row r="74" spans="2:13">
      <c r="B74" s="36" t="s">
        <v>26</v>
      </c>
      <c r="C74" s="37"/>
      <c r="D74" s="120">
        <v>65276.025896999978</v>
      </c>
      <c r="E74" s="121" t="s">
        <v>19</v>
      </c>
      <c r="F74" s="122">
        <v>48442.493092000004</v>
      </c>
      <c r="G74" s="123">
        <v>-25.788231703262475</v>
      </c>
      <c r="H74" s="122">
        <v>50248.268401000001</v>
      </c>
      <c r="I74" s="124">
        <v>3.7276679909321375</v>
      </c>
      <c r="J74" s="122">
        <v>77566.337591999996</v>
      </c>
      <c r="K74" s="125">
        <v>54.366190239614973</v>
      </c>
      <c r="L74" s="196"/>
      <c r="M74" s="189"/>
    </row>
    <row r="75" spans="2:13" ht="14.25" thickBot="1">
      <c r="B75" s="36" t="s">
        <v>27</v>
      </c>
      <c r="C75" s="126"/>
      <c r="D75" s="127">
        <v>221951.63098799973</v>
      </c>
      <c r="E75" s="121" t="s">
        <v>19</v>
      </c>
      <c r="F75" s="128">
        <v>114886.82613100004</v>
      </c>
      <c r="G75" s="123">
        <v>-48.237899573167972</v>
      </c>
      <c r="H75" s="128">
        <v>150099.82486200001</v>
      </c>
      <c r="I75" s="124">
        <v>30.650162352686316</v>
      </c>
      <c r="J75" s="128">
        <v>170390.11517284997</v>
      </c>
      <c r="K75" s="125">
        <v>13.517864081123744</v>
      </c>
      <c r="L75" s="196"/>
      <c r="M75" s="189"/>
    </row>
    <row r="76" spans="2:13" ht="15" thickTop="1" thickBot="1">
      <c r="B76" s="46" t="s">
        <v>28</v>
      </c>
      <c r="C76" s="47"/>
      <c r="D76" s="129">
        <v>2474177.7644279497</v>
      </c>
      <c r="E76" s="130" t="s">
        <v>19</v>
      </c>
      <c r="F76" s="131">
        <v>1962909.1939709494</v>
      </c>
      <c r="G76" s="132">
        <v>-20.66418095771747</v>
      </c>
      <c r="H76" s="133">
        <v>2014084.0246342998</v>
      </c>
      <c r="I76" s="134">
        <v>2.6070910880917619</v>
      </c>
      <c r="J76" s="135">
        <v>2258957.5448055002</v>
      </c>
      <c r="K76" s="136">
        <v>12.158058808676685</v>
      </c>
      <c r="L76" s="197"/>
      <c r="M76" s="189"/>
    </row>
    <row r="77" spans="2:13" ht="14.25" thickBot="1">
      <c r="B77" s="113"/>
      <c r="C77" s="113"/>
      <c r="D77" s="137"/>
      <c r="E77" s="138"/>
      <c r="F77" s="139"/>
      <c r="G77" s="140"/>
      <c r="H77" s="137"/>
      <c r="I77" s="140"/>
      <c r="J77" s="137"/>
      <c r="K77" s="140"/>
      <c r="L77" s="198"/>
      <c r="M77" s="189"/>
    </row>
    <row r="78" spans="2:13">
      <c r="B78" s="61" t="s">
        <v>29</v>
      </c>
      <c r="C78" s="141"/>
      <c r="D78" s="142">
        <v>287912.20654295001</v>
      </c>
      <c r="E78" s="115" t="s">
        <v>19</v>
      </c>
      <c r="F78" s="143">
        <v>232667.47026034998</v>
      </c>
      <c r="G78" s="118">
        <f>(F78/D78-1)*100</f>
        <v>-19.188049352245429</v>
      </c>
      <c r="H78" s="143">
        <v>279246.23513749999</v>
      </c>
      <c r="I78" s="124">
        <f>(H78/F78-1)*100</f>
        <v>20.019457307473786</v>
      </c>
      <c r="J78" s="143">
        <v>482556.00152489997</v>
      </c>
      <c r="K78" s="119">
        <f>(J78/H78-1)*100</f>
        <v>72.806627558395149</v>
      </c>
      <c r="L78" s="196"/>
      <c r="M78" s="189"/>
    </row>
    <row r="79" spans="2:13" ht="14.25" thickBot="1">
      <c r="B79" s="63" t="s">
        <v>30</v>
      </c>
      <c r="C79" s="64"/>
      <c r="D79" s="144">
        <v>79203.550057</v>
      </c>
      <c r="E79" s="145" t="s">
        <v>19</v>
      </c>
      <c r="F79" s="146">
        <v>67487.316524850001</v>
      </c>
      <c r="G79" s="147">
        <f>(F79/D79-1)*100</f>
        <v>-14.792561095706237</v>
      </c>
      <c r="H79" s="148">
        <v>59935.335682999998</v>
      </c>
      <c r="I79" s="147">
        <f>(H79/F79-1)*100</f>
        <v>-11.190222445826892</v>
      </c>
      <c r="J79" s="148">
        <v>266699.5017894</v>
      </c>
      <c r="K79" s="149">
        <f>(J79/H79-1)*100</f>
        <v>344.97874042114756</v>
      </c>
      <c r="L79" s="196"/>
      <c r="M79" s="189"/>
    </row>
    <row r="80" spans="2:13">
      <c r="D80" s="72"/>
      <c r="E80" s="72"/>
      <c r="F80" s="72"/>
      <c r="G80" s="72"/>
      <c r="H80" s="72"/>
      <c r="I80" s="72"/>
      <c r="J80" s="72"/>
      <c r="K80" s="72"/>
      <c r="L80" s="193"/>
      <c r="M80" s="193"/>
    </row>
    <row r="81" spans="2:13" ht="18" thickBot="1">
      <c r="B81" s="111" t="s">
        <v>47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</row>
    <row r="82" spans="2:13" ht="14.25" thickBot="1">
      <c r="B82" s="113"/>
      <c r="C82" s="113"/>
      <c r="D82" s="274">
        <v>2008</v>
      </c>
      <c r="E82" s="289"/>
      <c r="F82" s="270">
        <v>2009</v>
      </c>
      <c r="G82" s="289"/>
      <c r="H82" s="270">
        <v>2010</v>
      </c>
      <c r="I82" s="289"/>
      <c r="J82" s="270">
        <v>2011</v>
      </c>
      <c r="K82" s="290"/>
      <c r="L82" s="195"/>
      <c r="M82" s="199"/>
    </row>
    <row r="83" spans="2:13">
      <c r="B83" s="27" t="s">
        <v>18</v>
      </c>
      <c r="C83" s="28"/>
      <c r="D83" s="114">
        <v>79255.920432000014</v>
      </c>
      <c r="E83" s="115" t="s">
        <v>19</v>
      </c>
      <c r="F83" s="116">
        <v>98025.107815999989</v>
      </c>
      <c r="G83" s="117">
        <f>(F83/D83-1)*100</f>
        <v>23.681748040644557</v>
      </c>
      <c r="H83" s="116">
        <v>91924.151431000006</v>
      </c>
      <c r="I83" s="118">
        <f>(H83/F83-1)*100</f>
        <v>-6.2238711294782867</v>
      </c>
      <c r="J83" s="116">
        <v>94869.93936027179</v>
      </c>
      <c r="K83" s="119">
        <f>(J83/H83-1)*100</f>
        <v>3.2045853928637458</v>
      </c>
      <c r="L83" s="196"/>
      <c r="M83" s="189"/>
    </row>
    <row r="84" spans="2:13">
      <c r="B84" s="36" t="s">
        <v>20</v>
      </c>
      <c r="C84" s="37"/>
      <c r="D84" s="120">
        <v>147037.83482299998</v>
      </c>
      <c r="E84" s="121" t="s">
        <v>19</v>
      </c>
      <c r="F84" s="122">
        <v>137341.64728164999</v>
      </c>
      <c r="G84" s="123">
        <f t="shared" ref="G84:K95" si="8">(F84/D84-1)*100</f>
        <v>-6.5943486946893559</v>
      </c>
      <c r="H84" s="122">
        <v>126641.38852399999</v>
      </c>
      <c r="I84" s="124">
        <f t="shared" si="8"/>
        <v>-7.7909788978333001</v>
      </c>
      <c r="J84" s="122">
        <v>316110.79758519115</v>
      </c>
      <c r="K84" s="125">
        <f t="shared" si="8"/>
        <v>149.61096942275276</v>
      </c>
      <c r="L84" s="196"/>
      <c r="M84" s="189"/>
    </row>
    <row r="85" spans="2:13">
      <c r="B85" s="36" t="s">
        <v>21</v>
      </c>
      <c r="C85" s="37"/>
      <c r="D85" s="120">
        <v>1447233.8929808997</v>
      </c>
      <c r="E85" s="121" t="s">
        <v>19</v>
      </c>
      <c r="F85" s="122">
        <v>1590580.6768415999</v>
      </c>
      <c r="G85" s="123">
        <f t="shared" si="8"/>
        <v>9.9048802378063137</v>
      </c>
      <c r="H85" s="122">
        <v>1641889.6840395499</v>
      </c>
      <c r="I85" s="124">
        <f t="shared" si="8"/>
        <v>3.2258035033993826</v>
      </c>
      <c r="J85" s="122">
        <v>1577865.4254916655</v>
      </c>
      <c r="K85" s="125">
        <f t="shared" si="8"/>
        <v>-3.8994251057333673</v>
      </c>
      <c r="L85" s="196"/>
      <c r="M85" s="189"/>
    </row>
    <row r="86" spans="2:13">
      <c r="B86" s="36" t="s">
        <v>22</v>
      </c>
      <c r="C86" s="37"/>
      <c r="D86" s="120">
        <v>110958.42792799999</v>
      </c>
      <c r="E86" s="121" t="s">
        <v>19</v>
      </c>
      <c r="F86" s="122">
        <v>106915.58119900001</v>
      </c>
      <c r="G86" s="123">
        <f t="shared" si="8"/>
        <v>-3.6435688613246642</v>
      </c>
      <c r="H86" s="122">
        <v>87775.741068949996</v>
      </c>
      <c r="I86" s="124">
        <f t="shared" si="8"/>
        <v>-17.901824893441287</v>
      </c>
      <c r="J86" s="122">
        <v>105418.83233391627</v>
      </c>
      <c r="K86" s="125">
        <f t="shared" si="8"/>
        <v>20.100190610874137</v>
      </c>
      <c r="L86" s="196"/>
      <c r="M86" s="189"/>
    </row>
    <row r="87" spans="2:13">
      <c r="B87" s="36" t="s">
        <v>23</v>
      </c>
      <c r="C87" s="37"/>
      <c r="D87" s="120">
        <v>267436.32068899996</v>
      </c>
      <c r="E87" s="121" t="s">
        <v>19</v>
      </c>
      <c r="F87" s="122">
        <v>254632.54022800003</v>
      </c>
      <c r="G87" s="123">
        <f t="shared" si="8"/>
        <v>-4.787599690278932</v>
      </c>
      <c r="H87" s="122">
        <v>277024.14939499996</v>
      </c>
      <c r="I87" s="124">
        <f t="shared" si="8"/>
        <v>8.7936950819209159</v>
      </c>
      <c r="J87" s="122">
        <v>255652.14946063413</v>
      </c>
      <c r="K87" s="125">
        <f t="shared" si="8"/>
        <v>-7.7148508464120136</v>
      </c>
      <c r="L87" s="196"/>
      <c r="M87" s="189"/>
    </row>
    <row r="88" spans="2:13">
      <c r="B88" s="36" t="s">
        <v>24</v>
      </c>
      <c r="C88" s="37"/>
      <c r="D88" s="120">
        <v>496716.98117200029</v>
      </c>
      <c r="E88" s="121" t="s">
        <v>19</v>
      </c>
      <c r="F88" s="122">
        <v>747980.94460499997</v>
      </c>
      <c r="G88" s="123">
        <f t="shared" si="8"/>
        <v>50.584935276451404</v>
      </c>
      <c r="H88" s="122">
        <v>511562.36411879992</v>
      </c>
      <c r="I88" s="124">
        <f t="shared" si="8"/>
        <v>-31.607567303876969</v>
      </c>
      <c r="J88" s="122">
        <v>538017.89564082678</v>
      </c>
      <c r="K88" s="125">
        <f t="shared" si="8"/>
        <v>5.1715163932355201</v>
      </c>
      <c r="L88" s="196"/>
      <c r="M88" s="189"/>
    </row>
    <row r="89" spans="2:13">
      <c r="B89" s="36" t="s">
        <v>25</v>
      </c>
      <c r="C89" s="37"/>
      <c r="D89" s="120">
        <v>125699.43210400001</v>
      </c>
      <c r="E89" s="121" t="s">
        <v>19</v>
      </c>
      <c r="F89" s="122">
        <v>110484.701256</v>
      </c>
      <c r="G89" s="123">
        <f t="shared" si="8"/>
        <v>-12.104056950242848</v>
      </c>
      <c r="H89" s="122">
        <v>146513.17196400001</v>
      </c>
      <c r="I89" s="124">
        <f t="shared" si="8"/>
        <v>32.609465653095057</v>
      </c>
      <c r="J89" s="122">
        <v>147777.23009031441</v>
      </c>
      <c r="K89" s="125">
        <f t="shared" si="8"/>
        <v>0.86276073978179824</v>
      </c>
      <c r="L89" s="196"/>
      <c r="M89" s="189"/>
    </row>
    <row r="90" spans="2:13">
      <c r="B90" s="36" t="s">
        <v>26</v>
      </c>
      <c r="C90" s="37"/>
      <c r="D90" s="120">
        <v>49846.676443999997</v>
      </c>
      <c r="E90" s="121" t="s">
        <v>19</v>
      </c>
      <c r="F90" s="122">
        <v>62103.559461999997</v>
      </c>
      <c r="G90" s="123">
        <f t="shared" si="8"/>
        <v>24.589168009566166</v>
      </c>
      <c r="H90" s="122">
        <v>51260.099941050008</v>
      </c>
      <c r="I90" s="124">
        <f t="shared" si="8"/>
        <v>-17.460286680644931</v>
      </c>
      <c r="J90" s="122">
        <v>85166.97897335951</v>
      </c>
      <c r="K90" s="125">
        <f t="shared" si="8"/>
        <v>66.146728296087986</v>
      </c>
      <c r="L90" s="196"/>
      <c r="M90" s="189"/>
    </row>
    <row r="91" spans="2:13" ht="14.25" thickBot="1">
      <c r="B91" s="36" t="s">
        <v>27</v>
      </c>
      <c r="C91" s="126"/>
      <c r="D91" s="127">
        <v>143758.13536600003</v>
      </c>
      <c r="E91" s="121" t="s">
        <v>19</v>
      </c>
      <c r="F91" s="128">
        <v>209526.63715155001</v>
      </c>
      <c r="G91" s="123">
        <f t="shared" si="8"/>
        <v>45.749412106735463</v>
      </c>
      <c r="H91" s="128">
        <v>237624.47111245</v>
      </c>
      <c r="I91" s="124">
        <f t="shared" si="8"/>
        <v>13.410148868364136</v>
      </c>
      <c r="J91" s="128">
        <v>170138.81608852025</v>
      </c>
      <c r="K91" s="125">
        <f t="shared" si="8"/>
        <v>-28.40012844973101</v>
      </c>
      <c r="L91" s="196"/>
      <c r="M91" s="189"/>
    </row>
    <row r="92" spans="2:13" ht="15" thickTop="1" thickBot="1">
      <c r="B92" s="46" t="s">
        <v>28</v>
      </c>
      <c r="C92" s="47"/>
      <c r="D92" s="129">
        <v>2867943.6219389001</v>
      </c>
      <c r="E92" s="130" t="s">
        <v>19</v>
      </c>
      <c r="F92" s="131">
        <v>3317591.3958408004</v>
      </c>
      <c r="G92" s="132">
        <f t="shared" si="8"/>
        <v>15.678403524470674</v>
      </c>
      <c r="H92" s="133">
        <v>3172215.2215948002</v>
      </c>
      <c r="I92" s="134">
        <f t="shared" si="8"/>
        <v>-4.381979481507436</v>
      </c>
      <c r="J92" s="135">
        <v>3291018.0650247</v>
      </c>
      <c r="K92" s="136">
        <f t="shared" si="8"/>
        <v>3.7451066567347535</v>
      </c>
      <c r="L92" s="197"/>
      <c r="M92" s="189"/>
    </row>
    <row r="93" spans="2:13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198"/>
      <c r="M93" s="189"/>
    </row>
    <row r="94" spans="2:13">
      <c r="B94" s="61" t="s">
        <v>29</v>
      </c>
      <c r="C94" s="141"/>
      <c r="D94" s="142">
        <v>265845.68167664995</v>
      </c>
      <c r="E94" s="115" t="s">
        <v>19</v>
      </c>
      <c r="F94" s="143">
        <v>337613.81898740004</v>
      </c>
      <c r="G94" s="118">
        <f>(F94/D94-1)*100</f>
        <v>26.996164413173428</v>
      </c>
      <c r="H94" s="143">
        <v>329155.45673099993</v>
      </c>
      <c r="I94" s="124">
        <f>(H94/F94-1)*100</f>
        <v>-2.5053365060023758</v>
      </c>
      <c r="J94" s="143">
        <v>548667.5142502964</v>
      </c>
      <c r="K94" s="119">
        <f>(J94/H94-1)*100</f>
        <v>66.689478491219802</v>
      </c>
      <c r="L94" s="196"/>
      <c r="M94" s="189"/>
    </row>
    <row r="95" spans="2:13" ht="14.25" thickBot="1">
      <c r="B95" s="63" t="s">
        <v>30</v>
      </c>
      <c r="C95" s="64"/>
      <c r="D95" s="144">
        <v>99569.05785099999</v>
      </c>
      <c r="E95" s="145" t="s">
        <v>19</v>
      </c>
      <c r="F95" s="146">
        <v>84319.914841649996</v>
      </c>
      <c r="G95" s="147">
        <f t="shared" si="8"/>
        <v>-15.315142413187798</v>
      </c>
      <c r="H95" s="148">
        <v>83348.967363000003</v>
      </c>
      <c r="I95" s="147">
        <f t="shared" si="8"/>
        <v>-1.1515043397202218</v>
      </c>
      <c r="J95" s="148">
        <v>267670.18400914996</v>
      </c>
      <c r="K95" s="149">
        <f t="shared" si="8"/>
        <v>221.14397151844406</v>
      </c>
      <c r="L95" s="196"/>
      <c r="M95" s="189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2:13">
      <c r="B97" s="21" t="s">
        <v>33</v>
      </c>
      <c r="C97" s="9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</sheetData>
  <mergeCells count="31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8:E18"/>
    <mergeCell ref="D19:E19"/>
    <mergeCell ref="D20:E20"/>
    <mergeCell ref="D21:E21"/>
    <mergeCell ref="D22:E22"/>
    <mergeCell ref="D24:E24"/>
    <mergeCell ref="J34:K34"/>
    <mergeCell ref="L34:M34"/>
    <mergeCell ref="J50:K50"/>
    <mergeCell ref="D66:E66"/>
    <mergeCell ref="F66:G66"/>
    <mergeCell ref="H66:I66"/>
    <mergeCell ref="J66:K66"/>
    <mergeCell ref="D25:E25"/>
    <mergeCell ref="D82:E82"/>
    <mergeCell ref="F82:G82"/>
    <mergeCell ref="H82:I82"/>
    <mergeCell ref="J82:K82"/>
    <mergeCell ref="L50:M50"/>
  </mergeCells>
  <phoneticPr fontId="18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57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8">
        <v>3310</v>
      </c>
      <c r="E7" s="299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00">
        <v>78578</v>
      </c>
      <c r="E17" s="301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296">
        <v>14918.8945</v>
      </c>
      <c r="E18" s="297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04">
        <v>51937.764000000003</v>
      </c>
      <c r="E19" s="305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00">
        <v>23633.109750000003</v>
      </c>
      <c r="E20" s="301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00">
        <v>33235.215000000004</v>
      </c>
      <c r="E21" s="301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00">
        <v>20918</v>
      </c>
      <c r="E22" s="301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>
      <c r="B24" s="218" t="s">
        <v>11</v>
      </c>
      <c r="C24" s="219">
        <v>130297.12239700001</v>
      </c>
      <c r="D24" s="312">
        <v>-10596.267006000002</v>
      </c>
      <c r="E24" s="313"/>
      <c r="F24" s="103">
        <v>-8.1323875854406236</v>
      </c>
      <c r="K24" s="3"/>
      <c r="M24" s="3"/>
    </row>
    <row r="25" spans="1:13" ht="14.25" thickBot="1">
      <c r="B25" s="107" t="s">
        <v>58</v>
      </c>
      <c r="C25" s="217">
        <v>150583.44225299999</v>
      </c>
      <c r="D25" s="314">
        <v>17431.741227999999</v>
      </c>
      <c r="E25" s="315"/>
      <c r="F25" s="108">
        <v>11.576134113545088</v>
      </c>
      <c r="K25" s="3"/>
      <c r="M25" s="3"/>
    </row>
    <row r="26" spans="1:13">
      <c r="B26" s="96" t="s">
        <v>12</v>
      </c>
      <c r="C26" s="97">
        <f>SUM(C6:C25)</f>
        <v>3831868.4669840005</v>
      </c>
      <c r="D26" s="263">
        <f>SUM(D6:E25)</f>
        <v>611419.95922199998</v>
      </c>
      <c r="E26" s="264"/>
      <c r="F26" s="106">
        <f>D26/C26*100</f>
        <v>15.956183373466324</v>
      </c>
      <c r="K26" s="3"/>
      <c r="M26" s="3"/>
    </row>
    <row r="27" spans="1:13">
      <c r="B27" s="17"/>
      <c r="C27" s="18"/>
      <c r="D27" s="18"/>
      <c r="E27" s="19"/>
      <c r="F27" s="20"/>
      <c r="K27" s="3"/>
      <c r="M27" s="3"/>
    </row>
    <row r="28" spans="1:13">
      <c r="B28" s="21" t="s">
        <v>13</v>
      </c>
      <c r="C28" s="18"/>
      <c r="D28" s="18"/>
      <c r="E28" s="19"/>
      <c r="F28" s="20"/>
      <c r="K28" s="3"/>
      <c r="M28" s="3"/>
    </row>
    <row r="29" spans="1:13">
      <c r="B29" s="21" t="s">
        <v>14</v>
      </c>
      <c r="K29" s="3"/>
      <c r="M29" s="3"/>
    </row>
    <row r="30" spans="1:13">
      <c r="B30" s="21" t="s">
        <v>34</v>
      </c>
      <c r="K30" s="3"/>
      <c r="M30" s="3"/>
    </row>
    <row r="31" spans="1:13" ht="25.5" customHeight="1">
      <c r="K31" s="3"/>
      <c r="M31" s="3"/>
    </row>
    <row r="32" spans="1:13" ht="14.25">
      <c r="A32" s="4" t="s">
        <v>15</v>
      </c>
    </row>
    <row r="33" spans="2:13">
      <c r="K33" s="3"/>
      <c r="M33" s="3" t="s">
        <v>16</v>
      </c>
    </row>
    <row r="34" spans="2:13" ht="18" thickBot="1">
      <c r="B34" s="22" t="s">
        <v>17</v>
      </c>
      <c r="C34" s="22"/>
      <c r="K34" s="3"/>
      <c r="M34" s="3"/>
    </row>
    <row r="35" spans="2:13" ht="18" thickBot="1">
      <c r="B35" s="22"/>
      <c r="C35" s="22"/>
      <c r="D35" s="23">
        <v>2008</v>
      </c>
      <c r="E35" s="24"/>
      <c r="F35" s="25">
        <v>2009</v>
      </c>
      <c r="G35" s="24"/>
      <c r="H35" s="25">
        <v>2010</v>
      </c>
      <c r="I35" s="24"/>
      <c r="J35" s="306">
        <v>2011</v>
      </c>
      <c r="K35" s="311"/>
      <c r="L35" s="306">
        <v>2012</v>
      </c>
      <c r="M35" s="307"/>
    </row>
    <row r="36" spans="2:13">
      <c r="B36" s="27" t="s">
        <v>18</v>
      </c>
      <c r="C36" s="28"/>
      <c r="D36" s="29">
        <v>74465.86815699999</v>
      </c>
      <c r="E36" s="30" t="s">
        <v>19</v>
      </c>
      <c r="F36" s="31">
        <v>58963.207877999972</v>
      </c>
      <c r="G36" s="32">
        <f>(F36/D36-1)*100</f>
        <v>-20.818477864670847</v>
      </c>
      <c r="H36" s="33">
        <v>65085.726096999992</v>
      </c>
      <c r="I36" s="34">
        <f>(H36/F36-1)*100</f>
        <v>10.383624703167516</v>
      </c>
      <c r="J36" s="31">
        <v>52162.666859999998</v>
      </c>
      <c r="K36" s="206">
        <f>(J36/H36-1)*100</f>
        <v>-19.855442985671257</v>
      </c>
      <c r="L36" s="31">
        <v>71372.129297000007</v>
      </c>
      <c r="M36" s="35">
        <f>(L36/J36-1)*100</f>
        <v>36.826074266019624</v>
      </c>
    </row>
    <row r="37" spans="2:13">
      <c r="B37" s="36" t="s">
        <v>20</v>
      </c>
      <c r="C37" s="37"/>
      <c r="D37" s="38">
        <v>123756.788416</v>
      </c>
      <c r="E37" s="39" t="s">
        <v>19</v>
      </c>
      <c r="F37" s="40">
        <v>64109.766524999999</v>
      </c>
      <c r="G37" s="41">
        <f t="shared" ref="G37:G48" si="1">(F37/D37-1)*100</f>
        <v>-48.196969761772266</v>
      </c>
      <c r="H37" s="42">
        <v>73314.204068549996</v>
      </c>
      <c r="I37" s="43">
        <f t="shared" ref="I37:I48" si="2">(H37/F37-1)*100</f>
        <v>14.357309412382069</v>
      </c>
      <c r="J37" s="40">
        <v>138795.73865499999</v>
      </c>
      <c r="K37" s="207">
        <f t="shared" ref="K37:K48" si="3">(J37/H37-1)*100</f>
        <v>89.316300188192272</v>
      </c>
      <c r="L37" s="40">
        <v>210852.80018000002</v>
      </c>
      <c r="M37" s="44">
        <f t="shared" ref="M37:M45" si="4">(L37/J37-1)*100</f>
        <v>51.915903343480821</v>
      </c>
    </row>
    <row r="38" spans="2:13">
      <c r="B38" s="36" t="s">
        <v>21</v>
      </c>
      <c r="C38" s="37"/>
      <c r="D38" s="38">
        <v>1169438.2871020001</v>
      </c>
      <c r="E38" s="39" t="s">
        <v>19</v>
      </c>
      <c r="F38" s="40">
        <v>763654.2381190001</v>
      </c>
      <c r="G38" s="41">
        <f t="shared" si="1"/>
        <v>-34.699056244222902</v>
      </c>
      <c r="H38" s="42">
        <v>707206.43444054993</v>
      </c>
      <c r="I38" s="43">
        <f t="shared" si="2"/>
        <v>-7.391801270885356</v>
      </c>
      <c r="J38" s="40">
        <v>866631.61487274989</v>
      </c>
      <c r="K38" s="207">
        <f t="shared" si="3"/>
        <v>22.542948235237215</v>
      </c>
      <c r="L38" s="40">
        <v>902865.58918500005</v>
      </c>
      <c r="M38" s="44">
        <f t="shared" si="4"/>
        <v>4.1810122883147338</v>
      </c>
    </row>
    <row r="39" spans="2:13">
      <c r="B39" s="36" t="s">
        <v>22</v>
      </c>
      <c r="C39" s="37"/>
      <c r="D39" s="38">
        <v>82149.387164999993</v>
      </c>
      <c r="E39" s="39" t="s">
        <v>19</v>
      </c>
      <c r="F39" s="40">
        <v>92729.870196050004</v>
      </c>
      <c r="G39" s="41">
        <f t="shared" si="1"/>
        <v>12.879564164975132</v>
      </c>
      <c r="H39" s="42">
        <v>36770.895344900004</v>
      </c>
      <c r="I39" s="43">
        <f t="shared" si="2"/>
        <v>-60.346223641682265</v>
      </c>
      <c r="J39" s="40">
        <v>53816.136776799998</v>
      </c>
      <c r="K39" s="207">
        <f t="shared" si="3"/>
        <v>46.355252631247424</v>
      </c>
      <c r="L39" s="40">
        <v>66521.404869999998</v>
      </c>
      <c r="M39" s="44">
        <f t="shared" si="4"/>
        <v>23.608658766968958</v>
      </c>
    </row>
    <row r="40" spans="2:13">
      <c r="B40" s="36" t="s">
        <v>23</v>
      </c>
      <c r="C40" s="37"/>
      <c r="D40" s="38">
        <v>225821.92133399996</v>
      </c>
      <c r="E40" s="39" t="s">
        <v>19</v>
      </c>
      <c r="F40" s="40">
        <v>145672.13092700002</v>
      </c>
      <c r="G40" s="41">
        <f t="shared" si="1"/>
        <v>-35.492475634575392</v>
      </c>
      <c r="H40" s="42">
        <v>134343.03707299998</v>
      </c>
      <c r="I40" s="43">
        <f t="shared" si="2"/>
        <v>-7.777118232503466</v>
      </c>
      <c r="J40" s="40">
        <v>168834.638656</v>
      </c>
      <c r="K40" s="207">
        <f t="shared" si="3"/>
        <v>25.674275596626405</v>
      </c>
      <c r="L40" s="40">
        <v>183752.44197099999</v>
      </c>
      <c r="M40" s="44">
        <f t="shared" si="4"/>
        <v>8.835748063165493</v>
      </c>
    </row>
    <row r="41" spans="2:13">
      <c r="B41" s="36" t="s">
        <v>24</v>
      </c>
      <c r="C41" s="37"/>
      <c r="D41" s="38">
        <v>424786.96062999999</v>
      </c>
      <c r="E41" s="39" t="s">
        <v>19</v>
      </c>
      <c r="F41" s="40">
        <v>303027.62434599979</v>
      </c>
      <c r="G41" s="41">
        <f t="shared" si="1"/>
        <v>-28.663623785301549</v>
      </c>
      <c r="H41" s="42">
        <v>246619.43998300011</v>
      </c>
      <c r="I41" s="43">
        <f t="shared" si="2"/>
        <v>-18.614865388837387</v>
      </c>
      <c r="J41" s="40">
        <v>243332.118472</v>
      </c>
      <c r="K41" s="207">
        <f t="shared" si="3"/>
        <v>-1.3329531164399278</v>
      </c>
      <c r="L41" s="40">
        <v>278852.95514899999</v>
      </c>
      <c r="M41" s="44">
        <f t="shared" si="4"/>
        <v>14.597676993917808</v>
      </c>
    </row>
    <row r="42" spans="2:13">
      <c r="B42" s="36" t="s">
        <v>25</v>
      </c>
      <c r="C42" s="37"/>
      <c r="D42" s="38">
        <v>91998.580067000003</v>
      </c>
      <c r="E42" s="39" t="s">
        <v>19</v>
      </c>
      <c r="F42" s="40">
        <v>72420.745972999983</v>
      </c>
      <c r="G42" s="41">
        <f t="shared" si="1"/>
        <v>-21.280582895672985</v>
      </c>
      <c r="H42" s="42">
        <v>63603.039643999997</v>
      </c>
      <c r="I42" s="43">
        <f t="shared" si="2"/>
        <v>-12.175663493286049</v>
      </c>
      <c r="J42" s="40">
        <v>83922.548986000009</v>
      </c>
      <c r="K42" s="207">
        <f t="shared" si="3"/>
        <v>31.947387193650979</v>
      </c>
      <c r="L42" s="40">
        <v>73510.594003000006</v>
      </c>
      <c r="M42" s="44">
        <f t="shared" si="4"/>
        <v>-12.406623855928078</v>
      </c>
    </row>
    <row r="43" spans="2:13">
      <c r="B43" s="36" t="s">
        <v>26</v>
      </c>
      <c r="C43" s="37"/>
      <c r="D43" s="38">
        <v>40942.404685999994</v>
      </c>
      <c r="E43" s="39" t="s">
        <v>19</v>
      </c>
      <c r="F43" s="40">
        <v>35465.734689000004</v>
      </c>
      <c r="G43" s="41">
        <f t="shared" si="1"/>
        <v>-13.37652255406655</v>
      </c>
      <c r="H43" s="42">
        <v>26863.497335999997</v>
      </c>
      <c r="I43" s="43">
        <f t="shared" si="2"/>
        <v>-24.255065990972025</v>
      </c>
      <c r="J43" s="40">
        <v>28227.763467499997</v>
      </c>
      <c r="K43" s="207">
        <f t="shared" si="3"/>
        <v>5.0785127283919707</v>
      </c>
      <c r="L43" s="40">
        <v>34797.793954000008</v>
      </c>
      <c r="M43" s="44">
        <f t="shared" si="4"/>
        <v>23.275065678031524</v>
      </c>
    </row>
    <row r="44" spans="2:13" ht="14.25" thickBot="1">
      <c r="B44" s="36" t="s">
        <v>27</v>
      </c>
      <c r="C44" s="45"/>
      <c r="D44" s="38">
        <v>173321.351245</v>
      </c>
      <c r="E44" s="39" t="s">
        <v>19</v>
      </c>
      <c r="F44" s="40">
        <v>91957.925027000019</v>
      </c>
      <c r="G44" s="41">
        <f t="shared" si="1"/>
        <v>-46.943683298999872</v>
      </c>
      <c r="H44" s="42">
        <v>125849.024</v>
      </c>
      <c r="I44" s="43">
        <f t="shared" si="2"/>
        <v>36.855006203162063</v>
      </c>
      <c r="J44" s="40">
        <v>126708.88219915002</v>
      </c>
      <c r="K44" s="207">
        <f t="shared" si="3"/>
        <v>0.6832458225103144</v>
      </c>
      <c r="L44" s="40">
        <v>135836.60093099999</v>
      </c>
      <c r="M44" s="44">
        <f t="shared" si="4"/>
        <v>7.2036928851631821</v>
      </c>
    </row>
    <row r="45" spans="2:13" ht="15" thickTop="1" thickBot="1">
      <c r="B45" s="46" t="s">
        <v>28</v>
      </c>
      <c r="C45" s="47"/>
      <c r="D45" s="48">
        <v>2406681.5488019995</v>
      </c>
      <c r="E45" s="49" t="s">
        <v>19</v>
      </c>
      <c r="F45" s="50">
        <v>1628001.2436800501</v>
      </c>
      <c r="G45" s="51">
        <f t="shared" si="1"/>
        <v>-32.354937258299152</v>
      </c>
      <c r="H45" s="52">
        <v>1479655.2979870001</v>
      </c>
      <c r="I45" s="53">
        <f t="shared" si="2"/>
        <v>-9.1121518652970028</v>
      </c>
      <c r="J45" s="50">
        <v>1762432.1089452</v>
      </c>
      <c r="K45" s="208">
        <f t="shared" si="3"/>
        <v>19.110992360376365</v>
      </c>
      <c r="L45" s="50">
        <v>1958362.3095399998</v>
      </c>
      <c r="M45" s="54">
        <f t="shared" si="4"/>
        <v>11.117035351339698</v>
      </c>
    </row>
    <row r="46" spans="2:13" ht="6" customHeight="1" thickBot="1">
      <c r="D46" s="55"/>
      <c r="E46" s="56"/>
      <c r="F46" s="57"/>
      <c r="G46" s="58"/>
      <c r="H46" s="55"/>
      <c r="I46" s="59"/>
      <c r="J46" s="55"/>
      <c r="K46" s="60"/>
      <c r="L46" s="210"/>
      <c r="M46" s="60"/>
    </row>
    <row r="47" spans="2:13">
      <c r="B47" s="61" t="s">
        <v>29</v>
      </c>
      <c r="C47" s="62"/>
      <c r="D47" s="38">
        <v>304986.14908800001</v>
      </c>
      <c r="E47" s="30" t="s">
        <v>19</v>
      </c>
      <c r="F47" s="31">
        <v>148632.11752500001</v>
      </c>
      <c r="G47" s="41">
        <f>(F47/D47-1)*100</f>
        <v>-51.26594503735511</v>
      </c>
      <c r="H47" s="42">
        <v>150024.44353804999</v>
      </c>
      <c r="I47" s="43">
        <f t="shared" si="2"/>
        <v>0.93675985798682415</v>
      </c>
      <c r="J47" s="40">
        <v>326871.2629643</v>
      </c>
      <c r="K47" s="207">
        <f t="shared" si="3"/>
        <v>117.87867047238683</v>
      </c>
      <c r="L47" s="40">
        <v>404012.08252400008</v>
      </c>
      <c r="M47" s="44">
        <f>(L47/J47-1)*100</f>
        <v>23.599755714262717</v>
      </c>
    </row>
    <row r="48" spans="2:13" ht="14.25" thickBot="1">
      <c r="B48" s="63" t="s">
        <v>30</v>
      </c>
      <c r="C48" s="64"/>
      <c r="D48" s="65">
        <v>80232.032361999998</v>
      </c>
      <c r="E48" s="66" t="s">
        <v>19</v>
      </c>
      <c r="F48" s="67">
        <v>46979.442605000004</v>
      </c>
      <c r="G48" s="68">
        <f t="shared" si="1"/>
        <v>-41.445528398143004</v>
      </c>
      <c r="H48" s="69">
        <v>46955.239882549999</v>
      </c>
      <c r="I48" s="70">
        <f t="shared" si="2"/>
        <v>-5.1517687541546842E-2</v>
      </c>
      <c r="J48" s="67">
        <v>122295.344843</v>
      </c>
      <c r="K48" s="209">
        <f t="shared" si="3"/>
        <v>160.45089993981412</v>
      </c>
      <c r="L48" s="67">
        <v>182683.08608799998</v>
      </c>
      <c r="M48" s="71">
        <f>(L48/J48-1)*100</f>
        <v>49.378609891099615</v>
      </c>
    </row>
    <row r="49" spans="2:13"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8" thickBot="1">
      <c r="B50" s="22" t="s">
        <v>31</v>
      </c>
      <c r="C50" s="2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2:13" ht="14.25" thickBot="1">
      <c r="D51" s="23">
        <v>2008</v>
      </c>
      <c r="E51" s="24"/>
      <c r="F51" s="25">
        <v>2009</v>
      </c>
      <c r="G51" s="24"/>
      <c r="H51" s="25">
        <v>2010</v>
      </c>
      <c r="I51" s="24"/>
      <c r="J51" s="306">
        <v>2011</v>
      </c>
      <c r="K51" s="311"/>
      <c r="L51" s="306">
        <v>2012</v>
      </c>
      <c r="M51" s="307"/>
    </row>
    <row r="52" spans="2:13">
      <c r="B52" s="27" t="s">
        <v>18</v>
      </c>
      <c r="C52" s="28"/>
      <c r="D52" s="29">
        <v>107370.51606099999</v>
      </c>
      <c r="E52" s="30" t="s">
        <v>19</v>
      </c>
      <c r="F52" s="73">
        <v>53973.204406000004</v>
      </c>
      <c r="G52" s="32">
        <f>(F52/D52-1)*100</f>
        <v>-49.731819883089301</v>
      </c>
      <c r="H52" s="33">
        <v>50534.686978000005</v>
      </c>
      <c r="I52" s="74">
        <f>(H52/F52-1)*100</f>
        <v>-6.3707861444256775</v>
      </c>
      <c r="J52" s="31">
        <v>51523.208510999997</v>
      </c>
      <c r="K52" s="211">
        <f>(J52/H52-1)*100</f>
        <v>1.9561247770869539</v>
      </c>
      <c r="L52" s="31">
        <v>98968.325317999988</v>
      </c>
      <c r="M52" s="35">
        <f>(L52/J52-1)*100</f>
        <v>92.084942258342963</v>
      </c>
    </row>
    <row r="53" spans="2:13">
      <c r="B53" s="36" t="s">
        <v>20</v>
      </c>
      <c r="C53" s="37"/>
      <c r="D53" s="38">
        <v>145430.75646899999</v>
      </c>
      <c r="E53" s="39" t="s">
        <v>19</v>
      </c>
      <c r="F53" s="75">
        <v>96278.060667850004</v>
      </c>
      <c r="G53" s="41">
        <f t="shared" ref="G53:G61" si="5">(F53/D53-1)*100</f>
        <v>-33.798006002689931</v>
      </c>
      <c r="H53" s="42">
        <v>138276.50044130001</v>
      </c>
      <c r="I53" s="76">
        <f t="shared" ref="I53:K61" si="6">(H53/F53-1)*100</f>
        <v>43.622025082474991</v>
      </c>
      <c r="J53" s="40">
        <v>373960.712917</v>
      </c>
      <c r="K53" s="212">
        <f t="shared" si="6"/>
        <v>170.44415480832237</v>
      </c>
      <c r="L53" s="40">
        <v>233728.78730700002</v>
      </c>
      <c r="M53" s="44">
        <f t="shared" ref="M53:M60" si="7">(L53/J53-1)*100</f>
        <v>-37.499106394399305</v>
      </c>
    </row>
    <row r="54" spans="2:13">
      <c r="B54" s="36" t="s">
        <v>21</v>
      </c>
      <c r="C54" s="37"/>
      <c r="D54" s="38">
        <v>1624229.9840030004</v>
      </c>
      <c r="E54" s="39" t="s">
        <v>19</v>
      </c>
      <c r="F54" s="75">
        <v>1434605.1259187507</v>
      </c>
      <c r="G54" s="41">
        <f t="shared" si="5"/>
        <v>-11.674754188252901</v>
      </c>
      <c r="H54" s="42">
        <v>1172599.0142699501</v>
      </c>
      <c r="I54" s="76">
        <f t="shared" si="6"/>
        <v>-18.26329119526925</v>
      </c>
      <c r="J54" s="40">
        <v>1083908.1906834</v>
      </c>
      <c r="K54" s="212">
        <f t="shared" si="6"/>
        <v>-7.5636106211267933</v>
      </c>
      <c r="L54" s="40">
        <v>1150309.8317710003</v>
      </c>
      <c r="M54" s="44">
        <f t="shared" si="7"/>
        <v>6.1261314988065863</v>
      </c>
    </row>
    <row r="55" spans="2:13">
      <c r="B55" s="36" t="s">
        <v>22</v>
      </c>
      <c r="C55" s="37"/>
      <c r="D55" s="38">
        <v>83654.760868000012</v>
      </c>
      <c r="E55" s="39" t="s">
        <v>19</v>
      </c>
      <c r="F55" s="75">
        <v>78045.871555999998</v>
      </c>
      <c r="G55" s="41">
        <f t="shared" si="5"/>
        <v>-6.7048058637694918</v>
      </c>
      <c r="H55" s="42">
        <v>62504.740647400002</v>
      </c>
      <c r="I55" s="76">
        <f t="shared" si="6"/>
        <v>-19.912816141016275</v>
      </c>
      <c r="J55" s="40">
        <v>68356.702199999985</v>
      </c>
      <c r="K55" s="212">
        <f t="shared" si="6"/>
        <v>9.3624283406148479</v>
      </c>
      <c r="L55" s="40">
        <v>70899.061984</v>
      </c>
      <c r="M55" s="44">
        <f t="shared" si="7"/>
        <v>3.7192545897862361</v>
      </c>
    </row>
    <row r="56" spans="2:13">
      <c r="B56" s="36" t="s">
        <v>23</v>
      </c>
      <c r="C56" s="37"/>
      <c r="D56" s="38">
        <v>362217.08108199947</v>
      </c>
      <c r="E56" s="39" t="s">
        <v>19</v>
      </c>
      <c r="F56" s="75">
        <v>221173.40723000001</v>
      </c>
      <c r="G56" s="41">
        <f t="shared" si="5"/>
        <v>-38.93899024051538</v>
      </c>
      <c r="H56" s="42">
        <v>231292.07339500001</v>
      </c>
      <c r="I56" s="76">
        <f t="shared" si="6"/>
        <v>4.5749922161652634</v>
      </c>
      <c r="J56" s="40">
        <v>233336.693661</v>
      </c>
      <c r="K56" s="212">
        <f t="shared" si="6"/>
        <v>0.8839992810770525</v>
      </c>
      <c r="L56" s="40">
        <v>286657.67228700005</v>
      </c>
      <c r="M56" s="44">
        <f t="shared" si="7"/>
        <v>22.851518888609391</v>
      </c>
    </row>
    <row r="57" spans="2:13">
      <c r="B57" s="36" t="s">
        <v>24</v>
      </c>
      <c r="C57" s="37"/>
      <c r="D57" s="38">
        <v>582095.835632</v>
      </c>
      <c r="E57" s="39" t="s">
        <v>19</v>
      </c>
      <c r="F57" s="75">
        <v>342593.71078199986</v>
      </c>
      <c r="G57" s="41">
        <f t="shared" si="5"/>
        <v>-41.144792693795004</v>
      </c>
      <c r="H57" s="42">
        <v>361166.725286</v>
      </c>
      <c r="I57" s="76">
        <f t="shared" si="6"/>
        <v>5.4212946471216883</v>
      </c>
      <c r="J57" s="40">
        <v>318082.3917255</v>
      </c>
      <c r="K57" s="212">
        <f t="shared" si="6"/>
        <v>-11.929209017354092</v>
      </c>
      <c r="L57" s="40">
        <v>348991.59079000005</v>
      </c>
      <c r="M57" s="44">
        <f t="shared" si="7"/>
        <v>9.717356216050522</v>
      </c>
    </row>
    <row r="58" spans="2:13">
      <c r="B58" s="36" t="s">
        <v>25</v>
      </c>
      <c r="C58" s="37"/>
      <c r="D58" s="38">
        <v>134339.52297800002</v>
      </c>
      <c r="E58" s="39" t="s">
        <v>19</v>
      </c>
      <c r="F58" s="75">
        <v>133160.07847899999</v>
      </c>
      <c r="G58" s="41">
        <f t="shared" si="5"/>
        <v>-0.87795793289602297</v>
      </c>
      <c r="H58" s="42">
        <v>101561.90542299999</v>
      </c>
      <c r="I58" s="76">
        <f t="shared" si="6"/>
        <v>-23.729464128382283</v>
      </c>
      <c r="J58" s="40">
        <v>106085.06821100001</v>
      </c>
      <c r="K58" s="212">
        <f t="shared" si="6"/>
        <v>4.4536017408902229</v>
      </c>
      <c r="L58" s="40">
        <v>83629.522797999991</v>
      </c>
      <c r="M58" s="44">
        <f t="shared" si="7"/>
        <v>-21.167489253375994</v>
      </c>
    </row>
    <row r="59" spans="2:13">
      <c r="B59" s="36" t="s">
        <v>26</v>
      </c>
      <c r="C59" s="37"/>
      <c r="D59" s="38">
        <v>39582.165209999999</v>
      </c>
      <c r="E59" s="39" t="s">
        <v>19</v>
      </c>
      <c r="F59" s="75">
        <v>44396.500935999997</v>
      </c>
      <c r="G59" s="41">
        <f t="shared" si="5"/>
        <v>12.162891293232514</v>
      </c>
      <c r="H59" s="42">
        <v>45108.793073000008</v>
      </c>
      <c r="I59" s="76">
        <f t="shared" si="6"/>
        <v>1.6043880080252704</v>
      </c>
      <c r="J59" s="40">
        <v>43654.617416000008</v>
      </c>
      <c r="K59" s="212">
        <f t="shared" si="6"/>
        <v>-3.2237077472826448</v>
      </c>
      <c r="L59" s="40">
        <v>44633.086684000002</v>
      </c>
      <c r="M59" s="44">
        <f t="shared" si="7"/>
        <v>2.2413877979408747</v>
      </c>
    </row>
    <row r="60" spans="2:13" ht="14.25" thickBot="1">
      <c r="B60" s="36" t="s">
        <v>27</v>
      </c>
      <c r="C60" s="45"/>
      <c r="D60" s="38">
        <v>230226.56920900004</v>
      </c>
      <c r="E60" s="39" t="s">
        <v>19</v>
      </c>
      <c r="F60" s="75">
        <v>163110.24317845001</v>
      </c>
      <c r="G60" s="41">
        <f t="shared" si="5"/>
        <v>-29.152293873441572</v>
      </c>
      <c r="H60" s="42">
        <v>179265.77039354999</v>
      </c>
      <c r="I60" s="76">
        <f t="shared" si="6"/>
        <v>9.9046674815052036</v>
      </c>
      <c r="J60" s="40">
        <v>133779.22550815</v>
      </c>
      <c r="K60" s="212">
        <f t="shared" si="6"/>
        <v>-25.373803814047371</v>
      </c>
      <c r="L60" s="40">
        <v>183200.597175</v>
      </c>
      <c r="M60" s="44">
        <f t="shared" si="7"/>
        <v>36.942486009413457</v>
      </c>
    </row>
    <row r="61" spans="2:13" ht="15" thickTop="1" thickBot="1">
      <c r="B61" s="46" t="s">
        <v>28</v>
      </c>
      <c r="C61" s="47"/>
      <c r="D61" s="48">
        <v>3309147.1915120003</v>
      </c>
      <c r="E61" s="49" t="s">
        <v>19</v>
      </c>
      <c r="F61" s="77">
        <v>2567336.2031540503</v>
      </c>
      <c r="G61" s="51">
        <f t="shared" si="5"/>
        <v>-22.416983755231669</v>
      </c>
      <c r="H61" s="52">
        <v>2342310.2099072002</v>
      </c>
      <c r="I61" s="51">
        <f t="shared" si="6"/>
        <v>-8.7649600769232663</v>
      </c>
      <c r="J61" s="50">
        <v>2412686.8108330499</v>
      </c>
      <c r="K61" s="213">
        <f t="shared" si="6"/>
        <v>3.0045807181380058</v>
      </c>
      <c r="L61" s="50">
        <v>2501018.4761140002</v>
      </c>
      <c r="M61" s="54">
        <f>(L61/J61-1)*100</f>
        <v>3.6611326793157595</v>
      </c>
    </row>
    <row r="62" spans="2:13" ht="14.25" thickBot="1">
      <c r="D62" s="55"/>
      <c r="E62" s="56"/>
      <c r="F62" s="78"/>
      <c r="G62" s="58"/>
      <c r="H62" s="55"/>
      <c r="I62" s="58"/>
      <c r="J62" s="55"/>
      <c r="K62" s="58"/>
      <c r="L62" s="210"/>
      <c r="M62" s="60"/>
    </row>
    <row r="63" spans="2:13">
      <c r="B63" s="61" t="s">
        <v>29</v>
      </c>
      <c r="C63" s="62"/>
      <c r="D63" s="38">
        <v>368567.65716599993</v>
      </c>
      <c r="E63" s="30" t="s">
        <v>19</v>
      </c>
      <c r="F63" s="73">
        <v>240773.58560310001</v>
      </c>
      <c r="G63" s="41">
        <f>(F63/D63-1)*100</f>
        <v>-34.673164906963741</v>
      </c>
      <c r="H63" s="42">
        <v>316551.86205380003</v>
      </c>
      <c r="I63" s="76">
        <f>(H63/F63-1)*100</f>
        <v>31.472836300081397</v>
      </c>
      <c r="J63" s="40">
        <v>561706.72904250002</v>
      </c>
      <c r="K63" s="211">
        <f>(J63/H63-1)*100</f>
        <v>77.445403542448403</v>
      </c>
      <c r="L63" s="40">
        <v>456038.43638500001</v>
      </c>
      <c r="M63" s="44">
        <f>(L63/J63-1)*100</f>
        <v>-18.812004057281804</v>
      </c>
    </row>
    <row r="64" spans="2:13" ht="14.25" thickBot="1">
      <c r="B64" s="63" t="s">
        <v>30</v>
      </c>
      <c r="C64" s="64"/>
      <c r="D64" s="65">
        <v>105136.04275699999</v>
      </c>
      <c r="E64" s="66" t="s">
        <v>19</v>
      </c>
      <c r="F64" s="79">
        <v>62645.514655850006</v>
      </c>
      <c r="G64" s="68">
        <f>(F64/D64-1)*100</f>
        <v>-40.414806366031833</v>
      </c>
      <c r="H64" s="69">
        <v>92002.308190299998</v>
      </c>
      <c r="I64" s="80">
        <f>(H64/F64-1)*100</f>
        <v>46.861764478629887</v>
      </c>
      <c r="J64" s="67">
        <v>328324.096104</v>
      </c>
      <c r="K64" s="214">
        <f>(J64/H64-1)*100</f>
        <v>256.86506410783284</v>
      </c>
      <c r="L64" s="67">
        <v>208403.14594700001</v>
      </c>
      <c r="M64" s="71">
        <f>(L64/J64-1)*100</f>
        <v>-36.52517484400957</v>
      </c>
    </row>
    <row r="65" spans="2:13">
      <c r="D65" s="72"/>
      <c r="E65" s="72"/>
      <c r="F65" s="72"/>
      <c r="G65" s="72"/>
      <c r="H65" s="72"/>
      <c r="I65" s="72"/>
      <c r="J65" s="72"/>
      <c r="K65" s="72"/>
      <c r="L65" s="193"/>
      <c r="M65" s="193"/>
    </row>
    <row r="66" spans="2:13" ht="18" thickBot="1">
      <c r="B66" s="111" t="s">
        <v>40</v>
      </c>
      <c r="C66" s="111"/>
      <c r="D66" s="112"/>
      <c r="E66" s="112"/>
      <c r="F66" s="112"/>
      <c r="G66" s="112"/>
      <c r="H66" s="112"/>
      <c r="I66" s="112"/>
      <c r="J66" s="112"/>
      <c r="K66" s="112"/>
      <c r="L66" s="194"/>
      <c r="M66" s="194"/>
    </row>
    <row r="67" spans="2:13" ht="14.25" thickBot="1">
      <c r="B67" s="113"/>
      <c r="C67" s="113"/>
      <c r="D67" s="274">
        <v>2008</v>
      </c>
      <c r="E67" s="271"/>
      <c r="F67" s="270">
        <v>2009</v>
      </c>
      <c r="G67" s="271"/>
      <c r="H67" s="270">
        <v>2010</v>
      </c>
      <c r="I67" s="271"/>
      <c r="J67" s="270">
        <v>2011</v>
      </c>
      <c r="K67" s="272"/>
      <c r="L67" s="195"/>
      <c r="M67" s="188"/>
    </row>
    <row r="68" spans="2:13">
      <c r="B68" s="27" t="s">
        <v>18</v>
      </c>
      <c r="C68" s="28"/>
      <c r="D68" s="114">
        <v>53444.585279999978</v>
      </c>
      <c r="E68" s="115" t="s">
        <v>19</v>
      </c>
      <c r="F68" s="116">
        <v>54017.350069000022</v>
      </c>
      <c r="G68" s="117">
        <v>1.0716984442844746</v>
      </c>
      <c r="H68" s="116">
        <v>66585.52833999999</v>
      </c>
      <c r="I68" s="118">
        <v>23.266928597840852</v>
      </c>
      <c r="J68" s="116">
        <v>62035.042321000015</v>
      </c>
      <c r="K68" s="119">
        <v>-6.8340465750518886</v>
      </c>
      <c r="L68" s="196"/>
      <c r="M68" s="189"/>
    </row>
    <row r="69" spans="2:13">
      <c r="B69" s="36" t="s">
        <v>20</v>
      </c>
      <c r="C69" s="37"/>
      <c r="D69" s="120">
        <v>121628.25643100002</v>
      </c>
      <c r="E69" s="121" t="s">
        <v>19</v>
      </c>
      <c r="F69" s="122">
        <v>117532.23590285002</v>
      </c>
      <c r="G69" s="123">
        <v>-3.3676553856329283</v>
      </c>
      <c r="H69" s="122">
        <v>99714.388515999992</v>
      </c>
      <c r="I69" s="124">
        <v>-15.159966327517104</v>
      </c>
      <c r="J69" s="122">
        <v>293183.78359140002</v>
      </c>
      <c r="K69" s="125">
        <v>194.02354861189997</v>
      </c>
      <c r="L69" s="196"/>
      <c r="M69" s="189"/>
    </row>
    <row r="70" spans="2:13">
      <c r="B70" s="36" t="s">
        <v>21</v>
      </c>
      <c r="C70" s="37"/>
      <c r="D70" s="120">
        <v>1221382.0205289498</v>
      </c>
      <c r="E70" s="121" t="s">
        <v>19</v>
      </c>
      <c r="F70" s="122">
        <v>940021.02486449992</v>
      </c>
      <c r="G70" s="123">
        <v>-23.036281109050506</v>
      </c>
      <c r="H70" s="122">
        <v>953375.41664025001</v>
      </c>
      <c r="I70" s="124">
        <v>1.420648200679886</v>
      </c>
      <c r="J70" s="122">
        <v>994620.81650249986</v>
      </c>
      <c r="K70" s="125">
        <v>4.326249569933438</v>
      </c>
      <c r="L70" s="196"/>
      <c r="M70" s="189"/>
    </row>
    <row r="71" spans="2:13">
      <c r="B71" s="36" t="s">
        <v>22</v>
      </c>
      <c r="C71" s="37"/>
      <c r="D71" s="120">
        <v>68016.381769</v>
      </c>
      <c r="E71" s="121" t="s">
        <v>19</v>
      </c>
      <c r="F71" s="122">
        <v>83876.646071850002</v>
      </c>
      <c r="G71" s="123">
        <v>23.318300518712199</v>
      </c>
      <c r="H71" s="122">
        <v>50543.124562999998</v>
      </c>
      <c r="I71" s="124">
        <v>-39.741123506888918</v>
      </c>
      <c r="J71" s="122">
        <v>71434.732357999994</v>
      </c>
      <c r="K71" s="125">
        <v>41.334222954418735</v>
      </c>
      <c r="L71" s="196"/>
      <c r="M71" s="189"/>
    </row>
    <row r="72" spans="2:13">
      <c r="B72" s="36" t="s">
        <v>23</v>
      </c>
      <c r="C72" s="37"/>
      <c r="D72" s="120">
        <v>221881.16794200012</v>
      </c>
      <c r="E72" s="121" t="s">
        <v>19</v>
      </c>
      <c r="F72" s="122">
        <v>184200.12901040004</v>
      </c>
      <c r="G72" s="123">
        <v>-16.982531361764753</v>
      </c>
      <c r="H72" s="122">
        <v>223198.84149604998</v>
      </c>
      <c r="I72" s="124">
        <v>21.171924631740112</v>
      </c>
      <c r="J72" s="122">
        <v>186740.94260005001</v>
      </c>
      <c r="K72" s="125">
        <v>-16.334268875067249</v>
      </c>
      <c r="L72" s="196"/>
      <c r="M72" s="189"/>
    </row>
    <row r="73" spans="2:13">
      <c r="B73" s="36" t="s">
        <v>24</v>
      </c>
      <c r="C73" s="37"/>
      <c r="D73" s="120">
        <v>398800.02155499975</v>
      </c>
      <c r="E73" s="121" t="s">
        <v>19</v>
      </c>
      <c r="F73" s="122">
        <v>347440.06374999951</v>
      </c>
      <c r="G73" s="123">
        <v>-12.878624631146629</v>
      </c>
      <c r="H73" s="122">
        <v>316515.96923499997</v>
      </c>
      <c r="I73" s="124">
        <v>-8.9005551579828701</v>
      </c>
      <c r="J73" s="122">
        <v>322078.1246745002</v>
      </c>
      <c r="K73" s="125">
        <v>1.7573064174119413</v>
      </c>
      <c r="L73" s="196"/>
      <c r="M73" s="189"/>
    </row>
    <row r="74" spans="2:13">
      <c r="B74" s="36" t="s">
        <v>25</v>
      </c>
      <c r="C74" s="37"/>
      <c r="D74" s="120">
        <v>101797.67403700003</v>
      </c>
      <c r="E74" s="121" t="s">
        <v>19</v>
      </c>
      <c r="F74" s="122">
        <v>72492.425079349996</v>
      </c>
      <c r="G74" s="123">
        <v>-28.787739243431599</v>
      </c>
      <c r="H74" s="122">
        <v>103802.66258100001</v>
      </c>
      <c r="I74" s="124">
        <v>43.191047157517382</v>
      </c>
      <c r="J74" s="122">
        <v>80907.649993200001</v>
      </c>
      <c r="K74" s="125">
        <v>-22.056286436712945</v>
      </c>
      <c r="L74" s="196"/>
      <c r="M74" s="189"/>
    </row>
    <row r="75" spans="2:13">
      <c r="B75" s="36" t="s">
        <v>26</v>
      </c>
      <c r="C75" s="37"/>
      <c r="D75" s="120">
        <v>65276.025896999978</v>
      </c>
      <c r="E75" s="121" t="s">
        <v>19</v>
      </c>
      <c r="F75" s="122">
        <v>48442.493092000004</v>
      </c>
      <c r="G75" s="123">
        <v>-25.788231703262475</v>
      </c>
      <c r="H75" s="122">
        <v>50248.268401000001</v>
      </c>
      <c r="I75" s="124">
        <v>3.7276679909321375</v>
      </c>
      <c r="J75" s="122">
        <v>77566.337591999996</v>
      </c>
      <c r="K75" s="125">
        <v>54.366190239614973</v>
      </c>
      <c r="L75" s="196"/>
      <c r="M75" s="189"/>
    </row>
    <row r="76" spans="2:13" ht="14.25" thickBot="1">
      <c r="B76" s="36" t="s">
        <v>27</v>
      </c>
      <c r="C76" s="126"/>
      <c r="D76" s="127">
        <v>221951.63098799973</v>
      </c>
      <c r="E76" s="121" t="s">
        <v>19</v>
      </c>
      <c r="F76" s="128">
        <v>114886.82613100004</v>
      </c>
      <c r="G76" s="123">
        <v>-48.237899573167972</v>
      </c>
      <c r="H76" s="128">
        <v>150099.82486200001</v>
      </c>
      <c r="I76" s="124">
        <v>30.650162352686316</v>
      </c>
      <c r="J76" s="128">
        <v>170390.11517284997</v>
      </c>
      <c r="K76" s="125">
        <v>13.517864081123744</v>
      </c>
      <c r="L76" s="196"/>
      <c r="M76" s="189"/>
    </row>
    <row r="77" spans="2:13" ht="15" thickTop="1" thickBot="1">
      <c r="B77" s="46" t="s">
        <v>28</v>
      </c>
      <c r="C77" s="47"/>
      <c r="D77" s="129">
        <v>2474177.7644279497</v>
      </c>
      <c r="E77" s="130" t="s">
        <v>19</v>
      </c>
      <c r="F77" s="131">
        <v>1962909.1939709494</v>
      </c>
      <c r="G77" s="132">
        <v>-20.66418095771747</v>
      </c>
      <c r="H77" s="133">
        <v>2014084.0246342998</v>
      </c>
      <c r="I77" s="134">
        <v>2.6070910880917619</v>
      </c>
      <c r="J77" s="135">
        <v>2258957.5448055002</v>
      </c>
      <c r="K77" s="136">
        <v>12.158058808676685</v>
      </c>
      <c r="L77" s="197"/>
      <c r="M77" s="189"/>
    </row>
    <row r="78" spans="2:13" ht="14.25" thickBot="1">
      <c r="B78" s="113"/>
      <c r="C78" s="113"/>
      <c r="D78" s="137"/>
      <c r="E78" s="138"/>
      <c r="F78" s="139"/>
      <c r="G78" s="140"/>
      <c r="H78" s="137"/>
      <c r="I78" s="140"/>
      <c r="J78" s="137"/>
      <c r="K78" s="140"/>
      <c r="L78" s="198"/>
      <c r="M78" s="189"/>
    </row>
    <row r="79" spans="2:13">
      <c r="B79" s="61" t="s">
        <v>29</v>
      </c>
      <c r="C79" s="141"/>
      <c r="D79" s="142">
        <v>287912.20654295001</v>
      </c>
      <c r="E79" s="115" t="s">
        <v>19</v>
      </c>
      <c r="F79" s="143">
        <v>232667.47026034998</v>
      </c>
      <c r="G79" s="118">
        <f>(F79/D79-1)*100</f>
        <v>-19.188049352245429</v>
      </c>
      <c r="H79" s="143">
        <v>279246.23513749999</v>
      </c>
      <c r="I79" s="124">
        <f>(H79/F79-1)*100</f>
        <v>20.019457307473786</v>
      </c>
      <c r="J79" s="143">
        <v>482556.00152489997</v>
      </c>
      <c r="K79" s="119">
        <f>(J79/H79-1)*100</f>
        <v>72.806627558395149</v>
      </c>
      <c r="L79" s="196"/>
      <c r="M79" s="189"/>
    </row>
    <row r="80" spans="2:13" ht="14.25" thickBot="1">
      <c r="B80" s="63" t="s">
        <v>30</v>
      </c>
      <c r="C80" s="64"/>
      <c r="D80" s="144">
        <v>79203.550057</v>
      </c>
      <c r="E80" s="145" t="s">
        <v>19</v>
      </c>
      <c r="F80" s="146">
        <v>67487.316524850001</v>
      </c>
      <c r="G80" s="147">
        <f>(F80/D80-1)*100</f>
        <v>-14.792561095706237</v>
      </c>
      <c r="H80" s="148">
        <v>59935.335682999998</v>
      </c>
      <c r="I80" s="147">
        <f>(H80/F80-1)*100</f>
        <v>-11.190222445826892</v>
      </c>
      <c r="J80" s="148">
        <v>266699.5017894</v>
      </c>
      <c r="K80" s="149">
        <f>(J80/H80-1)*100</f>
        <v>344.97874042114756</v>
      </c>
      <c r="L80" s="196"/>
      <c r="M80" s="189"/>
    </row>
    <row r="81" spans="2:13">
      <c r="D81" s="72"/>
      <c r="E81" s="72"/>
      <c r="F81" s="72"/>
      <c r="G81" s="72"/>
      <c r="H81" s="72"/>
      <c r="I81" s="72"/>
      <c r="J81" s="72"/>
      <c r="K81" s="72"/>
      <c r="L81" s="193"/>
      <c r="M81" s="193"/>
    </row>
    <row r="82" spans="2:13" ht="18" thickBot="1">
      <c r="B82" s="111" t="s">
        <v>47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</row>
    <row r="83" spans="2:13" ht="14.25" thickBot="1">
      <c r="B83" s="113"/>
      <c r="C83" s="113"/>
      <c r="D83" s="274">
        <v>2008</v>
      </c>
      <c r="E83" s="289"/>
      <c r="F83" s="270">
        <v>2009</v>
      </c>
      <c r="G83" s="289"/>
      <c r="H83" s="270">
        <v>2010</v>
      </c>
      <c r="I83" s="289"/>
      <c r="J83" s="270">
        <v>2011</v>
      </c>
      <c r="K83" s="290"/>
      <c r="L83" s="195"/>
      <c r="M83" s="199"/>
    </row>
    <row r="84" spans="2:13">
      <c r="B84" s="27" t="s">
        <v>18</v>
      </c>
      <c r="C84" s="28"/>
      <c r="D84" s="114">
        <v>79255.920432000014</v>
      </c>
      <c r="E84" s="115" t="s">
        <v>19</v>
      </c>
      <c r="F84" s="116">
        <v>98025.107815999989</v>
      </c>
      <c r="G84" s="117">
        <f>(F84/D84-1)*100</f>
        <v>23.681748040644557</v>
      </c>
      <c r="H84" s="116">
        <v>91924.151431000006</v>
      </c>
      <c r="I84" s="118">
        <f>(H84/F84-1)*100</f>
        <v>-6.2238711294782867</v>
      </c>
      <c r="J84" s="116">
        <v>94869.93936027179</v>
      </c>
      <c r="K84" s="119">
        <f>(J84/H84-1)*100</f>
        <v>3.2045853928637458</v>
      </c>
      <c r="L84" s="196"/>
      <c r="M84" s="189"/>
    </row>
    <row r="85" spans="2:13">
      <c r="B85" s="36" t="s">
        <v>20</v>
      </c>
      <c r="C85" s="37"/>
      <c r="D85" s="120">
        <v>147037.83482299998</v>
      </c>
      <c r="E85" s="121" t="s">
        <v>19</v>
      </c>
      <c r="F85" s="122">
        <v>137341.64728164999</v>
      </c>
      <c r="G85" s="123">
        <f t="shared" ref="G85:K96" si="8">(F85/D85-1)*100</f>
        <v>-6.5943486946893559</v>
      </c>
      <c r="H85" s="122">
        <v>126641.38852399999</v>
      </c>
      <c r="I85" s="124">
        <f t="shared" si="8"/>
        <v>-7.7909788978333001</v>
      </c>
      <c r="J85" s="122">
        <v>316110.79758519115</v>
      </c>
      <c r="K85" s="125">
        <f t="shared" si="8"/>
        <v>149.61096942275276</v>
      </c>
      <c r="L85" s="196"/>
      <c r="M85" s="189"/>
    </row>
    <row r="86" spans="2:13">
      <c r="B86" s="36" t="s">
        <v>21</v>
      </c>
      <c r="C86" s="37"/>
      <c r="D86" s="120">
        <v>1447233.8929808997</v>
      </c>
      <c r="E86" s="121" t="s">
        <v>19</v>
      </c>
      <c r="F86" s="122">
        <v>1590580.6768415999</v>
      </c>
      <c r="G86" s="123">
        <f t="shared" si="8"/>
        <v>9.9048802378063137</v>
      </c>
      <c r="H86" s="122">
        <v>1641889.6840395499</v>
      </c>
      <c r="I86" s="124">
        <f t="shared" si="8"/>
        <v>3.2258035033993826</v>
      </c>
      <c r="J86" s="122">
        <v>1577865.4254916655</v>
      </c>
      <c r="K86" s="125">
        <f t="shared" si="8"/>
        <v>-3.8994251057333673</v>
      </c>
      <c r="L86" s="196"/>
      <c r="M86" s="189"/>
    </row>
    <row r="87" spans="2:13">
      <c r="B87" s="36" t="s">
        <v>22</v>
      </c>
      <c r="C87" s="37"/>
      <c r="D87" s="120">
        <v>110958.42792799999</v>
      </c>
      <c r="E87" s="121" t="s">
        <v>19</v>
      </c>
      <c r="F87" s="122">
        <v>106915.58119900001</v>
      </c>
      <c r="G87" s="123">
        <f t="shared" si="8"/>
        <v>-3.6435688613246642</v>
      </c>
      <c r="H87" s="122">
        <v>87775.741068949996</v>
      </c>
      <c r="I87" s="124">
        <f t="shared" si="8"/>
        <v>-17.901824893441287</v>
      </c>
      <c r="J87" s="122">
        <v>105418.83233391627</v>
      </c>
      <c r="K87" s="125">
        <f t="shared" si="8"/>
        <v>20.100190610874137</v>
      </c>
      <c r="L87" s="196"/>
      <c r="M87" s="189"/>
    </row>
    <row r="88" spans="2:13">
      <c r="B88" s="36" t="s">
        <v>23</v>
      </c>
      <c r="C88" s="37"/>
      <c r="D88" s="120">
        <v>267436.32068899996</v>
      </c>
      <c r="E88" s="121" t="s">
        <v>19</v>
      </c>
      <c r="F88" s="122">
        <v>254632.54022800003</v>
      </c>
      <c r="G88" s="123">
        <f t="shared" si="8"/>
        <v>-4.787599690278932</v>
      </c>
      <c r="H88" s="122">
        <v>277024.14939499996</v>
      </c>
      <c r="I88" s="124">
        <f t="shared" si="8"/>
        <v>8.7936950819209159</v>
      </c>
      <c r="J88" s="122">
        <v>255652.14946063413</v>
      </c>
      <c r="K88" s="125">
        <f t="shared" si="8"/>
        <v>-7.7148508464120136</v>
      </c>
      <c r="L88" s="196"/>
      <c r="M88" s="189"/>
    </row>
    <row r="89" spans="2:13">
      <c r="B89" s="36" t="s">
        <v>24</v>
      </c>
      <c r="C89" s="37"/>
      <c r="D89" s="120">
        <v>496716.98117200029</v>
      </c>
      <c r="E89" s="121" t="s">
        <v>19</v>
      </c>
      <c r="F89" s="122">
        <v>747980.94460499997</v>
      </c>
      <c r="G89" s="123">
        <f t="shared" si="8"/>
        <v>50.584935276451404</v>
      </c>
      <c r="H89" s="122">
        <v>511562.36411879992</v>
      </c>
      <c r="I89" s="124">
        <f t="shared" si="8"/>
        <v>-31.607567303876969</v>
      </c>
      <c r="J89" s="122">
        <v>538017.89564082678</v>
      </c>
      <c r="K89" s="125">
        <f t="shared" si="8"/>
        <v>5.1715163932355201</v>
      </c>
      <c r="L89" s="196"/>
      <c r="M89" s="189"/>
    </row>
    <row r="90" spans="2:13">
      <c r="B90" s="36" t="s">
        <v>25</v>
      </c>
      <c r="C90" s="37"/>
      <c r="D90" s="120">
        <v>125699.43210400001</v>
      </c>
      <c r="E90" s="121" t="s">
        <v>19</v>
      </c>
      <c r="F90" s="122">
        <v>110484.701256</v>
      </c>
      <c r="G90" s="123">
        <f t="shared" si="8"/>
        <v>-12.104056950242848</v>
      </c>
      <c r="H90" s="122">
        <v>146513.17196400001</v>
      </c>
      <c r="I90" s="124">
        <f t="shared" si="8"/>
        <v>32.609465653095057</v>
      </c>
      <c r="J90" s="122">
        <v>147777.23009031441</v>
      </c>
      <c r="K90" s="125">
        <f t="shared" si="8"/>
        <v>0.86276073978179824</v>
      </c>
      <c r="L90" s="196"/>
      <c r="M90" s="189"/>
    </row>
    <row r="91" spans="2:13">
      <c r="B91" s="36" t="s">
        <v>26</v>
      </c>
      <c r="C91" s="37"/>
      <c r="D91" s="120">
        <v>49846.676443999997</v>
      </c>
      <c r="E91" s="121" t="s">
        <v>19</v>
      </c>
      <c r="F91" s="122">
        <v>62103.559461999997</v>
      </c>
      <c r="G91" s="123">
        <f t="shared" si="8"/>
        <v>24.589168009566166</v>
      </c>
      <c r="H91" s="122">
        <v>51260.099941050008</v>
      </c>
      <c r="I91" s="124">
        <f t="shared" si="8"/>
        <v>-17.460286680644931</v>
      </c>
      <c r="J91" s="122">
        <v>85166.97897335951</v>
      </c>
      <c r="K91" s="125">
        <f t="shared" si="8"/>
        <v>66.146728296087986</v>
      </c>
      <c r="L91" s="196"/>
      <c r="M91" s="189"/>
    </row>
    <row r="92" spans="2:13" ht="14.25" thickBot="1">
      <c r="B92" s="36" t="s">
        <v>27</v>
      </c>
      <c r="C92" s="126"/>
      <c r="D92" s="127">
        <v>143758.13536600003</v>
      </c>
      <c r="E92" s="121" t="s">
        <v>19</v>
      </c>
      <c r="F92" s="128">
        <v>209526.63715155001</v>
      </c>
      <c r="G92" s="123">
        <f t="shared" si="8"/>
        <v>45.749412106735463</v>
      </c>
      <c r="H92" s="128">
        <v>237624.47111245</v>
      </c>
      <c r="I92" s="124">
        <f t="shared" si="8"/>
        <v>13.410148868364136</v>
      </c>
      <c r="J92" s="128">
        <v>170138.81608852025</v>
      </c>
      <c r="K92" s="125">
        <f t="shared" si="8"/>
        <v>-28.40012844973101</v>
      </c>
      <c r="L92" s="196"/>
      <c r="M92" s="189"/>
    </row>
    <row r="93" spans="2:13" ht="15" thickTop="1" thickBot="1">
      <c r="B93" s="46" t="s">
        <v>28</v>
      </c>
      <c r="C93" s="47"/>
      <c r="D93" s="129">
        <v>2867943.6219389001</v>
      </c>
      <c r="E93" s="130" t="s">
        <v>19</v>
      </c>
      <c r="F93" s="131">
        <v>3317591.3958408004</v>
      </c>
      <c r="G93" s="132">
        <f t="shared" si="8"/>
        <v>15.678403524470674</v>
      </c>
      <c r="H93" s="133">
        <v>3172215.2215948002</v>
      </c>
      <c r="I93" s="134">
        <f t="shared" si="8"/>
        <v>-4.381979481507436</v>
      </c>
      <c r="J93" s="135">
        <v>3291018.0650247</v>
      </c>
      <c r="K93" s="136">
        <f t="shared" si="8"/>
        <v>3.7451066567347535</v>
      </c>
      <c r="L93" s="197"/>
      <c r="M93" s="189"/>
    </row>
    <row r="94" spans="2:13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198"/>
      <c r="M94" s="189"/>
    </row>
    <row r="95" spans="2:13">
      <c r="B95" s="61" t="s">
        <v>29</v>
      </c>
      <c r="C95" s="141"/>
      <c r="D95" s="142">
        <v>265845.68167664995</v>
      </c>
      <c r="E95" s="115" t="s">
        <v>19</v>
      </c>
      <c r="F95" s="143">
        <v>337613.81898740004</v>
      </c>
      <c r="G95" s="118">
        <f>(F95/D95-1)*100</f>
        <v>26.996164413173428</v>
      </c>
      <c r="H95" s="143">
        <v>329155.45673099993</v>
      </c>
      <c r="I95" s="124">
        <f>(H95/F95-1)*100</f>
        <v>-2.5053365060023758</v>
      </c>
      <c r="J95" s="143">
        <v>548667.5142502964</v>
      </c>
      <c r="K95" s="119">
        <f>(J95/H95-1)*100</f>
        <v>66.689478491219802</v>
      </c>
      <c r="L95" s="196"/>
      <c r="M95" s="189"/>
    </row>
    <row r="96" spans="2:13" ht="14.25" thickBot="1">
      <c r="B96" s="63" t="s">
        <v>30</v>
      </c>
      <c r="C96" s="64"/>
      <c r="D96" s="144">
        <v>99569.05785099999</v>
      </c>
      <c r="E96" s="145" t="s">
        <v>19</v>
      </c>
      <c r="F96" s="146">
        <v>84319.914841649996</v>
      </c>
      <c r="G96" s="147">
        <f t="shared" si="8"/>
        <v>-15.315142413187798</v>
      </c>
      <c r="H96" s="148">
        <v>83348.967363000003</v>
      </c>
      <c r="I96" s="147">
        <f t="shared" si="8"/>
        <v>-1.1515043397202218</v>
      </c>
      <c r="J96" s="148">
        <v>267670.18400914996</v>
      </c>
      <c r="K96" s="149">
        <f t="shared" si="8"/>
        <v>221.14397151844406</v>
      </c>
      <c r="L96" s="196"/>
      <c r="M96" s="189"/>
    </row>
    <row r="97" spans="2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B98" s="21" t="s">
        <v>33</v>
      </c>
      <c r="C98" s="9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</sheetData>
  <mergeCells count="32">
    <mergeCell ref="D67:E67"/>
    <mergeCell ref="F67:G67"/>
    <mergeCell ref="H67:I67"/>
    <mergeCell ref="J67:K67"/>
    <mergeCell ref="D83:E83"/>
    <mergeCell ref="F83:G83"/>
    <mergeCell ref="H83:I83"/>
    <mergeCell ref="J83:K83"/>
    <mergeCell ref="D21:E21"/>
    <mergeCell ref="D22:E22"/>
    <mergeCell ref="D24:E24"/>
    <mergeCell ref="L35:M35"/>
    <mergeCell ref="J51:K51"/>
    <mergeCell ref="L51:M51"/>
    <mergeCell ref="D25:E25"/>
    <mergeCell ref="D26:E26"/>
    <mergeCell ref="J35:K3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9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5"/>
  <sheetViews>
    <sheetView topLeftCell="A2" workbookViewId="0">
      <selection activeCell="L13" sqref="L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59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8">
        <v>3310</v>
      </c>
      <c r="E7" s="299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00">
        <v>78578</v>
      </c>
      <c r="E17" s="301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296">
        <v>14918.8945</v>
      </c>
      <c r="E18" s="297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04">
        <v>51937.764000000003</v>
      </c>
      <c r="E19" s="305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00">
        <v>23633.109750000003</v>
      </c>
      <c r="E20" s="301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00">
        <v>33235.215000000004</v>
      </c>
      <c r="E21" s="301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00">
        <v>20918</v>
      </c>
      <c r="E22" s="301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153" t="s">
        <v>11</v>
      </c>
      <c r="C24" s="171">
        <v>130297.12239700001</v>
      </c>
      <c r="D24" s="318">
        <v>-10596.267006000002</v>
      </c>
      <c r="E24" s="318"/>
      <c r="F24" s="155">
        <v>-8.1323875854406236</v>
      </c>
      <c r="K24" s="3"/>
      <c r="M24" s="3"/>
    </row>
    <row r="25" spans="2:13">
      <c r="B25" s="218" t="s">
        <v>58</v>
      </c>
      <c r="C25" s="219">
        <v>150583.44225299999</v>
      </c>
      <c r="D25" s="319">
        <v>17431.741227999999</v>
      </c>
      <c r="E25" s="320"/>
      <c r="F25" s="225">
        <v>11.576134113545088</v>
      </c>
      <c r="K25" s="3"/>
      <c r="M25" s="3"/>
    </row>
    <row r="26" spans="2:13">
      <c r="B26" s="153" t="s">
        <v>64</v>
      </c>
      <c r="C26" s="220">
        <v>263029.70911300002</v>
      </c>
      <c r="D26" s="286">
        <v>26381</v>
      </c>
      <c r="E26" s="288"/>
      <c r="F26" s="155">
        <f>SUM(D26/C26*100)</f>
        <v>10.029665503932286</v>
      </c>
      <c r="K26" s="3"/>
      <c r="M26" s="3"/>
    </row>
    <row r="27" spans="2:13" ht="14.25" thickBot="1">
      <c r="B27" s="107" t="s">
        <v>65</v>
      </c>
      <c r="C27" s="217">
        <v>169236.2650705</v>
      </c>
      <c r="D27" s="314">
        <v>17482.687375000001</v>
      </c>
      <c r="E27" s="315"/>
      <c r="F27" s="108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316">
        <f>SUM(D6:E26)</f>
        <v>637800.95922199998</v>
      </c>
      <c r="E28" s="317"/>
      <c r="F28" s="106">
        <f>D28/C28*100</f>
        <v>14.95733701696734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306">
        <v>2011</v>
      </c>
      <c r="K37" s="311"/>
      <c r="L37" s="306">
        <v>2012</v>
      </c>
      <c r="M37" s="307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306">
        <v>2011</v>
      </c>
      <c r="K53" s="311"/>
      <c r="L53" s="306">
        <v>2012</v>
      </c>
      <c r="M53" s="307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274">
        <v>2008</v>
      </c>
      <c r="E69" s="271"/>
      <c r="F69" s="270">
        <v>2009</v>
      </c>
      <c r="G69" s="271"/>
      <c r="H69" s="270">
        <v>2010</v>
      </c>
      <c r="I69" s="271"/>
      <c r="J69" s="270">
        <v>2011</v>
      </c>
      <c r="K69" s="272"/>
      <c r="L69" s="195"/>
      <c r="M69" s="188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119">
        <v>-6.8340465750518886</v>
      </c>
      <c r="L70" s="196"/>
      <c r="M70" s="189"/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125">
        <v>194.02354861189997</v>
      </c>
      <c r="L71" s="196"/>
      <c r="M71" s="189"/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125">
        <v>4.326249569933438</v>
      </c>
      <c r="L72" s="196"/>
      <c r="M72" s="189"/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125">
        <v>41.334222954418735</v>
      </c>
      <c r="L73" s="196"/>
      <c r="M73" s="189"/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125">
        <v>-16.334268875067249</v>
      </c>
      <c r="L74" s="196"/>
      <c r="M74" s="189"/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125">
        <v>1.7573064174119413</v>
      </c>
      <c r="L75" s="196"/>
      <c r="M75" s="189"/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125">
        <v>-22.056286436712945</v>
      </c>
      <c r="L76" s="196"/>
      <c r="M76" s="189"/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125">
        <v>54.366190239614973</v>
      </c>
      <c r="L77" s="196"/>
      <c r="M77" s="189"/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125">
        <v>13.517864081123744</v>
      </c>
      <c r="L78" s="196"/>
      <c r="M78" s="189"/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136">
        <v>12.158058808676685</v>
      </c>
      <c r="L79" s="197"/>
      <c r="M79" s="189"/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198"/>
      <c r="M80" s="189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119">
        <f>(J81/H81-1)*100</f>
        <v>72.806627558395149</v>
      </c>
      <c r="L81" s="196"/>
      <c r="M81" s="189"/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149">
        <f>(J82/H82-1)*100</f>
        <v>344.97874042114756</v>
      </c>
      <c r="L82" s="196"/>
      <c r="M82" s="189"/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274">
        <v>2008</v>
      </c>
      <c r="E85" s="289"/>
      <c r="F85" s="270">
        <v>2009</v>
      </c>
      <c r="G85" s="289"/>
      <c r="H85" s="270">
        <v>2010</v>
      </c>
      <c r="I85" s="289"/>
      <c r="J85" s="270">
        <v>2011</v>
      </c>
      <c r="K85" s="290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8">(F87/D87-1)*100</f>
        <v>-6.5943486946893559</v>
      </c>
      <c r="H87" s="122">
        <v>126641.38852399999</v>
      </c>
      <c r="I87" s="124">
        <f t="shared" si="8"/>
        <v>-7.7909788978333001</v>
      </c>
      <c r="J87" s="122">
        <v>316110.79758519115</v>
      </c>
      <c r="K87" s="125">
        <f t="shared" si="8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8"/>
        <v>9.9048802378063137</v>
      </c>
      <c r="H88" s="122">
        <v>1641889.6840395499</v>
      </c>
      <c r="I88" s="124">
        <f t="shared" si="8"/>
        <v>3.2258035033993826</v>
      </c>
      <c r="J88" s="122">
        <v>1577865.4254916655</v>
      </c>
      <c r="K88" s="125">
        <f t="shared" si="8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8"/>
        <v>-3.6435688613246642</v>
      </c>
      <c r="H89" s="122">
        <v>87775.741068949996</v>
      </c>
      <c r="I89" s="124">
        <f t="shared" si="8"/>
        <v>-17.901824893441287</v>
      </c>
      <c r="J89" s="122">
        <v>105418.83233391627</v>
      </c>
      <c r="K89" s="125">
        <f t="shared" si="8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8"/>
        <v>-4.787599690278932</v>
      </c>
      <c r="H90" s="122">
        <v>277024.14939499996</v>
      </c>
      <c r="I90" s="124">
        <f t="shared" si="8"/>
        <v>8.7936950819209159</v>
      </c>
      <c r="J90" s="122">
        <v>255652.14946063413</v>
      </c>
      <c r="K90" s="125">
        <f t="shared" si="8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8"/>
        <v>50.584935276451404</v>
      </c>
      <c r="H91" s="122">
        <v>511562.36411879992</v>
      </c>
      <c r="I91" s="124">
        <f t="shared" si="8"/>
        <v>-31.607567303876969</v>
      </c>
      <c r="J91" s="122">
        <v>538017.89564082678</v>
      </c>
      <c r="K91" s="125">
        <f t="shared" si="8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8"/>
        <v>-12.104056950242848</v>
      </c>
      <c r="H92" s="122">
        <v>146513.17196400001</v>
      </c>
      <c r="I92" s="124">
        <f t="shared" si="8"/>
        <v>32.609465653095057</v>
      </c>
      <c r="J92" s="122">
        <v>147777.23009031441</v>
      </c>
      <c r="K92" s="125">
        <f t="shared" si="8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8"/>
        <v>24.589168009566166</v>
      </c>
      <c r="H93" s="122">
        <v>51260.099941050008</v>
      </c>
      <c r="I93" s="124">
        <f t="shared" si="8"/>
        <v>-17.460286680644931</v>
      </c>
      <c r="J93" s="122">
        <v>85166.97897335951</v>
      </c>
      <c r="K93" s="125">
        <f t="shared" si="8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8"/>
        <v>45.749412106735463</v>
      </c>
      <c r="H94" s="128">
        <v>237624.47111245</v>
      </c>
      <c r="I94" s="124">
        <f t="shared" si="8"/>
        <v>13.410148868364136</v>
      </c>
      <c r="J94" s="128">
        <v>170138.81608852025</v>
      </c>
      <c r="K94" s="125">
        <f t="shared" si="8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8"/>
        <v>15.678403524470674</v>
      </c>
      <c r="H95" s="133">
        <v>3172215.2215948002</v>
      </c>
      <c r="I95" s="134">
        <f t="shared" si="8"/>
        <v>-4.381979481507436</v>
      </c>
      <c r="J95" s="135">
        <v>3291018.0650247</v>
      </c>
      <c r="K95" s="136">
        <f t="shared" si="8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8"/>
        <v>-15.315142413187798</v>
      </c>
      <c r="H98" s="148">
        <v>83348.967363000003</v>
      </c>
      <c r="I98" s="147">
        <f t="shared" si="8"/>
        <v>-1.1515043397202218</v>
      </c>
      <c r="J98" s="148">
        <v>267670.18400914996</v>
      </c>
      <c r="K98" s="149">
        <f t="shared" si="8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4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7:M37"/>
    <mergeCell ref="J53:K53"/>
    <mergeCell ref="L53:M53"/>
    <mergeCell ref="D18:E18"/>
    <mergeCell ref="D19:E19"/>
    <mergeCell ref="D20:E20"/>
    <mergeCell ref="D21:E21"/>
    <mergeCell ref="D22:E22"/>
    <mergeCell ref="D24:E24"/>
    <mergeCell ref="D25:E25"/>
    <mergeCell ref="D26:E26"/>
    <mergeCell ref="D85:E85"/>
    <mergeCell ref="F85:G85"/>
    <mergeCell ref="H85:I85"/>
    <mergeCell ref="J85:K85"/>
    <mergeCell ref="D27:E27"/>
    <mergeCell ref="D28:E28"/>
    <mergeCell ref="J37:K37"/>
    <mergeCell ref="D69:E69"/>
    <mergeCell ref="F69:G69"/>
    <mergeCell ref="H69:I69"/>
    <mergeCell ref="J69:K69"/>
  </mergeCells>
  <phoneticPr fontId="20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5"/>
  <sheetViews>
    <sheetView workbookViewId="0">
      <selection activeCell="L16" sqref="L1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8">
        <v>3310</v>
      </c>
      <c r="E7" s="299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00">
        <v>78578</v>
      </c>
      <c r="E17" s="301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296">
        <v>14918.8945</v>
      </c>
      <c r="E18" s="297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04">
        <v>51937.764000000003</v>
      </c>
      <c r="E19" s="305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00">
        <v>23633.109750000003</v>
      </c>
      <c r="E20" s="301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00">
        <v>33235.215000000004</v>
      </c>
      <c r="E21" s="301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00">
        <v>20918</v>
      </c>
      <c r="E22" s="301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12">
        <v>-10596.267006000002</v>
      </c>
      <c r="E24" s="313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286">
        <v>17431.741227999999</v>
      </c>
      <c r="E25" s="288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286">
        <v>26380.90625</v>
      </c>
      <c r="E26" s="288"/>
      <c r="F26" s="155">
        <v>10.029629861570701</v>
      </c>
      <c r="K26" s="3"/>
      <c r="M26" s="3"/>
    </row>
    <row r="27" spans="2:13" ht="14.25" thickBot="1">
      <c r="B27" s="150" t="s">
        <v>62</v>
      </c>
      <c r="C27" s="215">
        <v>169236.2650705</v>
      </c>
      <c r="D27" s="314">
        <v>17482.687375000001</v>
      </c>
      <c r="E27" s="315"/>
      <c r="F27" s="152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263">
        <f>SUM(D6:E26)</f>
        <v>637800.86547199998</v>
      </c>
      <c r="E28" s="264"/>
      <c r="F28" s="106">
        <f>D28/C28*100</f>
        <v>14.957334818396884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306">
        <v>2011</v>
      </c>
      <c r="K37" s="311"/>
      <c r="L37" s="306">
        <v>2012</v>
      </c>
      <c r="M37" s="307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306">
        <v>2011</v>
      </c>
      <c r="K53" s="311"/>
      <c r="L53" s="306">
        <v>2012</v>
      </c>
      <c r="M53" s="307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274">
        <v>2008</v>
      </c>
      <c r="E69" s="271"/>
      <c r="F69" s="270">
        <v>2009</v>
      </c>
      <c r="G69" s="271"/>
      <c r="H69" s="270">
        <v>2010</v>
      </c>
      <c r="I69" s="271"/>
      <c r="J69" s="270">
        <v>2011</v>
      </c>
      <c r="K69" s="321"/>
      <c r="L69" s="306">
        <v>2012</v>
      </c>
      <c r="M69" s="307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221">
        <v>-6.8340465750518886</v>
      </c>
      <c r="L70" s="31">
        <v>60045.938540000017</v>
      </c>
      <c r="M70" s="35">
        <f>(L70/J70-1)*100</f>
        <v>-3.2064196405434675</v>
      </c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222">
        <v>194.02354861189997</v>
      </c>
      <c r="L71" s="40">
        <v>219811.99767299945</v>
      </c>
      <c r="M71" s="44">
        <f t="shared" ref="M71:M78" si="8">(L71/J71-1)*100</f>
        <v>-25.025867740576079</v>
      </c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222">
        <v>4.326249569933438</v>
      </c>
      <c r="L72" s="40">
        <v>1071460.2768880003</v>
      </c>
      <c r="M72" s="44">
        <f t="shared" si="8"/>
        <v>7.7255029364557082</v>
      </c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222">
        <v>41.334222954418735</v>
      </c>
      <c r="L73" s="40">
        <v>67409.96755300001</v>
      </c>
      <c r="M73" s="44">
        <f t="shared" si="8"/>
        <v>-5.6341847615941294</v>
      </c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222">
        <v>-16.334268875067249</v>
      </c>
      <c r="L74" s="40">
        <v>195327.06949300002</v>
      </c>
      <c r="M74" s="44">
        <f t="shared" si="8"/>
        <v>4.5978813073356051</v>
      </c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222">
        <v>1.7573064174119413</v>
      </c>
      <c r="L75" s="40">
        <v>356467.81787499983</v>
      </c>
      <c r="M75" s="44">
        <f t="shared" si="8"/>
        <v>10.677438349858349</v>
      </c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222">
        <v>-22.056286436712945</v>
      </c>
      <c r="L76" s="40">
        <v>107323.95753000001</v>
      </c>
      <c r="M76" s="44">
        <f t="shared" si="8"/>
        <v>32.649950331050533</v>
      </c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222">
        <v>54.366190239614973</v>
      </c>
      <c r="L77" s="40">
        <v>38040.992983000004</v>
      </c>
      <c r="M77" s="44">
        <f t="shared" si="8"/>
        <v>-50.956827195972366</v>
      </c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222">
        <v>13.517864081123744</v>
      </c>
      <c r="L78" s="40">
        <v>150862.95837900002</v>
      </c>
      <c r="M78" s="44">
        <f t="shared" si="8"/>
        <v>-11.46026386216178</v>
      </c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223">
        <v>12.158058808676685</v>
      </c>
      <c r="L79" s="50">
        <v>2266750.9769139998</v>
      </c>
      <c r="M79" s="54">
        <f>(L79/J79-1)*100</f>
        <v>0.34500126513756779</v>
      </c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210"/>
      <c r="M80" s="60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221">
        <f>(J81/H81-1)*100</f>
        <v>72.806627558395149</v>
      </c>
      <c r="L81" s="40">
        <v>364832.5149789995</v>
      </c>
      <c r="M81" s="44">
        <f>(L81/J81-1)*100</f>
        <v>-24.395818552435077</v>
      </c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224">
        <f>(J82/H82-1)*100</f>
        <v>344.97874042114756</v>
      </c>
      <c r="L82" s="67">
        <v>194938.66773999951</v>
      </c>
      <c r="M82" s="71">
        <f>(L82/J82-1)*100</f>
        <v>-26.90699966363891</v>
      </c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274">
        <v>2008</v>
      </c>
      <c r="E85" s="289"/>
      <c r="F85" s="270">
        <v>2009</v>
      </c>
      <c r="G85" s="289"/>
      <c r="H85" s="270">
        <v>2010</v>
      </c>
      <c r="I85" s="289"/>
      <c r="J85" s="270">
        <v>2011</v>
      </c>
      <c r="K85" s="290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9">(F87/D87-1)*100</f>
        <v>-6.5943486946893559</v>
      </c>
      <c r="H87" s="122">
        <v>126641.38852399999</v>
      </c>
      <c r="I87" s="124">
        <f t="shared" si="9"/>
        <v>-7.7909788978333001</v>
      </c>
      <c r="J87" s="122">
        <v>316110.79758519115</v>
      </c>
      <c r="K87" s="125">
        <f t="shared" si="9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9"/>
        <v>9.9048802378063137</v>
      </c>
      <c r="H88" s="122">
        <v>1641889.6840395499</v>
      </c>
      <c r="I88" s="124">
        <f t="shared" si="9"/>
        <v>3.2258035033993826</v>
      </c>
      <c r="J88" s="122">
        <v>1577865.4254916655</v>
      </c>
      <c r="K88" s="125">
        <f t="shared" si="9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9"/>
        <v>-3.6435688613246642</v>
      </c>
      <c r="H89" s="122">
        <v>87775.741068949996</v>
      </c>
      <c r="I89" s="124">
        <f t="shared" si="9"/>
        <v>-17.901824893441287</v>
      </c>
      <c r="J89" s="122">
        <v>105418.83233391627</v>
      </c>
      <c r="K89" s="125">
        <f t="shared" si="9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9"/>
        <v>-4.787599690278932</v>
      </c>
      <c r="H90" s="122">
        <v>277024.14939499996</v>
      </c>
      <c r="I90" s="124">
        <f t="shared" si="9"/>
        <v>8.7936950819209159</v>
      </c>
      <c r="J90" s="122">
        <v>255652.14946063413</v>
      </c>
      <c r="K90" s="125">
        <f t="shared" si="9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9"/>
        <v>50.584935276451404</v>
      </c>
      <c r="H91" s="122">
        <v>511562.36411879992</v>
      </c>
      <c r="I91" s="124">
        <f t="shared" si="9"/>
        <v>-31.607567303876969</v>
      </c>
      <c r="J91" s="122">
        <v>538017.89564082678</v>
      </c>
      <c r="K91" s="125">
        <f t="shared" si="9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9"/>
        <v>-12.104056950242848</v>
      </c>
      <c r="H92" s="122">
        <v>146513.17196400001</v>
      </c>
      <c r="I92" s="124">
        <f t="shared" si="9"/>
        <v>32.609465653095057</v>
      </c>
      <c r="J92" s="122">
        <v>147777.23009031441</v>
      </c>
      <c r="K92" s="125">
        <f t="shared" si="9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9"/>
        <v>24.589168009566166</v>
      </c>
      <c r="H93" s="122">
        <v>51260.099941050008</v>
      </c>
      <c r="I93" s="124">
        <f t="shared" si="9"/>
        <v>-17.460286680644931</v>
      </c>
      <c r="J93" s="122">
        <v>85166.97897335951</v>
      </c>
      <c r="K93" s="125">
        <f t="shared" si="9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9"/>
        <v>45.749412106735463</v>
      </c>
      <c r="H94" s="128">
        <v>237624.47111245</v>
      </c>
      <c r="I94" s="124">
        <f t="shared" si="9"/>
        <v>13.410148868364136</v>
      </c>
      <c r="J94" s="128">
        <v>170138.81608852025</v>
      </c>
      <c r="K94" s="125">
        <f t="shared" si="9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9"/>
        <v>15.678403524470674</v>
      </c>
      <c r="H95" s="133">
        <v>3172215.2215948002</v>
      </c>
      <c r="I95" s="134">
        <f t="shared" si="9"/>
        <v>-4.381979481507436</v>
      </c>
      <c r="J95" s="135">
        <v>3291018.0650247</v>
      </c>
      <c r="K95" s="136">
        <f t="shared" si="9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9"/>
        <v>-15.315142413187798</v>
      </c>
      <c r="H98" s="148">
        <v>83348.967363000003</v>
      </c>
      <c r="I98" s="147">
        <f t="shared" si="9"/>
        <v>-1.1515043397202218</v>
      </c>
      <c r="J98" s="148">
        <v>267670.18400914996</v>
      </c>
      <c r="K98" s="149">
        <f t="shared" si="9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5">
    <mergeCell ref="D85:E85"/>
    <mergeCell ref="F85:G85"/>
    <mergeCell ref="H85:I85"/>
    <mergeCell ref="J85:K85"/>
    <mergeCell ref="L69:M69"/>
    <mergeCell ref="D69:E69"/>
    <mergeCell ref="F69:G69"/>
    <mergeCell ref="H69:I69"/>
    <mergeCell ref="J69:K69"/>
    <mergeCell ref="D28:E28"/>
    <mergeCell ref="J37:K37"/>
    <mergeCell ref="L37:M37"/>
    <mergeCell ref="J53:K53"/>
    <mergeCell ref="L53:M53"/>
    <mergeCell ref="D21:E21"/>
    <mergeCell ref="D22:E22"/>
    <mergeCell ref="D24:E24"/>
    <mergeCell ref="D25:E25"/>
    <mergeCell ref="D27:E27"/>
    <mergeCell ref="D26:E26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6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8">
        <v>3310</v>
      </c>
      <c r="E7" s="299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00">
        <v>78578</v>
      </c>
      <c r="E17" s="301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296">
        <v>14918.8945</v>
      </c>
      <c r="E18" s="297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04">
        <v>51937.764000000003</v>
      </c>
      <c r="E19" s="305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00">
        <v>23633.109750000003</v>
      </c>
      <c r="E20" s="301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00">
        <v>33235.215000000004</v>
      </c>
      <c r="E21" s="301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00">
        <v>20918</v>
      </c>
      <c r="E22" s="301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12">
        <v>-10596.267006000002</v>
      </c>
      <c r="E24" s="313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286">
        <v>17431.741227999999</v>
      </c>
      <c r="E25" s="288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286">
        <v>26380.90625</v>
      </c>
      <c r="E26" s="288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286">
        <v>17482.687375000001</v>
      </c>
      <c r="E27" s="288"/>
      <c r="F27" s="155">
        <v>10.330343421202961</v>
      </c>
      <c r="K27" s="3"/>
      <c r="M27" s="3"/>
    </row>
    <row r="28" spans="2:13" ht="14.25" thickBot="1">
      <c r="B28" s="150" t="s">
        <v>66</v>
      </c>
      <c r="C28" s="215">
        <v>270300.45321050001</v>
      </c>
      <c r="D28" s="314">
        <v>31906.866649999996</v>
      </c>
      <c r="E28" s="315"/>
      <c r="F28" s="152">
        <v>11.804222401784916</v>
      </c>
      <c r="K28" s="3"/>
      <c r="M28" s="3"/>
    </row>
    <row r="29" spans="2:13">
      <c r="B29" s="96" t="s">
        <v>12</v>
      </c>
      <c r="C29" s="97">
        <f>SUM(C6:C28)</f>
        <v>4534434.8943780009</v>
      </c>
      <c r="D29" s="263">
        <f>SUM(D6:E28)</f>
        <v>687190.41949699994</v>
      </c>
      <c r="E29" s="264">
        <f>SUM(E6:E28)</f>
        <v>19509.626749999999</v>
      </c>
      <c r="F29" s="106">
        <f>D29/C29*100</f>
        <v>15.154929677102871</v>
      </c>
      <c r="K29" s="3"/>
      <c r="M29" s="3"/>
    </row>
    <row r="30" spans="2:13">
      <c r="B30" s="17"/>
      <c r="C30" s="18"/>
      <c r="D30" s="18"/>
      <c r="E30" s="19"/>
      <c r="F30" s="20"/>
      <c r="K30" s="3"/>
      <c r="M30" s="3"/>
    </row>
    <row r="31" spans="2:13">
      <c r="B31" s="21" t="s">
        <v>13</v>
      </c>
      <c r="C31" s="18"/>
      <c r="D31" s="18"/>
      <c r="E31" s="19"/>
      <c r="F31" s="20"/>
      <c r="K31" s="3"/>
      <c r="M31" s="3"/>
    </row>
    <row r="32" spans="2:13">
      <c r="B32" s="21" t="s">
        <v>14</v>
      </c>
      <c r="K32" s="3"/>
      <c r="M32" s="3"/>
    </row>
    <row r="33" spans="1:13">
      <c r="B33" s="21" t="s">
        <v>34</v>
      </c>
      <c r="K33" s="3"/>
      <c r="M33" s="3"/>
    </row>
    <row r="34" spans="1:13" ht="25.5" customHeight="1">
      <c r="K34" s="3"/>
      <c r="M34" s="3"/>
    </row>
    <row r="35" spans="1:13" ht="14.25">
      <c r="A35" s="4" t="s">
        <v>15</v>
      </c>
    </row>
    <row r="36" spans="1:13">
      <c r="K36" s="3"/>
      <c r="M36" s="3" t="s">
        <v>16</v>
      </c>
    </row>
    <row r="37" spans="1:13" ht="18" thickBot="1">
      <c r="B37" s="22" t="s">
        <v>17</v>
      </c>
      <c r="C37" s="22"/>
      <c r="K37" s="3"/>
      <c r="M37" s="3"/>
    </row>
    <row r="38" spans="1:13" ht="18" thickBot="1">
      <c r="B38" s="22"/>
      <c r="C38" s="22"/>
      <c r="D38" s="23">
        <v>2008</v>
      </c>
      <c r="E38" s="24"/>
      <c r="F38" s="25">
        <v>2009</v>
      </c>
      <c r="G38" s="24"/>
      <c r="H38" s="25">
        <v>2010</v>
      </c>
      <c r="I38" s="24"/>
      <c r="J38" s="306">
        <v>2011</v>
      </c>
      <c r="K38" s="311"/>
      <c r="L38" s="306">
        <v>2012</v>
      </c>
      <c r="M38" s="307"/>
    </row>
    <row r="39" spans="1:13">
      <c r="B39" s="27" t="s">
        <v>18</v>
      </c>
      <c r="C39" s="28"/>
      <c r="D39" s="29">
        <v>74465.86815699999</v>
      </c>
      <c r="E39" s="30" t="s">
        <v>19</v>
      </c>
      <c r="F39" s="31">
        <v>58963.207877999972</v>
      </c>
      <c r="G39" s="32">
        <f>(F39/D39-1)*100</f>
        <v>-20.818477864670847</v>
      </c>
      <c r="H39" s="33">
        <v>65085.726096999992</v>
      </c>
      <c r="I39" s="34">
        <f>(H39/F39-1)*100</f>
        <v>10.383624703167516</v>
      </c>
      <c r="J39" s="31">
        <v>52162.666859999998</v>
      </c>
      <c r="K39" s="206">
        <f>(J39/H39-1)*100</f>
        <v>-19.855442985671257</v>
      </c>
      <c r="L39" s="31">
        <v>71372.129297000007</v>
      </c>
      <c r="M39" s="35">
        <f>(L39/J39-1)*100</f>
        <v>36.826074266019624</v>
      </c>
    </row>
    <row r="40" spans="1:13">
      <c r="B40" s="36" t="s">
        <v>20</v>
      </c>
      <c r="C40" s="37"/>
      <c r="D40" s="38">
        <v>123756.788416</v>
      </c>
      <c r="E40" s="39" t="s">
        <v>19</v>
      </c>
      <c r="F40" s="40">
        <v>64109.766524999999</v>
      </c>
      <c r="G40" s="41">
        <f t="shared" ref="G40:G51" si="1">(F40/D40-1)*100</f>
        <v>-48.196969761772266</v>
      </c>
      <c r="H40" s="42">
        <v>73314.204068549996</v>
      </c>
      <c r="I40" s="43">
        <f t="shared" ref="I40:I51" si="2">(H40/F40-1)*100</f>
        <v>14.357309412382069</v>
      </c>
      <c r="J40" s="40">
        <v>138795.73865499999</v>
      </c>
      <c r="K40" s="207">
        <f t="shared" ref="K40:K51" si="3">(J40/H40-1)*100</f>
        <v>89.316300188192272</v>
      </c>
      <c r="L40" s="40">
        <v>210852.80018000002</v>
      </c>
      <c r="M40" s="44">
        <f t="shared" ref="M40:M48" si="4">(L40/J40-1)*100</f>
        <v>51.915903343480821</v>
      </c>
    </row>
    <row r="41" spans="1:13">
      <c r="B41" s="36" t="s">
        <v>21</v>
      </c>
      <c r="C41" s="37"/>
      <c r="D41" s="38">
        <v>1169438.2871020001</v>
      </c>
      <c r="E41" s="39" t="s">
        <v>19</v>
      </c>
      <c r="F41" s="40">
        <v>763654.2381190001</v>
      </c>
      <c r="G41" s="41">
        <f t="shared" si="1"/>
        <v>-34.699056244222902</v>
      </c>
      <c r="H41" s="42">
        <v>707206.43444054993</v>
      </c>
      <c r="I41" s="43">
        <f t="shared" si="2"/>
        <v>-7.391801270885356</v>
      </c>
      <c r="J41" s="40">
        <v>866631.61487274989</v>
      </c>
      <c r="K41" s="207">
        <f t="shared" si="3"/>
        <v>22.542948235237215</v>
      </c>
      <c r="L41" s="40">
        <v>902865.58918500005</v>
      </c>
      <c r="M41" s="44">
        <f t="shared" si="4"/>
        <v>4.1810122883147338</v>
      </c>
    </row>
    <row r="42" spans="1:13">
      <c r="B42" s="36" t="s">
        <v>22</v>
      </c>
      <c r="C42" s="37"/>
      <c r="D42" s="38">
        <v>82149.387164999993</v>
      </c>
      <c r="E42" s="39" t="s">
        <v>19</v>
      </c>
      <c r="F42" s="40">
        <v>92729.870196050004</v>
      </c>
      <c r="G42" s="41">
        <f t="shared" si="1"/>
        <v>12.879564164975132</v>
      </c>
      <c r="H42" s="42">
        <v>36770.895344900004</v>
      </c>
      <c r="I42" s="43">
        <f t="shared" si="2"/>
        <v>-60.346223641682265</v>
      </c>
      <c r="J42" s="40">
        <v>53816.136776799998</v>
      </c>
      <c r="K42" s="207">
        <f t="shared" si="3"/>
        <v>46.355252631247424</v>
      </c>
      <c r="L42" s="40">
        <v>66521.404869999998</v>
      </c>
      <c r="M42" s="44">
        <f t="shared" si="4"/>
        <v>23.608658766968958</v>
      </c>
    </row>
    <row r="43" spans="1:13">
      <c r="B43" s="36" t="s">
        <v>23</v>
      </c>
      <c r="C43" s="37"/>
      <c r="D43" s="38">
        <v>225821.92133399996</v>
      </c>
      <c r="E43" s="39" t="s">
        <v>19</v>
      </c>
      <c r="F43" s="40">
        <v>145672.13092700002</v>
      </c>
      <c r="G43" s="41">
        <f t="shared" si="1"/>
        <v>-35.492475634575392</v>
      </c>
      <c r="H43" s="42">
        <v>134343.03707299998</v>
      </c>
      <c r="I43" s="43">
        <f t="shared" si="2"/>
        <v>-7.777118232503466</v>
      </c>
      <c r="J43" s="40">
        <v>168834.638656</v>
      </c>
      <c r="K43" s="207">
        <f t="shared" si="3"/>
        <v>25.674275596626405</v>
      </c>
      <c r="L43" s="40">
        <v>183752.44197099999</v>
      </c>
      <c r="M43" s="44">
        <f t="shared" si="4"/>
        <v>8.835748063165493</v>
      </c>
    </row>
    <row r="44" spans="1:13">
      <c r="B44" s="36" t="s">
        <v>24</v>
      </c>
      <c r="C44" s="37"/>
      <c r="D44" s="38">
        <v>424786.96062999999</v>
      </c>
      <c r="E44" s="39" t="s">
        <v>19</v>
      </c>
      <c r="F44" s="40">
        <v>303027.62434599979</v>
      </c>
      <c r="G44" s="41">
        <f t="shared" si="1"/>
        <v>-28.663623785301549</v>
      </c>
      <c r="H44" s="42">
        <v>246619.43998300011</v>
      </c>
      <c r="I44" s="43">
        <f t="shared" si="2"/>
        <v>-18.614865388837387</v>
      </c>
      <c r="J44" s="40">
        <v>243332.118472</v>
      </c>
      <c r="K44" s="207">
        <f t="shared" si="3"/>
        <v>-1.3329531164399278</v>
      </c>
      <c r="L44" s="40">
        <v>278852.95514899999</v>
      </c>
      <c r="M44" s="44">
        <f t="shared" si="4"/>
        <v>14.597676993917808</v>
      </c>
    </row>
    <row r="45" spans="1:13">
      <c r="B45" s="36" t="s">
        <v>25</v>
      </c>
      <c r="C45" s="37"/>
      <c r="D45" s="38">
        <v>91998.580067000003</v>
      </c>
      <c r="E45" s="39" t="s">
        <v>19</v>
      </c>
      <c r="F45" s="40">
        <v>72420.745972999983</v>
      </c>
      <c r="G45" s="41">
        <f t="shared" si="1"/>
        <v>-21.280582895672985</v>
      </c>
      <c r="H45" s="42">
        <v>63603.039643999997</v>
      </c>
      <c r="I45" s="43">
        <f t="shared" si="2"/>
        <v>-12.175663493286049</v>
      </c>
      <c r="J45" s="40">
        <v>83922.548986000009</v>
      </c>
      <c r="K45" s="207">
        <f t="shared" si="3"/>
        <v>31.947387193650979</v>
      </c>
      <c r="L45" s="40">
        <v>73510.594003000006</v>
      </c>
      <c r="M45" s="44">
        <f t="shared" si="4"/>
        <v>-12.406623855928078</v>
      </c>
    </row>
    <row r="46" spans="1:13">
      <c r="B46" s="36" t="s">
        <v>26</v>
      </c>
      <c r="C46" s="37"/>
      <c r="D46" s="38">
        <v>40942.404685999994</v>
      </c>
      <c r="E46" s="39" t="s">
        <v>19</v>
      </c>
      <c r="F46" s="40">
        <v>35465.734689000004</v>
      </c>
      <c r="G46" s="41">
        <f t="shared" si="1"/>
        <v>-13.37652255406655</v>
      </c>
      <c r="H46" s="42">
        <v>26863.497335999997</v>
      </c>
      <c r="I46" s="43">
        <f t="shared" si="2"/>
        <v>-24.255065990972025</v>
      </c>
      <c r="J46" s="40">
        <v>28227.763467499997</v>
      </c>
      <c r="K46" s="207">
        <f t="shared" si="3"/>
        <v>5.0785127283919707</v>
      </c>
      <c r="L46" s="40">
        <v>34797.793954000008</v>
      </c>
      <c r="M46" s="44">
        <f t="shared" si="4"/>
        <v>23.275065678031524</v>
      </c>
    </row>
    <row r="47" spans="1:13" ht="14.25" thickBot="1">
      <c r="B47" s="36" t="s">
        <v>27</v>
      </c>
      <c r="C47" s="45"/>
      <c r="D47" s="38">
        <v>173321.351245</v>
      </c>
      <c r="E47" s="39" t="s">
        <v>19</v>
      </c>
      <c r="F47" s="40">
        <v>91957.925027000019</v>
      </c>
      <c r="G47" s="41">
        <f t="shared" si="1"/>
        <v>-46.943683298999872</v>
      </c>
      <c r="H47" s="42">
        <v>125849.024</v>
      </c>
      <c r="I47" s="43">
        <f t="shared" si="2"/>
        <v>36.855006203162063</v>
      </c>
      <c r="J47" s="40">
        <v>126708.88219915002</v>
      </c>
      <c r="K47" s="207">
        <f t="shared" si="3"/>
        <v>0.6832458225103144</v>
      </c>
      <c r="L47" s="40">
        <v>135836.60093099999</v>
      </c>
      <c r="M47" s="44">
        <f t="shared" si="4"/>
        <v>7.2036928851631821</v>
      </c>
    </row>
    <row r="48" spans="1:13" ht="15" thickTop="1" thickBot="1">
      <c r="B48" s="46" t="s">
        <v>28</v>
      </c>
      <c r="C48" s="47"/>
      <c r="D48" s="48">
        <v>2406681.5488019995</v>
      </c>
      <c r="E48" s="49" t="s">
        <v>19</v>
      </c>
      <c r="F48" s="50">
        <v>1628001.2436800501</v>
      </c>
      <c r="G48" s="51">
        <f t="shared" si="1"/>
        <v>-32.354937258299152</v>
      </c>
      <c r="H48" s="52">
        <v>1479655.2979870001</v>
      </c>
      <c r="I48" s="53">
        <f t="shared" si="2"/>
        <v>-9.1121518652970028</v>
      </c>
      <c r="J48" s="50">
        <v>1762432.1089452</v>
      </c>
      <c r="K48" s="208">
        <f t="shared" si="3"/>
        <v>19.110992360376365</v>
      </c>
      <c r="L48" s="50">
        <v>1958362.3095399998</v>
      </c>
      <c r="M48" s="54">
        <f t="shared" si="4"/>
        <v>11.117035351339698</v>
      </c>
    </row>
    <row r="49" spans="2:13" ht="6" customHeight="1" thickBot="1">
      <c r="D49" s="55"/>
      <c r="E49" s="56"/>
      <c r="F49" s="57"/>
      <c r="G49" s="58"/>
      <c r="H49" s="55"/>
      <c r="I49" s="59"/>
      <c r="J49" s="55"/>
      <c r="K49" s="60"/>
      <c r="L49" s="210"/>
      <c r="M49" s="60"/>
    </row>
    <row r="50" spans="2:13">
      <c r="B50" s="61" t="s">
        <v>29</v>
      </c>
      <c r="C50" s="62"/>
      <c r="D50" s="38">
        <v>304986.14908800001</v>
      </c>
      <c r="E50" s="30" t="s">
        <v>19</v>
      </c>
      <c r="F50" s="31">
        <v>148632.11752500001</v>
      </c>
      <c r="G50" s="41">
        <f>(F50/D50-1)*100</f>
        <v>-51.26594503735511</v>
      </c>
      <c r="H50" s="42">
        <v>150024.44353804999</v>
      </c>
      <c r="I50" s="43">
        <f t="shared" si="2"/>
        <v>0.93675985798682415</v>
      </c>
      <c r="J50" s="40">
        <v>326871.2629643</v>
      </c>
      <c r="K50" s="207">
        <f t="shared" si="3"/>
        <v>117.87867047238683</v>
      </c>
      <c r="L50" s="40">
        <v>404012.08252400008</v>
      </c>
      <c r="M50" s="44">
        <f>(L50/J50-1)*100</f>
        <v>23.599755714262717</v>
      </c>
    </row>
    <row r="51" spans="2:13" ht="14.25" thickBot="1">
      <c r="B51" s="63" t="s">
        <v>30</v>
      </c>
      <c r="C51" s="64"/>
      <c r="D51" s="65">
        <v>80232.032361999998</v>
      </c>
      <c r="E51" s="66" t="s">
        <v>19</v>
      </c>
      <c r="F51" s="67">
        <v>46979.442605000004</v>
      </c>
      <c r="G51" s="68">
        <f t="shared" si="1"/>
        <v>-41.445528398143004</v>
      </c>
      <c r="H51" s="69">
        <v>46955.239882549999</v>
      </c>
      <c r="I51" s="70">
        <f t="shared" si="2"/>
        <v>-5.1517687541546842E-2</v>
      </c>
      <c r="J51" s="67">
        <v>122295.344843</v>
      </c>
      <c r="K51" s="209">
        <f t="shared" si="3"/>
        <v>160.45089993981412</v>
      </c>
      <c r="L51" s="67">
        <v>182683.08608799998</v>
      </c>
      <c r="M51" s="71">
        <f>(L51/J51-1)*100</f>
        <v>49.378609891099615</v>
      </c>
    </row>
    <row r="52" spans="2:13"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8" thickBot="1">
      <c r="B53" s="22" t="s">
        <v>31</v>
      </c>
      <c r="C53" s="2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4.25" thickBot="1">
      <c r="D54" s="23">
        <v>2008</v>
      </c>
      <c r="E54" s="24"/>
      <c r="F54" s="25">
        <v>2009</v>
      </c>
      <c r="G54" s="24"/>
      <c r="H54" s="25">
        <v>2010</v>
      </c>
      <c r="I54" s="24"/>
      <c r="J54" s="306">
        <v>2011</v>
      </c>
      <c r="K54" s="311"/>
      <c r="L54" s="306">
        <v>2012</v>
      </c>
      <c r="M54" s="307"/>
    </row>
    <row r="55" spans="2:13">
      <c r="B55" s="27" t="s">
        <v>18</v>
      </c>
      <c r="C55" s="28"/>
      <c r="D55" s="29">
        <v>107370.51606099999</v>
      </c>
      <c r="E55" s="30" t="s">
        <v>19</v>
      </c>
      <c r="F55" s="73">
        <v>53973.204406000004</v>
      </c>
      <c r="G55" s="32">
        <f>(F55/D55-1)*100</f>
        <v>-49.731819883089301</v>
      </c>
      <c r="H55" s="33">
        <v>50534.686978000005</v>
      </c>
      <c r="I55" s="74">
        <f>(H55/F55-1)*100</f>
        <v>-6.3707861444256775</v>
      </c>
      <c r="J55" s="31">
        <v>51523.208510999997</v>
      </c>
      <c r="K55" s="211">
        <f>(J55/H55-1)*100</f>
        <v>1.9561247770869539</v>
      </c>
      <c r="L55" s="31">
        <v>98968.325317999988</v>
      </c>
      <c r="M55" s="35">
        <f>(L55/J55-1)*100</f>
        <v>92.084942258342963</v>
      </c>
    </row>
    <row r="56" spans="2:13">
      <c r="B56" s="36" t="s">
        <v>20</v>
      </c>
      <c r="C56" s="37"/>
      <c r="D56" s="38">
        <v>145430.75646899999</v>
      </c>
      <c r="E56" s="39" t="s">
        <v>19</v>
      </c>
      <c r="F56" s="75">
        <v>96278.060667850004</v>
      </c>
      <c r="G56" s="41">
        <f t="shared" ref="G56:G64" si="5">(F56/D56-1)*100</f>
        <v>-33.798006002689931</v>
      </c>
      <c r="H56" s="42">
        <v>138276.50044130001</v>
      </c>
      <c r="I56" s="76">
        <f t="shared" ref="I56:K64" si="6">(H56/F56-1)*100</f>
        <v>43.622025082474991</v>
      </c>
      <c r="J56" s="40">
        <v>373960.712917</v>
      </c>
      <c r="K56" s="212">
        <f t="shared" si="6"/>
        <v>170.44415480832237</v>
      </c>
      <c r="L56" s="40">
        <v>233728.78730700002</v>
      </c>
      <c r="M56" s="44">
        <f t="shared" ref="M56:M63" si="7">(L56/J56-1)*100</f>
        <v>-37.499106394399305</v>
      </c>
    </row>
    <row r="57" spans="2:13">
      <c r="B57" s="36" t="s">
        <v>21</v>
      </c>
      <c r="C57" s="37"/>
      <c r="D57" s="38">
        <v>1624229.9840030004</v>
      </c>
      <c r="E57" s="39" t="s">
        <v>19</v>
      </c>
      <c r="F57" s="75">
        <v>1434605.1259187507</v>
      </c>
      <c r="G57" s="41">
        <f t="shared" si="5"/>
        <v>-11.674754188252901</v>
      </c>
      <c r="H57" s="42">
        <v>1172599.0142699501</v>
      </c>
      <c r="I57" s="76">
        <f t="shared" si="6"/>
        <v>-18.26329119526925</v>
      </c>
      <c r="J57" s="40">
        <v>1083908.1906834</v>
      </c>
      <c r="K57" s="212">
        <f t="shared" si="6"/>
        <v>-7.5636106211267933</v>
      </c>
      <c r="L57" s="40">
        <v>1150309.8317710003</v>
      </c>
      <c r="M57" s="44">
        <f t="shared" si="7"/>
        <v>6.1261314988065863</v>
      </c>
    </row>
    <row r="58" spans="2:13">
      <c r="B58" s="36" t="s">
        <v>22</v>
      </c>
      <c r="C58" s="37"/>
      <c r="D58" s="38">
        <v>83654.760868000012</v>
      </c>
      <c r="E58" s="39" t="s">
        <v>19</v>
      </c>
      <c r="F58" s="75">
        <v>78045.871555999998</v>
      </c>
      <c r="G58" s="41">
        <f t="shared" si="5"/>
        <v>-6.7048058637694918</v>
      </c>
      <c r="H58" s="42">
        <v>62504.740647400002</v>
      </c>
      <c r="I58" s="76">
        <f t="shared" si="6"/>
        <v>-19.912816141016275</v>
      </c>
      <c r="J58" s="40">
        <v>68356.702199999985</v>
      </c>
      <c r="K58" s="212">
        <f t="shared" si="6"/>
        <v>9.3624283406148479</v>
      </c>
      <c r="L58" s="40">
        <v>70899.061984</v>
      </c>
      <c r="M58" s="44">
        <f t="shared" si="7"/>
        <v>3.7192545897862361</v>
      </c>
    </row>
    <row r="59" spans="2:13">
      <c r="B59" s="36" t="s">
        <v>23</v>
      </c>
      <c r="C59" s="37"/>
      <c r="D59" s="38">
        <v>362217.08108199947</v>
      </c>
      <c r="E59" s="39" t="s">
        <v>19</v>
      </c>
      <c r="F59" s="75">
        <v>221173.40723000001</v>
      </c>
      <c r="G59" s="41">
        <f t="shared" si="5"/>
        <v>-38.93899024051538</v>
      </c>
      <c r="H59" s="42">
        <v>231292.07339500001</v>
      </c>
      <c r="I59" s="76">
        <f t="shared" si="6"/>
        <v>4.5749922161652634</v>
      </c>
      <c r="J59" s="40">
        <v>233336.693661</v>
      </c>
      <c r="K59" s="212">
        <f t="shared" si="6"/>
        <v>0.8839992810770525</v>
      </c>
      <c r="L59" s="40">
        <v>286657.67228700005</v>
      </c>
      <c r="M59" s="44">
        <f t="shared" si="7"/>
        <v>22.851518888609391</v>
      </c>
    </row>
    <row r="60" spans="2:13">
      <c r="B60" s="36" t="s">
        <v>24</v>
      </c>
      <c r="C60" s="37"/>
      <c r="D60" s="38">
        <v>582095.835632</v>
      </c>
      <c r="E60" s="39" t="s">
        <v>19</v>
      </c>
      <c r="F60" s="75">
        <v>342593.71078199986</v>
      </c>
      <c r="G60" s="41">
        <f t="shared" si="5"/>
        <v>-41.144792693795004</v>
      </c>
      <c r="H60" s="42">
        <v>361166.725286</v>
      </c>
      <c r="I60" s="76">
        <f t="shared" si="6"/>
        <v>5.4212946471216883</v>
      </c>
      <c r="J60" s="40">
        <v>318082.3917255</v>
      </c>
      <c r="K60" s="212">
        <f t="shared" si="6"/>
        <v>-11.929209017354092</v>
      </c>
      <c r="L60" s="40">
        <v>348991.59079000005</v>
      </c>
      <c r="M60" s="44">
        <f t="shared" si="7"/>
        <v>9.717356216050522</v>
      </c>
    </row>
    <row r="61" spans="2:13">
      <c r="B61" s="36" t="s">
        <v>25</v>
      </c>
      <c r="C61" s="37"/>
      <c r="D61" s="38">
        <v>134339.52297800002</v>
      </c>
      <c r="E61" s="39" t="s">
        <v>19</v>
      </c>
      <c r="F61" s="75">
        <v>133160.07847899999</v>
      </c>
      <c r="G61" s="41">
        <f t="shared" si="5"/>
        <v>-0.87795793289602297</v>
      </c>
      <c r="H61" s="42">
        <v>101561.90542299999</v>
      </c>
      <c r="I61" s="76">
        <f t="shared" si="6"/>
        <v>-23.729464128382283</v>
      </c>
      <c r="J61" s="40">
        <v>106085.06821100001</v>
      </c>
      <c r="K61" s="212">
        <f t="shared" si="6"/>
        <v>4.4536017408902229</v>
      </c>
      <c r="L61" s="40">
        <v>83629.522797999991</v>
      </c>
      <c r="M61" s="44">
        <f t="shared" si="7"/>
        <v>-21.167489253375994</v>
      </c>
    </row>
    <row r="62" spans="2:13">
      <c r="B62" s="36" t="s">
        <v>26</v>
      </c>
      <c r="C62" s="37"/>
      <c r="D62" s="38">
        <v>39582.165209999999</v>
      </c>
      <c r="E62" s="39" t="s">
        <v>19</v>
      </c>
      <c r="F62" s="75">
        <v>44396.500935999997</v>
      </c>
      <c r="G62" s="41">
        <f t="shared" si="5"/>
        <v>12.162891293232514</v>
      </c>
      <c r="H62" s="42">
        <v>45108.793073000008</v>
      </c>
      <c r="I62" s="76">
        <f t="shared" si="6"/>
        <v>1.6043880080252704</v>
      </c>
      <c r="J62" s="40">
        <v>43654.617416000008</v>
      </c>
      <c r="K62" s="212">
        <f t="shared" si="6"/>
        <v>-3.2237077472826448</v>
      </c>
      <c r="L62" s="40">
        <v>44633.086684000002</v>
      </c>
      <c r="M62" s="44">
        <f t="shared" si="7"/>
        <v>2.2413877979408747</v>
      </c>
    </row>
    <row r="63" spans="2:13" ht="14.25" thickBot="1">
      <c r="B63" s="36" t="s">
        <v>27</v>
      </c>
      <c r="C63" s="45"/>
      <c r="D63" s="38">
        <v>230226.56920900004</v>
      </c>
      <c r="E63" s="39" t="s">
        <v>19</v>
      </c>
      <c r="F63" s="75">
        <v>163110.24317845001</v>
      </c>
      <c r="G63" s="41">
        <f t="shared" si="5"/>
        <v>-29.152293873441572</v>
      </c>
      <c r="H63" s="42">
        <v>179265.77039354999</v>
      </c>
      <c r="I63" s="76">
        <f t="shared" si="6"/>
        <v>9.9046674815052036</v>
      </c>
      <c r="J63" s="40">
        <v>133779.22550815</v>
      </c>
      <c r="K63" s="212">
        <f t="shared" si="6"/>
        <v>-25.373803814047371</v>
      </c>
      <c r="L63" s="40">
        <v>183200.597175</v>
      </c>
      <c r="M63" s="44">
        <f t="shared" si="7"/>
        <v>36.942486009413457</v>
      </c>
    </row>
    <row r="64" spans="2:13" ht="15" thickTop="1" thickBot="1">
      <c r="B64" s="46" t="s">
        <v>28</v>
      </c>
      <c r="C64" s="47"/>
      <c r="D64" s="48">
        <v>3309147.1915120003</v>
      </c>
      <c r="E64" s="49" t="s">
        <v>19</v>
      </c>
      <c r="F64" s="77">
        <v>2567336.2031540503</v>
      </c>
      <c r="G64" s="51">
        <f t="shared" si="5"/>
        <v>-22.416983755231669</v>
      </c>
      <c r="H64" s="52">
        <v>2342310.2099072002</v>
      </c>
      <c r="I64" s="51">
        <f t="shared" si="6"/>
        <v>-8.7649600769232663</v>
      </c>
      <c r="J64" s="50">
        <v>2412686.8108330499</v>
      </c>
      <c r="K64" s="213">
        <f t="shared" si="6"/>
        <v>3.0045807181380058</v>
      </c>
      <c r="L64" s="50">
        <v>2501018.4761140002</v>
      </c>
      <c r="M64" s="54">
        <f>(L64/J64-1)*100</f>
        <v>3.6611326793157595</v>
      </c>
    </row>
    <row r="65" spans="2:13" ht="14.25" thickBot="1">
      <c r="D65" s="55"/>
      <c r="E65" s="56"/>
      <c r="F65" s="78"/>
      <c r="G65" s="58"/>
      <c r="H65" s="55"/>
      <c r="I65" s="58"/>
      <c r="J65" s="55"/>
      <c r="K65" s="58"/>
      <c r="L65" s="210"/>
      <c r="M65" s="60"/>
    </row>
    <row r="66" spans="2:13">
      <c r="B66" s="61" t="s">
        <v>29</v>
      </c>
      <c r="C66" s="62"/>
      <c r="D66" s="38">
        <v>368567.65716599993</v>
      </c>
      <c r="E66" s="30" t="s">
        <v>19</v>
      </c>
      <c r="F66" s="73">
        <v>240773.58560310001</v>
      </c>
      <c r="G66" s="41">
        <f>(F66/D66-1)*100</f>
        <v>-34.673164906963741</v>
      </c>
      <c r="H66" s="42">
        <v>316551.86205380003</v>
      </c>
      <c r="I66" s="76">
        <f>(H66/F66-1)*100</f>
        <v>31.472836300081397</v>
      </c>
      <c r="J66" s="40">
        <v>561706.72904250002</v>
      </c>
      <c r="K66" s="211">
        <f>(J66/H66-1)*100</f>
        <v>77.445403542448403</v>
      </c>
      <c r="L66" s="40">
        <v>456038.43638500001</v>
      </c>
      <c r="M66" s="44">
        <f>(L66/J66-1)*100</f>
        <v>-18.812004057281804</v>
      </c>
    </row>
    <row r="67" spans="2:13" ht="14.25" thickBot="1">
      <c r="B67" s="63" t="s">
        <v>30</v>
      </c>
      <c r="C67" s="64"/>
      <c r="D67" s="65">
        <v>105136.04275699999</v>
      </c>
      <c r="E67" s="66" t="s">
        <v>19</v>
      </c>
      <c r="F67" s="79">
        <v>62645.514655850006</v>
      </c>
      <c r="G67" s="68">
        <f>(F67/D67-1)*100</f>
        <v>-40.414806366031833</v>
      </c>
      <c r="H67" s="69">
        <v>92002.308190299998</v>
      </c>
      <c r="I67" s="80">
        <f>(H67/F67-1)*100</f>
        <v>46.861764478629887</v>
      </c>
      <c r="J67" s="67">
        <v>328324.096104</v>
      </c>
      <c r="K67" s="214">
        <f>(J67/H67-1)*100</f>
        <v>256.86506410783284</v>
      </c>
      <c r="L67" s="67">
        <v>208403.14594700001</v>
      </c>
      <c r="M67" s="71">
        <f>(L67/J67-1)*100</f>
        <v>-36.52517484400957</v>
      </c>
    </row>
    <row r="68" spans="2:13">
      <c r="D68" s="72"/>
      <c r="E68" s="72"/>
      <c r="F68" s="72"/>
      <c r="G68" s="72"/>
      <c r="H68" s="72"/>
      <c r="I68" s="72"/>
      <c r="J68" s="72"/>
      <c r="K68" s="72"/>
      <c r="L68" s="193"/>
      <c r="M68" s="193"/>
    </row>
    <row r="69" spans="2:13" ht="18" thickBot="1">
      <c r="B69" s="111" t="s">
        <v>40</v>
      </c>
      <c r="C69" s="111"/>
      <c r="D69" s="112"/>
      <c r="E69" s="112"/>
      <c r="F69" s="112"/>
      <c r="G69" s="112"/>
      <c r="H69" s="112"/>
      <c r="I69" s="112"/>
      <c r="J69" s="112"/>
      <c r="K69" s="112"/>
      <c r="L69" s="194"/>
      <c r="M69" s="194"/>
    </row>
    <row r="70" spans="2:13" ht="14.25" thickBot="1">
      <c r="B70" s="113"/>
      <c r="C70" s="113"/>
      <c r="D70" s="274">
        <v>2008</v>
      </c>
      <c r="E70" s="271"/>
      <c r="F70" s="270">
        <v>2009</v>
      </c>
      <c r="G70" s="271"/>
      <c r="H70" s="270">
        <v>2010</v>
      </c>
      <c r="I70" s="271"/>
      <c r="J70" s="270">
        <v>2011</v>
      </c>
      <c r="K70" s="321"/>
      <c r="L70" s="306">
        <v>2012</v>
      </c>
      <c r="M70" s="307"/>
    </row>
    <row r="71" spans="2:13">
      <c r="B71" s="27" t="s">
        <v>18</v>
      </c>
      <c r="C71" s="28"/>
      <c r="D71" s="114">
        <v>53444.585279999978</v>
      </c>
      <c r="E71" s="115" t="s">
        <v>19</v>
      </c>
      <c r="F71" s="116">
        <v>54017.350069000022</v>
      </c>
      <c r="G71" s="117">
        <v>1.0716984442844746</v>
      </c>
      <c r="H71" s="116">
        <v>66585.52833999999</v>
      </c>
      <c r="I71" s="118">
        <v>23.266928597840852</v>
      </c>
      <c r="J71" s="116">
        <v>62035.042321000015</v>
      </c>
      <c r="K71" s="221">
        <v>-6.8340465750518886</v>
      </c>
      <c r="L71" s="31">
        <v>60045.938540000017</v>
      </c>
      <c r="M71" s="35">
        <f>(L71/J71-1)*100</f>
        <v>-3.2064196405434675</v>
      </c>
    </row>
    <row r="72" spans="2:13">
      <c r="B72" s="36" t="s">
        <v>20</v>
      </c>
      <c r="C72" s="37"/>
      <c r="D72" s="120">
        <v>121628.25643100002</v>
      </c>
      <c r="E72" s="121" t="s">
        <v>19</v>
      </c>
      <c r="F72" s="122">
        <v>117532.23590285002</v>
      </c>
      <c r="G72" s="123">
        <v>-3.3676553856329283</v>
      </c>
      <c r="H72" s="122">
        <v>99714.388515999992</v>
      </c>
      <c r="I72" s="124">
        <v>-15.159966327517104</v>
      </c>
      <c r="J72" s="122">
        <v>293183.78359140002</v>
      </c>
      <c r="K72" s="222">
        <v>194.02354861189997</v>
      </c>
      <c r="L72" s="40">
        <v>219811.99767299945</v>
      </c>
      <c r="M72" s="44">
        <f t="shared" ref="M72:M79" si="8">(L72/J72-1)*100</f>
        <v>-25.025867740576079</v>
      </c>
    </row>
    <row r="73" spans="2:13">
      <c r="B73" s="36" t="s">
        <v>21</v>
      </c>
      <c r="C73" s="37"/>
      <c r="D73" s="120">
        <v>1221382.0205289498</v>
      </c>
      <c r="E73" s="121" t="s">
        <v>19</v>
      </c>
      <c r="F73" s="122">
        <v>940021.02486449992</v>
      </c>
      <c r="G73" s="123">
        <v>-23.036281109050506</v>
      </c>
      <c r="H73" s="122">
        <v>953375.41664025001</v>
      </c>
      <c r="I73" s="124">
        <v>1.420648200679886</v>
      </c>
      <c r="J73" s="122">
        <v>994620.81650249986</v>
      </c>
      <c r="K73" s="222">
        <v>4.326249569933438</v>
      </c>
      <c r="L73" s="40">
        <v>1071460.2768880003</v>
      </c>
      <c r="M73" s="44">
        <f t="shared" si="8"/>
        <v>7.7255029364557082</v>
      </c>
    </row>
    <row r="74" spans="2:13">
      <c r="B74" s="36" t="s">
        <v>22</v>
      </c>
      <c r="C74" s="37"/>
      <c r="D74" s="120">
        <v>68016.381769</v>
      </c>
      <c r="E74" s="121" t="s">
        <v>19</v>
      </c>
      <c r="F74" s="122">
        <v>83876.646071850002</v>
      </c>
      <c r="G74" s="123">
        <v>23.318300518712199</v>
      </c>
      <c r="H74" s="122">
        <v>50543.124562999998</v>
      </c>
      <c r="I74" s="124">
        <v>-39.741123506888918</v>
      </c>
      <c r="J74" s="122">
        <v>71434.732357999994</v>
      </c>
      <c r="K74" s="222">
        <v>41.334222954418735</v>
      </c>
      <c r="L74" s="40">
        <v>67409.96755300001</v>
      </c>
      <c r="M74" s="44">
        <f t="shared" si="8"/>
        <v>-5.6341847615941294</v>
      </c>
    </row>
    <row r="75" spans="2:13">
      <c r="B75" s="36" t="s">
        <v>23</v>
      </c>
      <c r="C75" s="37"/>
      <c r="D75" s="120">
        <v>221881.16794200012</v>
      </c>
      <c r="E75" s="121" t="s">
        <v>19</v>
      </c>
      <c r="F75" s="122">
        <v>184200.12901040004</v>
      </c>
      <c r="G75" s="123">
        <v>-16.982531361764753</v>
      </c>
      <c r="H75" s="122">
        <v>223198.84149604998</v>
      </c>
      <c r="I75" s="124">
        <v>21.171924631740112</v>
      </c>
      <c r="J75" s="122">
        <v>186740.94260005001</v>
      </c>
      <c r="K75" s="222">
        <v>-16.334268875067249</v>
      </c>
      <c r="L75" s="40">
        <v>195327.06949300002</v>
      </c>
      <c r="M75" s="44">
        <f t="shared" si="8"/>
        <v>4.5978813073356051</v>
      </c>
    </row>
    <row r="76" spans="2:13">
      <c r="B76" s="36" t="s">
        <v>24</v>
      </c>
      <c r="C76" s="37"/>
      <c r="D76" s="120">
        <v>398800.02155499975</v>
      </c>
      <c r="E76" s="121" t="s">
        <v>19</v>
      </c>
      <c r="F76" s="122">
        <v>347440.06374999951</v>
      </c>
      <c r="G76" s="123">
        <v>-12.878624631146629</v>
      </c>
      <c r="H76" s="122">
        <v>316515.96923499997</v>
      </c>
      <c r="I76" s="124">
        <v>-8.9005551579828701</v>
      </c>
      <c r="J76" s="122">
        <v>322078.1246745002</v>
      </c>
      <c r="K76" s="222">
        <v>1.7573064174119413</v>
      </c>
      <c r="L76" s="40">
        <v>356467.81787499983</v>
      </c>
      <c r="M76" s="44">
        <f t="shared" si="8"/>
        <v>10.677438349858349</v>
      </c>
    </row>
    <row r="77" spans="2:13">
      <c r="B77" s="36" t="s">
        <v>25</v>
      </c>
      <c r="C77" s="37"/>
      <c r="D77" s="120">
        <v>101797.67403700003</v>
      </c>
      <c r="E77" s="121" t="s">
        <v>19</v>
      </c>
      <c r="F77" s="122">
        <v>72492.425079349996</v>
      </c>
      <c r="G77" s="123">
        <v>-28.787739243431599</v>
      </c>
      <c r="H77" s="122">
        <v>103802.66258100001</v>
      </c>
      <c r="I77" s="124">
        <v>43.191047157517382</v>
      </c>
      <c r="J77" s="122">
        <v>80907.649993200001</v>
      </c>
      <c r="K77" s="222">
        <v>-22.056286436712945</v>
      </c>
      <c r="L77" s="40">
        <v>107323.95753000001</v>
      </c>
      <c r="M77" s="44">
        <f t="shared" si="8"/>
        <v>32.649950331050533</v>
      </c>
    </row>
    <row r="78" spans="2:13">
      <c r="B78" s="36" t="s">
        <v>26</v>
      </c>
      <c r="C78" s="37"/>
      <c r="D78" s="120">
        <v>65276.025896999978</v>
      </c>
      <c r="E78" s="121" t="s">
        <v>19</v>
      </c>
      <c r="F78" s="122">
        <v>48442.493092000004</v>
      </c>
      <c r="G78" s="123">
        <v>-25.788231703262475</v>
      </c>
      <c r="H78" s="122">
        <v>50248.268401000001</v>
      </c>
      <c r="I78" s="124">
        <v>3.7276679909321375</v>
      </c>
      <c r="J78" s="122">
        <v>77566.337591999996</v>
      </c>
      <c r="K78" s="222">
        <v>54.366190239614973</v>
      </c>
      <c r="L78" s="40">
        <v>38040.992983000004</v>
      </c>
      <c r="M78" s="44">
        <f t="shared" si="8"/>
        <v>-50.956827195972366</v>
      </c>
    </row>
    <row r="79" spans="2:13" ht="14.25" thickBot="1">
      <c r="B79" s="36" t="s">
        <v>27</v>
      </c>
      <c r="C79" s="126"/>
      <c r="D79" s="127">
        <v>221951.63098799973</v>
      </c>
      <c r="E79" s="121" t="s">
        <v>19</v>
      </c>
      <c r="F79" s="128">
        <v>114886.82613100004</v>
      </c>
      <c r="G79" s="123">
        <v>-48.237899573167972</v>
      </c>
      <c r="H79" s="128">
        <v>150099.82486200001</v>
      </c>
      <c r="I79" s="124">
        <v>30.650162352686316</v>
      </c>
      <c r="J79" s="128">
        <v>170390.11517284997</v>
      </c>
      <c r="K79" s="222">
        <v>13.517864081123744</v>
      </c>
      <c r="L79" s="40">
        <v>150862.95837900002</v>
      </c>
      <c r="M79" s="44">
        <f t="shared" si="8"/>
        <v>-11.46026386216178</v>
      </c>
    </row>
    <row r="80" spans="2:13" ht="15" thickTop="1" thickBot="1">
      <c r="B80" s="46" t="s">
        <v>28</v>
      </c>
      <c r="C80" s="47"/>
      <c r="D80" s="129">
        <v>2474177.7644279497</v>
      </c>
      <c r="E80" s="130" t="s">
        <v>19</v>
      </c>
      <c r="F80" s="131">
        <v>1962909.1939709494</v>
      </c>
      <c r="G80" s="132">
        <v>-20.66418095771747</v>
      </c>
      <c r="H80" s="133">
        <v>2014084.0246342998</v>
      </c>
      <c r="I80" s="134">
        <v>2.6070910880917619</v>
      </c>
      <c r="J80" s="135">
        <v>2258957.5448055002</v>
      </c>
      <c r="K80" s="223">
        <v>12.158058808676685</v>
      </c>
      <c r="L80" s="50">
        <v>2266750.9769139998</v>
      </c>
      <c r="M80" s="54">
        <f>(L80/J80-1)*100</f>
        <v>0.34500126513756779</v>
      </c>
    </row>
    <row r="81" spans="2:13" ht="14.25" thickBot="1">
      <c r="B81" s="113"/>
      <c r="C81" s="113"/>
      <c r="D81" s="137"/>
      <c r="E81" s="138"/>
      <c r="F81" s="139"/>
      <c r="G81" s="140"/>
      <c r="H81" s="137"/>
      <c r="I81" s="140"/>
      <c r="J81" s="137"/>
      <c r="K81" s="140"/>
      <c r="L81" s="210"/>
      <c r="M81" s="60"/>
    </row>
    <row r="82" spans="2:13">
      <c r="B82" s="61" t="s">
        <v>29</v>
      </c>
      <c r="C82" s="141"/>
      <c r="D82" s="142">
        <v>287912.20654295001</v>
      </c>
      <c r="E82" s="115" t="s">
        <v>19</v>
      </c>
      <c r="F82" s="143">
        <v>232667.47026034998</v>
      </c>
      <c r="G82" s="118">
        <f>(F82/D82-1)*100</f>
        <v>-19.188049352245429</v>
      </c>
      <c r="H82" s="143">
        <v>279246.23513749999</v>
      </c>
      <c r="I82" s="124">
        <f>(H82/F82-1)*100</f>
        <v>20.019457307473786</v>
      </c>
      <c r="J82" s="143">
        <v>482556.00152489997</v>
      </c>
      <c r="K82" s="221">
        <f>(J82/H82-1)*100</f>
        <v>72.806627558395149</v>
      </c>
      <c r="L82" s="40">
        <v>364832.5149789995</v>
      </c>
      <c r="M82" s="44">
        <f>(L82/J82-1)*100</f>
        <v>-24.395818552435077</v>
      </c>
    </row>
    <row r="83" spans="2:13" ht="14.25" thickBot="1">
      <c r="B83" s="63" t="s">
        <v>30</v>
      </c>
      <c r="C83" s="64"/>
      <c r="D83" s="144">
        <v>79203.550057</v>
      </c>
      <c r="E83" s="145" t="s">
        <v>19</v>
      </c>
      <c r="F83" s="146">
        <v>67487.316524850001</v>
      </c>
      <c r="G83" s="147">
        <f>(F83/D83-1)*100</f>
        <v>-14.792561095706237</v>
      </c>
      <c r="H83" s="148">
        <v>59935.335682999998</v>
      </c>
      <c r="I83" s="147">
        <f>(H83/F83-1)*100</f>
        <v>-11.190222445826892</v>
      </c>
      <c r="J83" s="148">
        <v>266699.5017894</v>
      </c>
      <c r="K83" s="224">
        <f>(J83/H83-1)*100</f>
        <v>344.97874042114756</v>
      </c>
      <c r="L83" s="67">
        <v>194938.66773999951</v>
      </c>
      <c r="M83" s="71">
        <f>(L83/J83-1)*100</f>
        <v>-26.90699966363891</v>
      </c>
    </row>
    <row r="84" spans="2:13">
      <c r="D84" s="72"/>
      <c r="E84" s="72"/>
      <c r="F84" s="72"/>
      <c r="G84" s="72"/>
      <c r="H84" s="72"/>
      <c r="I84" s="72"/>
      <c r="J84" s="72"/>
      <c r="K84" s="72"/>
      <c r="L84" s="193"/>
      <c r="M84" s="193"/>
    </row>
    <row r="85" spans="2:13" ht="18" thickBot="1">
      <c r="B85" s="111" t="s">
        <v>47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</row>
    <row r="86" spans="2:13" ht="14.25" thickBot="1">
      <c r="B86" s="113"/>
      <c r="C86" s="113"/>
      <c r="D86" s="274">
        <v>2008</v>
      </c>
      <c r="E86" s="289"/>
      <c r="F86" s="270">
        <v>2009</v>
      </c>
      <c r="G86" s="289"/>
      <c r="H86" s="270">
        <v>2010</v>
      </c>
      <c r="I86" s="289"/>
      <c r="J86" s="270">
        <v>2011</v>
      </c>
      <c r="K86" s="290"/>
      <c r="L86" s="195"/>
      <c r="M86" s="199"/>
    </row>
    <row r="87" spans="2:13">
      <c r="B87" s="27" t="s">
        <v>18</v>
      </c>
      <c r="C87" s="28"/>
      <c r="D87" s="114">
        <v>79255.920432000014</v>
      </c>
      <c r="E87" s="115" t="s">
        <v>19</v>
      </c>
      <c r="F87" s="116">
        <v>98025.107815999989</v>
      </c>
      <c r="G87" s="117">
        <f>(F87/D87-1)*100</f>
        <v>23.681748040644557</v>
      </c>
      <c r="H87" s="116">
        <v>91924.151431000006</v>
      </c>
      <c r="I87" s="118">
        <f>(H87/F87-1)*100</f>
        <v>-6.2238711294782867</v>
      </c>
      <c r="J87" s="116">
        <v>94869.93936027179</v>
      </c>
      <c r="K87" s="119">
        <f>(J87/H87-1)*100</f>
        <v>3.2045853928637458</v>
      </c>
      <c r="L87" s="196"/>
      <c r="M87" s="189"/>
    </row>
    <row r="88" spans="2:13">
      <c r="B88" s="36" t="s">
        <v>20</v>
      </c>
      <c r="C88" s="37"/>
      <c r="D88" s="120">
        <v>147037.83482299998</v>
      </c>
      <c r="E88" s="121" t="s">
        <v>19</v>
      </c>
      <c r="F88" s="122">
        <v>137341.64728164999</v>
      </c>
      <c r="G88" s="123">
        <f t="shared" ref="G88:K99" si="9">(F88/D88-1)*100</f>
        <v>-6.5943486946893559</v>
      </c>
      <c r="H88" s="122">
        <v>126641.38852399999</v>
      </c>
      <c r="I88" s="124">
        <f t="shared" si="9"/>
        <v>-7.7909788978333001</v>
      </c>
      <c r="J88" s="122">
        <v>316110.79758519115</v>
      </c>
      <c r="K88" s="125">
        <f t="shared" si="9"/>
        <v>149.61096942275276</v>
      </c>
      <c r="L88" s="196"/>
      <c r="M88" s="189"/>
    </row>
    <row r="89" spans="2:13">
      <c r="B89" s="36" t="s">
        <v>21</v>
      </c>
      <c r="C89" s="37"/>
      <c r="D89" s="120">
        <v>1447233.8929808997</v>
      </c>
      <c r="E89" s="121" t="s">
        <v>19</v>
      </c>
      <c r="F89" s="122">
        <v>1590580.6768415999</v>
      </c>
      <c r="G89" s="123">
        <f t="shared" si="9"/>
        <v>9.9048802378063137</v>
      </c>
      <c r="H89" s="122">
        <v>1641889.6840395499</v>
      </c>
      <c r="I89" s="124">
        <f t="shared" si="9"/>
        <v>3.2258035033993826</v>
      </c>
      <c r="J89" s="122">
        <v>1577865.4254916655</v>
      </c>
      <c r="K89" s="125">
        <f t="shared" si="9"/>
        <v>-3.8994251057333673</v>
      </c>
      <c r="L89" s="196"/>
      <c r="M89" s="189"/>
    </row>
    <row r="90" spans="2:13">
      <c r="B90" s="36" t="s">
        <v>22</v>
      </c>
      <c r="C90" s="37"/>
      <c r="D90" s="120">
        <v>110958.42792799999</v>
      </c>
      <c r="E90" s="121" t="s">
        <v>19</v>
      </c>
      <c r="F90" s="122">
        <v>106915.58119900001</v>
      </c>
      <c r="G90" s="123">
        <f t="shared" si="9"/>
        <v>-3.6435688613246642</v>
      </c>
      <c r="H90" s="122">
        <v>87775.741068949996</v>
      </c>
      <c r="I90" s="124">
        <f t="shared" si="9"/>
        <v>-17.901824893441287</v>
      </c>
      <c r="J90" s="122">
        <v>105418.83233391627</v>
      </c>
      <c r="K90" s="125">
        <f t="shared" si="9"/>
        <v>20.100190610874137</v>
      </c>
      <c r="L90" s="196"/>
      <c r="M90" s="189"/>
    </row>
    <row r="91" spans="2:13">
      <c r="B91" s="36" t="s">
        <v>23</v>
      </c>
      <c r="C91" s="37"/>
      <c r="D91" s="120">
        <v>267436.32068899996</v>
      </c>
      <c r="E91" s="121" t="s">
        <v>19</v>
      </c>
      <c r="F91" s="122">
        <v>254632.54022800003</v>
      </c>
      <c r="G91" s="123">
        <f t="shared" si="9"/>
        <v>-4.787599690278932</v>
      </c>
      <c r="H91" s="122">
        <v>277024.14939499996</v>
      </c>
      <c r="I91" s="124">
        <f t="shared" si="9"/>
        <v>8.7936950819209159</v>
      </c>
      <c r="J91" s="122">
        <v>255652.14946063413</v>
      </c>
      <c r="K91" s="125">
        <f t="shared" si="9"/>
        <v>-7.7148508464120136</v>
      </c>
      <c r="L91" s="196"/>
      <c r="M91" s="189"/>
    </row>
    <row r="92" spans="2:13">
      <c r="B92" s="36" t="s">
        <v>24</v>
      </c>
      <c r="C92" s="37"/>
      <c r="D92" s="120">
        <v>496716.98117200029</v>
      </c>
      <c r="E92" s="121" t="s">
        <v>19</v>
      </c>
      <c r="F92" s="122">
        <v>747980.94460499997</v>
      </c>
      <c r="G92" s="123">
        <f t="shared" si="9"/>
        <v>50.584935276451404</v>
      </c>
      <c r="H92" s="122">
        <v>511562.36411879992</v>
      </c>
      <c r="I92" s="124">
        <f t="shared" si="9"/>
        <v>-31.607567303876969</v>
      </c>
      <c r="J92" s="122">
        <v>538017.89564082678</v>
      </c>
      <c r="K92" s="125">
        <f t="shared" si="9"/>
        <v>5.1715163932355201</v>
      </c>
      <c r="L92" s="196"/>
      <c r="M92" s="189"/>
    </row>
    <row r="93" spans="2:13">
      <c r="B93" s="36" t="s">
        <v>25</v>
      </c>
      <c r="C93" s="37"/>
      <c r="D93" s="120">
        <v>125699.43210400001</v>
      </c>
      <c r="E93" s="121" t="s">
        <v>19</v>
      </c>
      <c r="F93" s="122">
        <v>110484.701256</v>
      </c>
      <c r="G93" s="123">
        <f t="shared" si="9"/>
        <v>-12.104056950242848</v>
      </c>
      <c r="H93" s="122">
        <v>146513.17196400001</v>
      </c>
      <c r="I93" s="124">
        <f t="shared" si="9"/>
        <v>32.609465653095057</v>
      </c>
      <c r="J93" s="122">
        <v>147777.23009031441</v>
      </c>
      <c r="K93" s="125">
        <f t="shared" si="9"/>
        <v>0.86276073978179824</v>
      </c>
      <c r="L93" s="196"/>
      <c r="M93" s="189"/>
    </row>
    <row r="94" spans="2:13">
      <c r="B94" s="36" t="s">
        <v>26</v>
      </c>
      <c r="C94" s="37"/>
      <c r="D94" s="120">
        <v>49846.676443999997</v>
      </c>
      <c r="E94" s="121" t="s">
        <v>19</v>
      </c>
      <c r="F94" s="122">
        <v>62103.559461999997</v>
      </c>
      <c r="G94" s="123">
        <f t="shared" si="9"/>
        <v>24.589168009566166</v>
      </c>
      <c r="H94" s="122">
        <v>51260.099941050008</v>
      </c>
      <c r="I94" s="124">
        <f t="shared" si="9"/>
        <v>-17.460286680644931</v>
      </c>
      <c r="J94" s="122">
        <v>85166.97897335951</v>
      </c>
      <c r="K94" s="125">
        <f t="shared" si="9"/>
        <v>66.146728296087986</v>
      </c>
      <c r="L94" s="196"/>
      <c r="M94" s="189"/>
    </row>
    <row r="95" spans="2:13" ht="14.25" thickBot="1">
      <c r="B95" s="36" t="s">
        <v>27</v>
      </c>
      <c r="C95" s="126"/>
      <c r="D95" s="127">
        <v>143758.13536600003</v>
      </c>
      <c r="E95" s="121" t="s">
        <v>19</v>
      </c>
      <c r="F95" s="128">
        <v>209526.63715155001</v>
      </c>
      <c r="G95" s="123">
        <f t="shared" si="9"/>
        <v>45.749412106735463</v>
      </c>
      <c r="H95" s="128">
        <v>237624.47111245</v>
      </c>
      <c r="I95" s="124">
        <f t="shared" si="9"/>
        <v>13.410148868364136</v>
      </c>
      <c r="J95" s="128">
        <v>170138.81608852025</v>
      </c>
      <c r="K95" s="125">
        <f t="shared" si="9"/>
        <v>-28.40012844973101</v>
      </c>
      <c r="L95" s="196"/>
      <c r="M95" s="189"/>
    </row>
    <row r="96" spans="2:13" ht="15" thickTop="1" thickBot="1">
      <c r="B96" s="46" t="s">
        <v>28</v>
      </c>
      <c r="C96" s="47"/>
      <c r="D96" s="129">
        <v>2867943.6219389001</v>
      </c>
      <c r="E96" s="130" t="s">
        <v>19</v>
      </c>
      <c r="F96" s="131">
        <v>3317591.3958408004</v>
      </c>
      <c r="G96" s="132">
        <f t="shared" si="9"/>
        <v>15.678403524470674</v>
      </c>
      <c r="H96" s="133">
        <v>3172215.2215948002</v>
      </c>
      <c r="I96" s="134">
        <f t="shared" si="9"/>
        <v>-4.381979481507436</v>
      </c>
      <c r="J96" s="135">
        <v>3291018.0650247</v>
      </c>
      <c r="K96" s="136">
        <f t="shared" si="9"/>
        <v>3.7451066567347535</v>
      </c>
      <c r="L96" s="197"/>
      <c r="M96" s="189"/>
    </row>
    <row r="97" spans="2:13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198"/>
      <c r="M97" s="189"/>
    </row>
    <row r="98" spans="2:13">
      <c r="B98" s="61" t="s">
        <v>29</v>
      </c>
      <c r="C98" s="141"/>
      <c r="D98" s="142">
        <v>265845.68167664995</v>
      </c>
      <c r="E98" s="115" t="s">
        <v>19</v>
      </c>
      <c r="F98" s="143">
        <v>337613.81898740004</v>
      </c>
      <c r="G98" s="118">
        <f>(F98/D98-1)*100</f>
        <v>26.996164413173428</v>
      </c>
      <c r="H98" s="143">
        <v>329155.45673099993</v>
      </c>
      <c r="I98" s="124">
        <f>(H98/F98-1)*100</f>
        <v>-2.5053365060023758</v>
      </c>
      <c r="J98" s="143">
        <v>548667.5142502964</v>
      </c>
      <c r="K98" s="119">
        <f>(J98/H98-1)*100</f>
        <v>66.689478491219802</v>
      </c>
      <c r="L98" s="196"/>
      <c r="M98" s="189"/>
    </row>
    <row r="99" spans="2:13" ht="14.25" thickBot="1">
      <c r="B99" s="63" t="s">
        <v>30</v>
      </c>
      <c r="C99" s="64"/>
      <c r="D99" s="144">
        <v>99569.05785099999</v>
      </c>
      <c r="E99" s="145" t="s">
        <v>19</v>
      </c>
      <c r="F99" s="146">
        <v>84319.914841649996</v>
      </c>
      <c r="G99" s="147">
        <f t="shared" si="9"/>
        <v>-15.315142413187798</v>
      </c>
      <c r="H99" s="148">
        <v>83348.967363000003</v>
      </c>
      <c r="I99" s="147">
        <f t="shared" si="9"/>
        <v>-1.1515043397202218</v>
      </c>
      <c r="J99" s="148">
        <v>267670.18400914996</v>
      </c>
      <c r="K99" s="149">
        <f t="shared" si="9"/>
        <v>221.14397151844406</v>
      </c>
      <c r="L99" s="196"/>
      <c r="M99" s="189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B101" s="21" t="s">
        <v>33</v>
      </c>
      <c r="C101" s="9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</sheetData>
  <mergeCells count="3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8:M38"/>
    <mergeCell ref="D18:E18"/>
    <mergeCell ref="D19:E19"/>
    <mergeCell ref="D20:E20"/>
    <mergeCell ref="D21:E21"/>
    <mergeCell ref="D22:E22"/>
    <mergeCell ref="D24:E24"/>
    <mergeCell ref="D25:E25"/>
    <mergeCell ref="D26:E26"/>
    <mergeCell ref="D28:E28"/>
    <mergeCell ref="D29:E29"/>
    <mergeCell ref="J38:K38"/>
    <mergeCell ref="L54:M54"/>
    <mergeCell ref="D70:E70"/>
    <mergeCell ref="F70:G70"/>
    <mergeCell ref="H70:I70"/>
    <mergeCell ref="J70:K70"/>
    <mergeCell ref="L70:M70"/>
    <mergeCell ref="D86:E86"/>
    <mergeCell ref="F86:G86"/>
    <mergeCell ref="H86:I86"/>
    <mergeCell ref="J86:K86"/>
    <mergeCell ref="D27:E27"/>
    <mergeCell ref="J54:K54"/>
  </mergeCells>
  <phoneticPr fontId="22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7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68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8">
        <v>3310</v>
      </c>
      <c r="E7" s="299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00">
        <v>78578</v>
      </c>
      <c r="E17" s="301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296">
        <v>14918.8945</v>
      </c>
      <c r="E18" s="297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04">
        <v>51937.764000000003</v>
      </c>
      <c r="E19" s="305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00">
        <v>23633.109750000003</v>
      </c>
      <c r="E20" s="301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00">
        <v>33235.215000000004</v>
      </c>
      <c r="E21" s="301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00">
        <v>20918</v>
      </c>
      <c r="E22" s="301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12">
        <v>-10596.267006000002</v>
      </c>
      <c r="E24" s="313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286">
        <v>17431.741227999999</v>
      </c>
      <c r="E25" s="288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286">
        <v>26380.90625</v>
      </c>
      <c r="E26" s="288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286">
        <v>17482.687375000001</v>
      </c>
      <c r="E27" s="288"/>
      <c r="F27" s="155"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286">
        <v>31906.866649999996</v>
      </c>
      <c r="E28" s="288"/>
      <c r="F28" s="155">
        <v>11.804222401784916</v>
      </c>
      <c r="K28" s="3"/>
      <c r="M28" s="3"/>
    </row>
    <row r="29" spans="2:13" ht="14.25" thickBot="1">
      <c r="B29" s="150" t="s">
        <v>69</v>
      </c>
      <c r="C29" s="215">
        <v>476340.58362605004</v>
      </c>
      <c r="D29" s="314">
        <v>105378.147138</v>
      </c>
      <c r="E29" s="315"/>
      <c r="F29" s="152">
        <f>SUM(D29/C29)*100</f>
        <v>22.122437340070704</v>
      </c>
      <c r="K29" s="3"/>
      <c r="M29" s="3"/>
    </row>
    <row r="30" spans="2:13">
      <c r="B30" s="96" t="s">
        <v>12</v>
      </c>
      <c r="C30" s="97">
        <f>SUM(C6:C29)</f>
        <v>5010775.4780040514</v>
      </c>
      <c r="D30" s="263">
        <f>SUM(D6:E29)</f>
        <v>792568.56663499994</v>
      </c>
      <c r="E30" s="264">
        <f>SUM(E6:E29)</f>
        <v>19509.626749999999</v>
      </c>
      <c r="F30" s="106">
        <f>D30/C30*100</f>
        <v>15.817283574451929</v>
      </c>
      <c r="K30" s="3"/>
      <c r="M30" s="3"/>
    </row>
    <row r="31" spans="2:13">
      <c r="B31" s="17"/>
      <c r="C31" s="18"/>
      <c r="D31" s="18"/>
      <c r="E31" s="19"/>
      <c r="F31" s="20"/>
      <c r="K31" s="3"/>
      <c r="M31" s="3"/>
    </row>
    <row r="32" spans="2:13">
      <c r="B32" s="21" t="s">
        <v>13</v>
      </c>
      <c r="C32" s="18"/>
      <c r="D32" s="18"/>
      <c r="E32" s="19"/>
      <c r="F32" s="20"/>
      <c r="K32" s="3"/>
      <c r="M32" s="3"/>
    </row>
    <row r="33" spans="1:13">
      <c r="B33" s="21" t="s">
        <v>14</v>
      </c>
      <c r="K33" s="3"/>
      <c r="M33" s="3"/>
    </row>
    <row r="34" spans="1:13">
      <c r="B34" s="21" t="s">
        <v>34</v>
      </c>
      <c r="K34" s="3"/>
      <c r="M34" s="3"/>
    </row>
    <row r="35" spans="1:13" ht="25.5" customHeight="1">
      <c r="K35" s="3"/>
      <c r="M35" s="3"/>
    </row>
    <row r="36" spans="1:13" ht="14.25">
      <c r="A36" s="4" t="s">
        <v>15</v>
      </c>
    </row>
    <row r="37" spans="1:13">
      <c r="K37" s="3"/>
      <c r="M37" s="3" t="s">
        <v>16</v>
      </c>
    </row>
    <row r="38" spans="1:13" ht="18" thickBot="1">
      <c r="B38" s="22" t="s">
        <v>17</v>
      </c>
      <c r="C38" s="22"/>
      <c r="K38" s="3"/>
      <c r="M38" s="3"/>
    </row>
    <row r="39" spans="1:13" ht="18" thickBot="1">
      <c r="B39" s="22"/>
      <c r="C39" s="22"/>
      <c r="D39" s="23">
        <v>2008</v>
      </c>
      <c r="E39" s="24"/>
      <c r="F39" s="25">
        <v>2009</v>
      </c>
      <c r="G39" s="24"/>
      <c r="H39" s="25">
        <v>2010</v>
      </c>
      <c r="I39" s="24"/>
      <c r="J39" s="306">
        <v>2011</v>
      </c>
      <c r="K39" s="311"/>
      <c r="L39" s="306">
        <v>2012</v>
      </c>
      <c r="M39" s="307"/>
    </row>
    <row r="40" spans="1:13">
      <c r="B40" s="27" t="s">
        <v>18</v>
      </c>
      <c r="C40" s="28"/>
      <c r="D40" s="29">
        <v>74465.86815699999</v>
      </c>
      <c r="E40" s="30" t="s">
        <v>19</v>
      </c>
      <c r="F40" s="31">
        <v>58963.207877999972</v>
      </c>
      <c r="G40" s="32">
        <f>(F40/D40-1)*100</f>
        <v>-20.818477864670847</v>
      </c>
      <c r="H40" s="33">
        <v>65085.726096999992</v>
      </c>
      <c r="I40" s="34">
        <f>(H40/F40-1)*100</f>
        <v>10.383624703167516</v>
      </c>
      <c r="J40" s="31">
        <v>52162.666859999998</v>
      </c>
      <c r="K40" s="206">
        <f>(J40/H40-1)*100</f>
        <v>-19.855442985671257</v>
      </c>
      <c r="L40" s="31">
        <v>71372.129297000007</v>
      </c>
      <c r="M40" s="35">
        <f>(L40/J40-1)*100</f>
        <v>36.826074266019624</v>
      </c>
    </row>
    <row r="41" spans="1:13">
      <c r="B41" s="36" t="s">
        <v>20</v>
      </c>
      <c r="C41" s="37"/>
      <c r="D41" s="38">
        <v>123756.788416</v>
      </c>
      <c r="E41" s="39" t="s">
        <v>19</v>
      </c>
      <c r="F41" s="40">
        <v>64109.766524999999</v>
      </c>
      <c r="G41" s="41">
        <f t="shared" ref="G41:G52" si="1">(F41/D41-1)*100</f>
        <v>-48.196969761772266</v>
      </c>
      <c r="H41" s="42">
        <v>73314.204068549996</v>
      </c>
      <c r="I41" s="43">
        <f t="shared" ref="I41:I52" si="2">(H41/F41-1)*100</f>
        <v>14.357309412382069</v>
      </c>
      <c r="J41" s="40">
        <v>138795.73865499999</v>
      </c>
      <c r="K41" s="207">
        <f t="shared" ref="K41:K52" si="3">(J41/H41-1)*100</f>
        <v>89.316300188192272</v>
      </c>
      <c r="L41" s="40">
        <v>210852.80018000002</v>
      </c>
      <c r="M41" s="44">
        <f t="shared" ref="M41:M49" si="4">(L41/J41-1)*100</f>
        <v>51.915903343480821</v>
      </c>
    </row>
    <row r="42" spans="1:13">
      <c r="B42" s="36" t="s">
        <v>21</v>
      </c>
      <c r="C42" s="37"/>
      <c r="D42" s="38">
        <v>1169438.2871020001</v>
      </c>
      <c r="E42" s="39" t="s">
        <v>19</v>
      </c>
      <c r="F42" s="40">
        <v>763654.2381190001</v>
      </c>
      <c r="G42" s="41">
        <f t="shared" si="1"/>
        <v>-34.699056244222902</v>
      </c>
      <c r="H42" s="42">
        <v>707206.43444054993</v>
      </c>
      <c r="I42" s="43">
        <f t="shared" si="2"/>
        <v>-7.391801270885356</v>
      </c>
      <c r="J42" s="40">
        <v>866631.61487274989</v>
      </c>
      <c r="K42" s="207">
        <f t="shared" si="3"/>
        <v>22.542948235237215</v>
      </c>
      <c r="L42" s="40">
        <v>902865.58918500005</v>
      </c>
      <c r="M42" s="44">
        <f t="shared" si="4"/>
        <v>4.1810122883147338</v>
      </c>
    </row>
    <row r="43" spans="1:13">
      <c r="B43" s="36" t="s">
        <v>22</v>
      </c>
      <c r="C43" s="37"/>
      <c r="D43" s="38">
        <v>82149.387164999993</v>
      </c>
      <c r="E43" s="39" t="s">
        <v>19</v>
      </c>
      <c r="F43" s="40">
        <v>92729.870196050004</v>
      </c>
      <c r="G43" s="41">
        <f t="shared" si="1"/>
        <v>12.879564164975132</v>
      </c>
      <c r="H43" s="42">
        <v>36770.895344900004</v>
      </c>
      <c r="I43" s="43">
        <f t="shared" si="2"/>
        <v>-60.346223641682265</v>
      </c>
      <c r="J43" s="40">
        <v>53816.136776799998</v>
      </c>
      <c r="K43" s="207">
        <f t="shared" si="3"/>
        <v>46.355252631247424</v>
      </c>
      <c r="L43" s="40">
        <v>66521.404869999998</v>
      </c>
      <c r="M43" s="44">
        <f t="shared" si="4"/>
        <v>23.608658766968958</v>
      </c>
    </row>
    <row r="44" spans="1:13">
      <c r="B44" s="36" t="s">
        <v>23</v>
      </c>
      <c r="C44" s="37"/>
      <c r="D44" s="38">
        <v>225821.92133399996</v>
      </c>
      <c r="E44" s="39" t="s">
        <v>19</v>
      </c>
      <c r="F44" s="40">
        <v>145672.13092700002</v>
      </c>
      <c r="G44" s="41">
        <f t="shared" si="1"/>
        <v>-35.492475634575392</v>
      </c>
      <c r="H44" s="42">
        <v>134343.03707299998</v>
      </c>
      <c r="I44" s="43">
        <f t="shared" si="2"/>
        <v>-7.777118232503466</v>
      </c>
      <c r="J44" s="40">
        <v>168834.638656</v>
      </c>
      <c r="K44" s="207">
        <f t="shared" si="3"/>
        <v>25.674275596626405</v>
      </c>
      <c r="L44" s="40">
        <v>183752.44197099999</v>
      </c>
      <c r="M44" s="44">
        <f t="shared" si="4"/>
        <v>8.835748063165493</v>
      </c>
    </row>
    <row r="45" spans="1:13">
      <c r="B45" s="36" t="s">
        <v>24</v>
      </c>
      <c r="C45" s="37"/>
      <c r="D45" s="38">
        <v>424786.96062999999</v>
      </c>
      <c r="E45" s="39" t="s">
        <v>19</v>
      </c>
      <c r="F45" s="40">
        <v>303027.62434599979</v>
      </c>
      <c r="G45" s="41">
        <f t="shared" si="1"/>
        <v>-28.663623785301549</v>
      </c>
      <c r="H45" s="42">
        <v>246619.43998300011</v>
      </c>
      <c r="I45" s="43">
        <f t="shared" si="2"/>
        <v>-18.614865388837387</v>
      </c>
      <c r="J45" s="40">
        <v>243332.118472</v>
      </c>
      <c r="K45" s="207">
        <f t="shared" si="3"/>
        <v>-1.3329531164399278</v>
      </c>
      <c r="L45" s="40">
        <v>278852.95514899999</v>
      </c>
      <c r="M45" s="44">
        <f t="shared" si="4"/>
        <v>14.597676993917808</v>
      </c>
    </row>
    <row r="46" spans="1:13">
      <c r="B46" s="36" t="s">
        <v>25</v>
      </c>
      <c r="C46" s="37"/>
      <c r="D46" s="38">
        <v>91998.580067000003</v>
      </c>
      <c r="E46" s="39" t="s">
        <v>19</v>
      </c>
      <c r="F46" s="40">
        <v>72420.745972999983</v>
      </c>
      <c r="G46" s="41">
        <f t="shared" si="1"/>
        <v>-21.280582895672985</v>
      </c>
      <c r="H46" s="42">
        <v>63603.039643999997</v>
      </c>
      <c r="I46" s="43">
        <f t="shared" si="2"/>
        <v>-12.175663493286049</v>
      </c>
      <c r="J46" s="40">
        <v>83922.548986000009</v>
      </c>
      <c r="K46" s="207">
        <f t="shared" si="3"/>
        <v>31.947387193650979</v>
      </c>
      <c r="L46" s="40">
        <v>73510.594003000006</v>
      </c>
      <c r="M46" s="44">
        <f t="shared" si="4"/>
        <v>-12.406623855928078</v>
      </c>
    </row>
    <row r="47" spans="1:13">
      <c r="B47" s="36" t="s">
        <v>26</v>
      </c>
      <c r="C47" s="37"/>
      <c r="D47" s="38">
        <v>40942.404685999994</v>
      </c>
      <c r="E47" s="39" t="s">
        <v>19</v>
      </c>
      <c r="F47" s="40">
        <v>35465.734689000004</v>
      </c>
      <c r="G47" s="41">
        <f t="shared" si="1"/>
        <v>-13.37652255406655</v>
      </c>
      <c r="H47" s="42">
        <v>26863.497335999997</v>
      </c>
      <c r="I47" s="43">
        <f t="shared" si="2"/>
        <v>-24.255065990972025</v>
      </c>
      <c r="J47" s="40">
        <v>28227.763467499997</v>
      </c>
      <c r="K47" s="207">
        <f t="shared" si="3"/>
        <v>5.0785127283919707</v>
      </c>
      <c r="L47" s="40">
        <v>34797.793954000008</v>
      </c>
      <c r="M47" s="44">
        <f t="shared" si="4"/>
        <v>23.275065678031524</v>
      </c>
    </row>
    <row r="48" spans="1:13" ht="14.25" thickBot="1">
      <c r="B48" s="36" t="s">
        <v>27</v>
      </c>
      <c r="C48" s="45"/>
      <c r="D48" s="38">
        <v>173321.351245</v>
      </c>
      <c r="E48" s="39" t="s">
        <v>19</v>
      </c>
      <c r="F48" s="40">
        <v>91957.925027000019</v>
      </c>
      <c r="G48" s="41">
        <f t="shared" si="1"/>
        <v>-46.943683298999872</v>
      </c>
      <c r="H48" s="42">
        <v>125849.024</v>
      </c>
      <c r="I48" s="43">
        <f t="shared" si="2"/>
        <v>36.855006203162063</v>
      </c>
      <c r="J48" s="40">
        <v>126708.88219915002</v>
      </c>
      <c r="K48" s="207">
        <f t="shared" si="3"/>
        <v>0.6832458225103144</v>
      </c>
      <c r="L48" s="40">
        <v>135836.60093099999</v>
      </c>
      <c r="M48" s="44">
        <f t="shared" si="4"/>
        <v>7.2036928851631821</v>
      </c>
    </row>
    <row r="49" spans="2:13" ht="15" thickTop="1" thickBot="1">
      <c r="B49" s="46" t="s">
        <v>28</v>
      </c>
      <c r="C49" s="47"/>
      <c r="D49" s="48">
        <v>2406681.5488019995</v>
      </c>
      <c r="E49" s="49" t="s">
        <v>19</v>
      </c>
      <c r="F49" s="50">
        <v>1628001.2436800501</v>
      </c>
      <c r="G49" s="51">
        <f t="shared" si="1"/>
        <v>-32.354937258299152</v>
      </c>
      <c r="H49" s="52">
        <v>1479655.2979870001</v>
      </c>
      <c r="I49" s="53">
        <f t="shared" si="2"/>
        <v>-9.1121518652970028</v>
      </c>
      <c r="J49" s="50">
        <v>1762432.1089452</v>
      </c>
      <c r="K49" s="208">
        <f t="shared" si="3"/>
        <v>19.110992360376365</v>
      </c>
      <c r="L49" s="50">
        <v>1958362.3095399998</v>
      </c>
      <c r="M49" s="54">
        <f t="shared" si="4"/>
        <v>11.117035351339698</v>
      </c>
    </row>
    <row r="50" spans="2:13" ht="6" customHeight="1" thickBot="1">
      <c r="D50" s="55"/>
      <c r="E50" s="56"/>
      <c r="F50" s="57"/>
      <c r="G50" s="58"/>
      <c r="H50" s="55"/>
      <c r="I50" s="59"/>
      <c r="J50" s="55"/>
      <c r="K50" s="60"/>
      <c r="L50" s="210"/>
      <c r="M50" s="60"/>
    </row>
    <row r="51" spans="2:13">
      <c r="B51" s="61" t="s">
        <v>29</v>
      </c>
      <c r="C51" s="62"/>
      <c r="D51" s="38">
        <v>304986.14908800001</v>
      </c>
      <c r="E51" s="30" t="s">
        <v>19</v>
      </c>
      <c r="F51" s="31">
        <v>148632.11752500001</v>
      </c>
      <c r="G51" s="41">
        <f>(F51/D51-1)*100</f>
        <v>-51.26594503735511</v>
      </c>
      <c r="H51" s="42">
        <v>150024.44353804999</v>
      </c>
      <c r="I51" s="43">
        <f t="shared" si="2"/>
        <v>0.93675985798682415</v>
      </c>
      <c r="J51" s="40">
        <v>326871.2629643</v>
      </c>
      <c r="K51" s="207">
        <f t="shared" si="3"/>
        <v>117.87867047238683</v>
      </c>
      <c r="L51" s="40">
        <v>404012.08252400008</v>
      </c>
      <c r="M51" s="44">
        <f>(L51/J51-1)*100</f>
        <v>23.599755714262717</v>
      </c>
    </row>
    <row r="52" spans="2:13" ht="14.25" thickBot="1">
      <c r="B52" s="63" t="s">
        <v>30</v>
      </c>
      <c r="C52" s="64"/>
      <c r="D52" s="65">
        <v>80232.032361999998</v>
      </c>
      <c r="E52" s="66" t="s">
        <v>19</v>
      </c>
      <c r="F52" s="67">
        <v>46979.442605000004</v>
      </c>
      <c r="G52" s="68">
        <f t="shared" si="1"/>
        <v>-41.445528398143004</v>
      </c>
      <c r="H52" s="69">
        <v>46955.239882549999</v>
      </c>
      <c r="I52" s="70">
        <f t="shared" si="2"/>
        <v>-5.1517687541546842E-2</v>
      </c>
      <c r="J52" s="67">
        <v>122295.344843</v>
      </c>
      <c r="K52" s="209">
        <f t="shared" si="3"/>
        <v>160.45089993981412</v>
      </c>
      <c r="L52" s="67">
        <v>182683.08608799998</v>
      </c>
      <c r="M52" s="71">
        <f>(L52/J52-1)*100</f>
        <v>49.378609891099615</v>
      </c>
    </row>
    <row r="53" spans="2:13"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8" thickBot="1">
      <c r="B54" s="22" t="s">
        <v>31</v>
      </c>
      <c r="C54" s="2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4.25" thickBot="1">
      <c r="D55" s="23">
        <v>2008</v>
      </c>
      <c r="E55" s="24"/>
      <c r="F55" s="25">
        <v>2009</v>
      </c>
      <c r="G55" s="24"/>
      <c r="H55" s="25">
        <v>2010</v>
      </c>
      <c r="I55" s="24"/>
      <c r="J55" s="306">
        <v>2011</v>
      </c>
      <c r="K55" s="311"/>
      <c r="L55" s="306">
        <v>2012</v>
      </c>
      <c r="M55" s="307"/>
    </row>
    <row r="56" spans="2:13">
      <c r="B56" s="27" t="s">
        <v>18</v>
      </c>
      <c r="C56" s="28"/>
      <c r="D56" s="29">
        <v>107370.51606099999</v>
      </c>
      <c r="E56" s="30" t="s">
        <v>19</v>
      </c>
      <c r="F56" s="73">
        <v>53973.204406000004</v>
      </c>
      <c r="G56" s="32">
        <f>(F56/D56-1)*100</f>
        <v>-49.731819883089301</v>
      </c>
      <c r="H56" s="33">
        <v>50534.686978000005</v>
      </c>
      <c r="I56" s="74">
        <f>(H56/F56-1)*100</f>
        <v>-6.3707861444256775</v>
      </c>
      <c r="J56" s="31">
        <v>51523.208510999997</v>
      </c>
      <c r="K56" s="211">
        <f>(J56/H56-1)*100</f>
        <v>1.9561247770869539</v>
      </c>
      <c r="L56" s="31">
        <v>98968.325317999988</v>
      </c>
      <c r="M56" s="35">
        <f>(L56/J56-1)*100</f>
        <v>92.084942258342963</v>
      </c>
    </row>
    <row r="57" spans="2:13">
      <c r="B57" s="36" t="s">
        <v>20</v>
      </c>
      <c r="C57" s="37"/>
      <c r="D57" s="38">
        <v>145430.75646899999</v>
      </c>
      <c r="E57" s="39" t="s">
        <v>19</v>
      </c>
      <c r="F57" s="75">
        <v>96278.060667850004</v>
      </c>
      <c r="G57" s="41">
        <f t="shared" ref="G57:G65" si="5">(F57/D57-1)*100</f>
        <v>-33.798006002689931</v>
      </c>
      <c r="H57" s="42">
        <v>138276.50044130001</v>
      </c>
      <c r="I57" s="76">
        <f t="shared" ref="I57:K65" si="6">(H57/F57-1)*100</f>
        <v>43.622025082474991</v>
      </c>
      <c r="J57" s="40">
        <v>373960.712917</v>
      </c>
      <c r="K57" s="212">
        <f t="shared" si="6"/>
        <v>170.44415480832237</v>
      </c>
      <c r="L57" s="40">
        <v>233728.78730700002</v>
      </c>
      <c r="M57" s="44">
        <f t="shared" ref="M57:M64" si="7">(L57/J57-1)*100</f>
        <v>-37.499106394399305</v>
      </c>
    </row>
    <row r="58" spans="2:13">
      <c r="B58" s="36" t="s">
        <v>21</v>
      </c>
      <c r="C58" s="37"/>
      <c r="D58" s="38">
        <v>1624229.9840030004</v>
      </c>
      <c r="E58" s="39" t="s">
        <v>19</v>
      </c>
      <c r="F58" s="75">
        <v>1434605.1259187507</v>
      </c>
      <c r="G58" s="41">
        <f t="shared" si="5"/>
        <v>-11.674754188252901</v>
      </c>
      <c r="H58" s="42">
        <v>1172599.0142699501</v>
      </c>
      <c r="I58" s="76">
        <f t="shared" si="6"/>
        <v>-18.26329119526925</v>
      </c>
      <c r="J58" s="40">
        <v>1083908.1906834</v>
      </c>
      <c r="K58" s="212">
        <f t="shared" si="6"/>
        <v>-7.5636106211267933</v>
      </c>
      <c r="L58" s="40">
        <v>1150309.8317710003</v>
      </c>
      <c r="M58" s="44">
        <f t="shared" si="7"/>
        <v>6.1261314988065863</v>
      </c>
    </row>
    <row r="59" spans="2:13">
      <c r="B59" s="36" t="s">
        <v>22</v>
      </c>
      <c r="C59" s="37"/>
      <c r="D59" s="38">
        <v>83654.760868000012</v>
      </c>
      <c r="E59" s="39" t="s">
        <v>19</v>
      </c>
      <c r="F59" s="75">
        <v>78045.871555999998</v>
      </c>
      <c r="G59" s="41">
        <f t="shared" si="5"/>
        <v>-6.7048058637694918</v>
      </c>
      <c r="H59" s="42">
        <v>62504.740647400002</v>
      </c>
      <c r="I59" s="76">
        <f t="shared" si="6"/>
        <v>-19.912816141016275</v>
      </c>
      <c r="J59" s="40">
        <v>68356.702199999985</v>
      </c>
      <c r="K59" s="212">
        <f t="shared" si="6"/>
        <v>9.3624283406148479</v>
      </c>
      <c r="L59" s="40">
        <v>70899.061984</v>
      </c>
      <c r="M59" s="44">
        <f t="shared" si="7"/>
        <v>3.7192545897862361</v>
      </c>
    </row>
    <row r="60" spans="2:13">
      <c r="B60" s="36" t="s">
        <v>23</v>
      </c>
      <c r="C60" s="37"/>
      <c r="D60" s="38">
        <v>362217.08108199947</v>
      </c>
      <c r="E60" s="39" t="s">
        <v>19</v>
      </c>
      <c r="F60" s="75">
        <v>221173.40723000001</v>
      </c>
      <c r="G60" s="41">
        <f t="shared" si="5"/>
        <v>-38.93899024051538</v>
      </c>
      <c r="H60" s="42">
        <v>231292.07339500001</v>
      </c>
      <c r="I60" s="76">
        <f t="shared" si="6"/>
        <v>4.5749922161652634</v>
      </c>
      <c r="J60" s="40">
        <v>233336.693661</v>
      </c>
      <c r="K60" s="212">
        <f t="shared" si="6"/>
        <v>0.8839992810770525</v>
      </c>
      <c r="L60" s="40">
        <v>286657.67228700005</v>
      </c>
      <c r="M60" s="44">
        <f t="shared" si="7"/>
        <v>22.851518888609391</v>
      </c>
    </row>
    <row r="61" spans="2:13">
      <c r="B61" s="36" t="s">
        <v>24</v>
      </c>
      <c r="C61" s="37"/>
      <c r="D61" s="38">
        <v>582095.835632</v>
      </c>
      <c r="E61" s="39" t="s">
        <v>19</v>
      </c>
      <c r="F61" s="75">
        <v>342593.71078199986</v>
      </c>
      <c r="G61" s="41">
        <f t="shared" si="5"/>
        <v>-41.144792693795004</v>
      </c>
      <c r="H61" s="42">
        <v>361166.725286</v>
      </c>
      <c r="I61" s="76">
        <f t="shared" si="6"/>
        <v>5.4212946471216883</v>
      </c>
      <c r="J61" s="40">
        <v>318082.3917255</v>
      </c>
      <c r="K61" s="212">
        <f t="shared" si="6"/>
        <v>-11.929209017354092</v>
      </c>
      <c r="L61" s="40">
        <v>348991.59079000005</v>
      </c>
      <c r="M61" s="44">
        <f t="shared" si="7"/>
        <v>9.717356216050522</v>
      </c>
    </row>
    <row r="62" spans="2:13">
      <c r="B62" s="36" t="s">
        <v>25</v>
      </c>
      <c r="C62" s="37"/>
      <c r="D62" s="38">
        <v>134339.52297800002</v>
      </c>
      <c r="E62" s="39" t="s">
        <v>19</v>
      </c>
      <c r="F62" s="75">
        <v>133160.07847899999</v>
      </c>
      <c r="G62" s="41">
        <f t="shared" si="5"/>
        <v>-0.87795793289602297</v>
      </c>
      <c r="H62" s="42">
        <v>101561.90542299999</v>
      </c>
      <c r="I62" s="76">
        <f t="shared" si="6"/>
        <v>-23.729464128382283</v>
      </c>
      <c r="J62" s="40">
        <v>106085.06821100001</v>
      </c>
      <c r="K62" s="212">
        <f t="shared" si="6"/>
        <v>4.4536017408902229</v>
      </c>
      <c r="L62" s="40">
        <v>83629.522797999991</v>
      </c>
      <c r="M62" s="44">
        <f t="shared" si="7"/>
        <v>-21.167489253375994</v>
      </c>
    </row>
    <row r="63" spans="2:13">
      <c r="B63" s="36" t="s">
        <v>26</v>
      </c>
      <c r="C63" s="37"/>
      <c r="D63" s="38">
        <v>39582.165209999999</v>
      </c>
      <c r="E63" s="39" t="s">
        <v>19</v>
      </c>
      <c r="F63" s="75">
        <v>44396.500935999997</v>
      </c>
      <c r="G63" s="41">
        <f t="shared" si="5"/>
        <v>12.162891293232514</v>
      </c>
      <c r="H63" s="42">
        <v>45108.793073000008</v>
      </c>
      <c r="I63" s="76">
        <f t="shared" si="6"/>
        <v>1.6043880080252704</v>
      </c>
      <c r="J63" s="40">
        <v>43654.617416000008</v>
      </c>
      <c r="K63" s="212">
        <f t="shared" si="6"/>
        <v>-3.2237077472826448</v>
      </c>
      <c r="L63" s="40">
        <v>44633.086684000002</v>
      </c>
      <c r="M63" s="44">
        <f t="shared" si="7"/>
        <v>2.2413877979408747</v>
      </c>
    </row>
    <row r="64" spans="2:13" ht="14.25" thickBot="1">
      <c r="B64" s="36" t="s">
        <v>27</v>
      </c>
      <c r="C64" s="45"/>
      <c r="D64" s="38">
        <v>230226.56920900004</v>
      </c>
      <c r="E64" s="39" t="s">
        <v>19</v>
      </c>
      <c r="F64" s="75">
        <v>163110.24317845001</v>
      </c>
      <c r="G64" s="41">
        <f t="shared" si="5"/>
        <v>-29.152293873441572</v>
      </c>
      <c r="H64" s="42">
        <v>179265.77039354999</v>
      </c>
      <c r="I64" s="76">
        <f t="shared" si="6"/>
        <v>9.9046674815052036</v>
      </c>
      <c r="J64" s="40">
        <v>133779.22550815</v>
      </c>
      <c r="K64" s="212">
        <f t="shared" si="6"/>
        <v>-25.373803814047371</v>
      </c>
      <c r="L64" s="40">
        <v>183200.597175</v>
      </c>
      <c r="M64" s="44">
        <f t="shared" si="7"/>
        <v>36.942486009413457</v>
      </c>
    </row>
    <row r="65" spans="2:13" ht="15" thickTop="1" thickBot="1">
      <c r="B65" s="46" t="s">
        <v>28</v>
      </c>
      <c r="C65" s="47"/>
      <c r="D65" s="48">
        <v>3309147.1915120003</v>
      </c>
      <c r="E65" s="49" t="s">
        <v>19</v>
      </c>
      <c r="F65" s="77">
        <v>2567336.2031540503</v>
      </c>
      <c r="G65" s="51">
        <f t="shared" si="5"/>
        <v>-22.416983755231669</v>
      </c>
      <c r="H65" s="52">
        <v>2342310.2099072002</v>
      </c>
      <c r="I65" s="51">
        <f t="shared" si="6"/>
        <v>-8.7649600769232663</v>
      </c>
      <c r="J65" s="50">
        <v>2412686.8108330499</v>
      </c>
      <c r="K65" s="213">
        <f t="shared" si="6"/>
        <v>3.0045807181380058</v>
      </c>
      <c r="L65" s="50">
        <v>2501018.4761140002</v>
      </c>
      <c r="M65" s="54">
        <f>(L65/J65-1)*100</f>
        <v>3.6611326793157595</v>
      </c>
    </row>
    <row r="66" spans="2:13" ht="14.25" thickBot="1">
      <c r="D66" s="55"/>
      <c r="E66" s="56"/>
      <c r="F66" s="78"/>
      <c r="G66" s="58"/>
      <c r="H66" s="55"/>
      <c r="I66" s="58"/>
      <c r="J66" s="55"/>
      <c r="K66" s="58"/>
      <c r="L66" s="210"/>
      <c r="M66" s="60"/>
    </row>
    <row r="67" spans="2:13">
      <c r="B67" s="61" t="s">
        <v>29</v>
      </c>
      <c r="C67" s="62"/>
      <c r="D67" s="38">
        <v>368567.65716599993</v>
      </c>
      <c r="E67" s="30" t="s">
        <v>19</v>
      </c>
      <c r="F67" s="73">
        <v>240773.58560310001</v>
      </c>
      <c r="G67" s="41">
        <f>(F67/D67-1)*100</f>
        <v>-34.673164906963741</v>
      </c>
      <c r="H67" s="42">
        <v>316551.86205380003</v>
      </c>
      <c r="I67" s="76">
        <f>(H67/F67-1)*100</f>
        <v>31.472836300081397</v>
      </c>
      <c r="J67" s="40">
        <v>561706.72904250002</v>
      </c>
      <c r="K67" s="211">
        <f>(J67/H67-1)*100</f>
        <v>77.445403542448403</v>
      </c>
      <c r="L67" s="40">
        <v>456038.43638500001</v>
      </c>
      <c r="M67" s="44">
        <f>(L67/J67-1)*100</f>
        <v>-18.812004057281804</v>
      </c>
    </row>
    <row r="68" spans="2:13" ht="14.25" thickBot="1">
      <c r="B68" s="63" t="s">
        <v>30</v>
      </c>
      <c r="C68" s="64"/>
      <c r="D68" s="65">
        <v>105136.04275699999</v>
      </c>
      <c r="E68" s="66" t="s">
        <v>19</v>
      </c>
      <c r="F68" s="79">
        <v>62645.514655850006</v>
      </c>
      <c r="G68" s="68">
        <f>(F68/D68-1)*100</f>
        <v>-40.414806366031833</v>
      </c>
      <c r="H68" s="69">
        <v>92002.308190299998</v>
      </c>
      <c r="I68" s="80">
        <f>(H68/F68-1)*100</f>
        <v>46.861764478629887</v>
      </c>
      <c r="J68" s="67">
        <v>328324.096104</v>
      </c>
      <c r="K68" s="214">
        <f>(J68/H68-1)*100</f>
        <v>256.86506410783284</v>
      </c>
      <c r="L68" s="67">
        <v>208403.14594700001</v>
      </c>
      <c r="M68" s="71">
        <f>(L68/J68-1)*100</f>
        <v>-36.52517484400957</v>
      </c>
    </row>
    <row r="69" spans="2:13">
      <c r="D69" s="72"/>
      <c r="E69" s="72"/>
      <c r="F69" s="72"/>
      <c r="G69" s="72"/>
      <c r="H69" s="72"/>
      <c r="I69" s="72"/>
      <c r="J69" s="72"/>
      <c r="K69" s="72"/>
      <c r="L69" s="193"/>
      <c r="M69" s="193"/>
    </row>
    <row r="70" spans="2:13" ht="18" thickBot="1">
      <c r="B70" s="111" t="s">
        <v>40</v>
      </c>
      <c r="C70" s="111"/>
      <c r="D70" s="112"/>
      <c r="E70" s="112"/>
      <c r="F70" s="112"/>
      <c r="G70" s="112"/>
      <c r="H70" s="112"/>
      <c r="I70" s="112"/>
      <c r="J70" s="112"/>
      <c r="K70" s="112"/>
      <c r="L70" s="194"/>
      <c r="M70" s="194"/>
    </row>
    <row r="71" spans="2:13" ht="14.25" thickBot="1">
      <c r="B71" s="113"/>
      <c r="C71" s="113"/>
      <c r="D71" s="274">
        <v>2008</v>
      </c>
      <c r="E71" s="271"/>
      <c r="F71" s="270">
        <v>2009</v>
      </c>
      <c r="G71" s="271"/>
      <c r="H71" s="270">
        <v>2010</v>
      </c>
      <c r="I71" s="271"/>
      <c r="J71" s="270">
        <v>2011</v>
      </c>
      <c r="K71" s="321"/>
      <c r="L71" s="306">
        <v>2012</v>
      </c>
      <c r="M71" s="307"/>
    </row>
    <row r="72" spans="2:13">
      <c r="B72" s="27" t="s">
        <v>18</v>
      </c>
      <c r="C72" s="28"/>
      <c r="D72" s="114">
        <v>53444.585279999978</v>
      </c>
      <c r="E72" s="115" t="s">
        <v>19</v>
      </c>
      <c r="F72" s="116">
        <v>54017.350069000022</v>
      </c>
      <c r="G72" s="117">
        <v>1.0716984442844746</v>
      </c>
      <c r="H72" s="116">
        <v>66585.52833999999</v>
      </c>
      <c r="I72" s="118">
        <v>23.266928597840852</v>
      </c>
      <c r="J72" s="116">
        <v>62035.042321000015</v>
      </c>
      <c r="K72" s="221">
        <v>-6.8340465750518886</v>
      </c>
      <c r="L72" s="31">
        <v>60045.938540000017</v>
      </c>
      <c r="M72" s="35">
        <f>(L72/J72-1)*100</f>
        <v>-3.2064196405434675</v>
      </c>
    </row>
    <row r="73" spans="2:13">
      <c r="B73" s="36" t="s">
        <v>20</v>
      </c>
      <c r="C73" s="37"/>
      <c r="D73" s="120">
        <v>121628.25643100002</v>
      </c>
      <c r="E73" s="121" t="s">
        <v>19</v>
      </c>
      <c r="F73" s="122">
        <v>117532.23590285002</v>
      </c>
      <c r="G73" s="123">
        <v>-3.3676553856329283</v>
      </c>
      <c r="H73" s="122">
        <v>99714.388515999992</v>
      </c>
      <c r="I73" s="124">
        <v>-15.159966327517104</v>
      </c>
      <c r="J73" s="122">
        <v>293183.78359140002</v>
      </c>
      <c r="K73" s="222">
        <v>194.02354861189997</v>
      </c>
      <c r="L73" s="40">
        <v>219811.99767299945</v>
      </c>
      <c r="M73" s="44">
        <f t="shared" ref="M73:M80" si="8">(L73/J73-1)*100</f>
        <v>-25.025867740576079</v>
      </c>
    </row>
    <row r="74" spans="2:13">
      <c r="B74" s="36" t="s">
        <v>21</v>
      </c>
      <c r="C74" s="37"/>
      <c r="D74" s="120">
        <v>1221382.0205289498</v>
      </c>
      <c r="E74" s="121" t="s">
        <v>19</v>
      </c>
      <c r="F74" s="122">
        <v>940021.02486449992</v>
      </c>
      <c r="G74" s="123">
        <v>-23.036281109050506</v>
      </c>
      <c r="H74" s="122">
        <v>953375.41664025001</v>
      </c>
      <c r="I74" s="124">
        <v>1.420648200679886</v>
      </c>
      <c r="J74" s="122">
        <v>994620.81650249986</v>
      </c>
      <c r="K74" s="222">
        <v>4.326249569933438</v>
      </c>
      <c r="L74" s="40">
        <v>1071460.2768880003</v>
      </c>
      <c r="M74" s="44">
        <f t="shared" si="8"/>
        <v>7.7255029364557082</v>
      </c>
    </row>
    <row r="75" spans="2:13">
      <c r="B75" s="36" t="s">
        <v>22</v>
      </c>
      <c r="C75" s="37"/>
      <c r="D75" s="120">
        <v>68016.381769</v>
      </c>
      <c r="E75" s="121" t="s">
        <v>19</v>
      </c>
      <c r="F75" s="122">
        <v>83876.646071850002</v>
      </c>
      <c r="G75" s="123">
        <v>23.318300518712199</v>
      </c>
      <c r="H75" s="122">
        <v>50543.124562999998</v>
      </c>
      <c r="I75" s="124">
        <v>-39.741123506888918</v>
      </c>
      <c r="J75" s="122">
        <v>71434.732357999994</v>
      </c>
      <c r="K75" s="222">
        <v>41.334222954418735</v>
      </c>
      <c r="L75" s="40">
        <v>67409.96755300001</v>
      </c>
      <c r="M75" s="44">
        <f t="shared" si="8"/>
        <v>-5.6341847615941294</v>
      </c>
    </row>
    <row r="76" spans="2:13">
      <c r="B76" s="36" t="s">
        <v>23</v>
      </c>
      <c r="C76" s="37"/>
      <c r="D76" s="120">
        <v>221881.16794200012</v>
      </c>
      <c r="E76" s="121" t="s">
        <v>19</v>
      </c>
      <c r="F76" s="122">
        <v>184200.12901040004</v>
      </c>
      <c r="G76" s="123">
        <v>-16.982531361764753</v>
      </c>
      <c r="H76" s="122">
        <v>223198.84149604998</v>
      </c>
      <c r="I76" s="124">
        <v>21.171924631740112</v>
      </c>
      <c r="J76" s="122">
        <v>186740.94260005001</v>
      </c>
      <c r="K76" s="222">
        <v>-16.334268875067249</v>
      </c>
      <c r="L76" s="40">
        <v>195327.06949300002</v>
      </c>
      <c r="M76" s="44">
        <f t="shared" si="8"/>
        <v>4.5978813073356051</v>
      </c>
    </row>
    <row r="77" spans="2:13">
      <c r="B77" s="36" t="s">
        <v>24</v>
      </c>
      <c r="C77" s="37"/>
      <c r="D77" s="120">
        <v>398800.02155499975</v>
      </c>
      <c r="E77" s="121" t="s">
        <v>19</v>
      </c>
      <c r="F77" s="122">
        <v>347440.06374999951</v>
      </c>
      <c r="G77" s="123">
        <v>-12.878624631146629</v>
      </c>
      <c r="H77" s="122">
        <v>316515.96923499997</v>
      </c>
      <c r="I77" s="124">
        <v>-8.9005551579828701</v>
      </c>
      <c r="J77" s="122">
        <v>322078.1246745002</v>
      </c>
      <c r="K77" s="222">
        <v>1.7573064174119413</v>
      </c>
      <c r="L77" s="40">
        <v>356467.81787499983</v>
      </c>
      <c r="M77" s="44">
        <f t="shared" si="8"/>
        <v>10.677438349858349</v>
      </c>
    </row>
    <row r="78" spans="2:13">
      <c r="B78" s="36" t="s">
        <v>25</v>
      </c>
      <c r="C78" s="37"/>
      <c r="D78" s="120">
        <v>101797.67403700003</v>
      </c>
      <c r="E78" s="121" t="s">
        <v>19</v>
      </c>
      <c r="F78" s="122">
        <v>72492.425079349996</v>
      </c>
      <c r="G78" s="123">
        <v>-28.787739243431599</v>
      </c>
      <c r="H78" s="122">
        <v>103802.66258100001</v>
      </c>
      <c r="I78" s="124">
        <v>43.191047157517382</v>
      </c>
      <c r="J78" s="122">
        <v>80907.649993200001</v>
      </c>
      <c r="K78" s="222">
        <v>-22.056286436712945</v>
      </c>
      <c r="L78" s="40">
        <v>107323.95753000001</v>
      </c>
      <c r="M78" s="44">
        <f t="shared" si="8"/>
        <v>32.649950331050533</v>
      </c>
    </row>
    <row r="79" spans="2:13">
      <c r="B79" s="36" t="s">
        <v>26</v>
      </c>
      <c r="C79" s="37"/>
      <c r="D79" s="120">
        <v>65276.025896999978</v>
      </c>
      <c r="E79" s="121" t="s">
        <v>19</v>
      </c>
      <c r="F79" s="122">
        <v>48442.493092000004</v>
      </c>
      <c r="G79" s="123">
        <v>-25.788231703262475</v>
      </c>
      <c r="H79" s="122">
        <v>50248.268401000001</v>
      </c>
      <c r="I79" s="124">
        <v>3.7276679909321375</v>
      </c>
      <c r="J79" s="122">
        <v>77566.337591999996</v>
      </c>
      <c r="K79" s="222">
        <v>54.366190239614973</v>
      </c>
      <c r="L79" s="40">
        <v>38040.992983000004</v>
      </c>
      <c r="M79" s="44">
        <f t="shared" si="8"/>
        <v>-50.956827195972366</v>
      </c>
    </row>
    <row r="80" spans="2:13" ht="14.25" thickBot="1">
      <c r="B80" s="36" t="s">
        <v>27</v>
      </c>
      <c r="C80" s="126"/>
      <c r="D80" s="127">
        <v>221951.63098799973</v>
      </c>
      <c r="E80" s="121" t="s">
        <v>19</v>
      </c>
      <c r="F80" s="128">
        <v>114886.82613100004</v>
      </c>
      <c r="G80" s="123">
        <v>-48.237899573167972</v>
      </c>
      <c r="H80" s="128">
        <v>150099.82486200001</v>
      </c>
      <c r="I80" s="124">
        <v>30.650162352686316</v>
      </c>
      <c r="J80" s="128">
        <v>170390.11517284997</v>
      </c>
      <c r="K80" s="222">
        <v>13.517864081123744</v>
      </c>
      <c r="L80" s="40">
        <v>150862.95837900002</v>
      </c>
      <c r="M80" s="44">
        <f t="shared" si="8"/>
        <v>-11.46026386216178</v>
      </c>
    </row>
    <row r="81" spans="2:13" ht="15" thickTop="1" thickBot="1">
      <c r="B81" s="46" t="s">
        <v>28</v>
      </c>
      <c r="C81" s="47"/>
      <c r="D81" s="129">
        <v>2474177.7644279497</v>
      </c>
      <c r="E81" s="130" t="s">
        <v>19</v>
      </c>
      <c r="F81" s="131">
        <v>1962909.1939709494</v>
      </c>
      <c r="G81" s="132">
        <v>-20.66418095771747</v>
      </c>
      <c r="H81" s="133">
        <v>2014084.0246342998</v>
      </c>
      <c r="I81" s="134">
        <v>2.6070910880917619</v>
      </c>
      <c r="J81" s="135">
        <v>2258957.5448055002</v>
      </c>
      <c r="K81" s="223">
        <v>12.158058808676685</v>
      </c>
      <c r="L81" s="50">
        <v>2266750.9769139998</v>
      </c>
      <c r="M81" s="54">
        <f>(L81/J81-1)*100</f>
        <v>0.34500126513756779</v>
      </c>
    </row>
    <row r="82" spans="2:13" ht="14.25" thickBot="1">
      <c r="B82" s="113"/>
      <c r="C82" s="113"/>
      <c r="D82" s="137"/>
      <c r="E82" s="138"/>
      <c r="F82" s="139"/>
      <c r="G82" s="140"/>
      <c r="H82" s="137"/>
      <c r="I82" s="140"/>
      <c r="J82" s="137"/>
      <c r="K82" s="140"/>
      <c r="L82" s="210"/>
      <c r="M82" s="60"/>
    </row>
    <row r="83" spans="2:13">
      <c r="B83" s="61" t="s">
        <v>29</v>
      </c>
      <c r="C83" s="141"/>
      <c r="D83" s="142">
        <v>287912.20654295001</v>
      </c>
      <c r="E83" s="115" t="s">
        <v>19</v>
      </c>
      <c r="F83" s="143">
        <v>232667.47026034998</v>
      </c>
      <c r="G83" s="118">
        <f>(F83/D83-1)*100</f>
        <v>-19.188049352245429</v>
      </c>
      <c r="H83" s="143">
        <v>279246.23513749999</v>
      </c>
      <c r="I83" s="124">
        <f>(H83/F83-1)*100</f>
        <v>20.019457307473786</v>
      </c>
      <c r="J83" s="143">
        <v>482556.00152489997</v>
      </c>
      <c r="K83" s="221">
        <f>(J83/H83-1)*100</f>
        <v>72.806627558395149</v>
      </c>
      <c r="L83" s="40">
        <v>364832.5149789995</v>
      </c>
      <c r="M83" s="44">
        <f>(L83/J83-1)*100</f>
        <v>-24.395818552435077</v>
      </c>
    </row>
    <row r="84" spans="2:13" ht="14.25" thickBot="1">
      <c r="B84" s="63" t="s">
        <v>30</v>
      </c>
      <c r="C84" s="64"/>
      <c r="D84" s="144">
        <v>79203.550057</v>
      </c>
      <c r="E84" s="145" t="s">
        <v>19</v>
      </c>
      <c r="F84" s="146">
        <v>67487.316524850001</v>
      </c>
      <c r="G84" s="147">
        <f>(F84/D84-1)*100</f>
        <v>-14.792561095706237</v>
      </c>
      <c r="H84" s="148">
        <v>59935.335682999998</v>
      </c>
      <c r="I84" s="147">
        <f>(H84/F84-1)*100</f>
        <v>-11.190222445826892</v>
      </c>
      <c r="J84" s="148">
        <v>266699.5017894</v>
      </c>
      <c r="K84" s="224">
        <f>(J84/H84-1)*100</f>
        <v>344.97874042114756</v>
      </c>
      <c r="L84" s="67">
        <v>194938.66773999951</v>
      </c>
      <c r="M84" s="71">
        <f>(L84/J84-1)*100</f>
        <v>-26.90699966363891</v>
      </c>
    </row>
    <row r="85" spans="2:13">
      <c r="D85" s="72"/>
      <c r="E85" s="72"/>
      <c r="F85" s="72"/>
      <c r="G85" s="72"/>
      <c r="H85" s="72"/>
      <c r="I85" s="72"/>
      <c r="J85" s="72"/>
      <c r="K85" s="72"/>
      <c r="L85" s="193"/>
      <c r="M85" s="193"/>
    </row>
    <row r="86" spans="2:13" ht="18" thickBot="1">
      <c r="B86" s="111" t="s">
        <v>47</v>
      </c>
      <c r="C86" s="111"/>
      <c r="D86" s="112"/>
      <c r="E86" s="112"/>
      <c r="F86" s="112"/>
      <c r="G86" s="112"/>
      <c r="H86" s="112"/>
      <c r="I86" s="112"/>
      <c r="J86" s="112"/>
      <c r="K86" s="112"/>
      <c r="L86" s="194"/>
      <c r="M86" s="194"/>
    </row>
    <row r="87" spans="2:13" ht="14.25" thickBot="1">
      <c r="B87" s="113"/>
      <c r="C87" s="113"/>
      <c r="D87" s="274">
        <v>2008</v>
      </c>
      <c r="E87" s="289"/>
      <c r="F87" s="270">
        <v>2009</v>
      </c>
      <c r="G87" s="289"/>
      <c r="H87" s="270">
        <v>2010</v>
      </c>
      <c r="I87" s="289"/>
      <c r="J87" s="270">
        <v>2011</v>
      </c>
      <c r="K87" s="290"/>
      <c r="L87" s="195"/>
      <c r="M87" s="199"/>
    </row>
    <row r="88" spans="2:13">
      <c r="B88" s="27" t="s">
        <v>18</v>
      </c>
      <c r="C88" s="28"/>
      <c r="D88" s="114">
        <v>79255.920432000014</v>
      </c>
      <c r="E88" s="115" t="s">
        <v>19</v>
      </c>
      <c r="F88" s="116">
        <v>98025.107815999989</v>
      </c>
      <c r="G88" s="117">
        <f>(F88/D88-1)*100</f>
        <v>23.681748040644557</v>
      </c>
      <c r="H88" s="116">
        <v>91924.151431000006</v>
      </c>
      <c r="I88" s="118">
        <f>(H88/F88-1)*100</f>
        <v>-6.2238711294782867</v>
      </c>
      <c r="J88" s="116">
        <v>94869.93936027179</v>
      </c>
      <c r="K88" s="119">
        <f>(J88/H88-1)*100</f>
        <v>3.2045853928637458</v>
      </c>
      <c r="L88" s="196"/>
      <c r="M88" s="189"/>
    </row>
    <row r="89" spans="2:13">
      <c r="B89" s="36" t="s">
        <v>20</v>
      </c>
      <c r="C89" s="37"/>
      <c r="D89" s="120">
        <v>147037.83482299998</v>
      </c>
      <c r="E89" s="121" t="s">
        <v>19</v>
      </c>
      <c r="F89" s="122">
        <v>137341.64728164999</v>
      </c>
      <c r="G89" s="123">
        <f t="shared" ref="G89:K100" si="9">(F89/D89-1)*100</f>
        <v>-6.5943486946893559</v>
      </c>
      <c r="H89" s="122">
        <v>126641.38852399999</v>
      </c>
      <c r="I89" s="124">
        <f t="shared" si="9"/>
        <v>-7.7909788978333001</v>
      </c>
      <c r="J89" s="122">
        <v>316110.79758519115</v>
      </c>
      <c r="K89" s="125">
        <f t="shared" si="9"/>
        <v>149.61096942275276</v>
      </c>
      <c r="L89" s="196"/>
      <c r="M89" s="189"/>
    </row>
    <row r="90" spans="2:13">
      <c r="B90" s="36" t="s">
        <v>21</v>
      </c>
      <c r="C90" s="37"/>
      <c r="D90" s="120">
        <v>1447233.8929808997</v>
      </c>
      <c r="E90" s="121" t="s">
        <v>19</v>
      </c>
      <c r="F90" s="122">
        <v>1590580.6768415999</v>
      </c>
      <c r="G90" s="123">
        <f t="shared" si="9"/>
        <v>9.9048802378063137</v>
      </c>
      <c r="H90" s="122">
        <v>1641889.6840395499</v>
      </c>
      <c r="I90" s="124">
        <f t="shared" si="9"/>
        <v>3.2258035033993826</v>
      </c>
      <c r="J90" s="122">
        <v>1577865.4254916655</v>
      </c>
      <c r="K90" s="125">
        <f t="shared" si="9"/>
        <v>-3.8994251057333673</v>
      </c>
      <c r="L90" s="196"/>
      <c r="M90" s="189"/>
    </row>
    <row r="91" spans="2:13">
      <c r="B91" s="36" t="s">
        <v>22</v>
      </c>
      <c r="C91" s="37"/>
      <c r="D91" s="120">
        <v>110958.42792799999</v>
      </c>
      <c r="E91" s="121" t="s">
        <v>19</v>
      </c>
      <c r="F91" s="122">
        <v>106915.58119900001</v>
      </c>
      <c r="G91" s="123">
        <f t="shared" si="9"/>
        <v>-3.6435688613246642</v>
      </c>
      <c r="H91" s="122">
        <v>87775.741068949996</v>
      </c>
      <c r="I91" s="124">
        <f t="shared" si="9"/>
        <v>-17.901824893441287</v>
      </c>
      <c r="J91" s="122">
        <v>105418.83233391627</v>
      </c>
      <c r="K91" s="125">
        <f t="shared" si="9"/>
        <v>20.100190610874137</v>
      </c>
      <c r="L91" s="196"/>
      <c r="M91" s="189"/>
    </row>
    <row r="92" spans="2:13">
      <c r="B92" s="36" t="s">
        <v>23</v>
      </c>
      <c r="C92" s="37"/>
      <c r="D92" s="120">
        <v>267436.32068899996</v>
      </c>
      <c r="E92" s="121" t="s">
        <v>19</v>
      </c>
      <c r="F92" s="122">
        <v>254632.54022800003</v>
      </c>
      <c r="G92" s="123">
        <f t="shared" si="9"/>
        <v>-4.787599690278932</v>
      </c>
      <c r="H92" s="122">
        <v>277024.14939499996</v>
      </c>
      <c r="I92" s="124">
        <f t="shared" si="9"/>
        <v>8.7936950819209159</v>
      </c>
      <c r="J92" s="122">
        <v>255652.14946063413</v>
      </c>
      <c r="K92" s="125">
        <f t="shared" si="9"/>
        <v>-7.7148508464120136</v>
      </c>
      <c r="L92" s="196"/>
      <c r="M92" s="189"/>
    </row>
    <row r="93" spans="2:13">
      <c r="B93" s="36" t="s">
        <v>24</v>
      </c>
      <c r="C93" s="37"/>
      <c r="D93" s="120">
        <v>496716.98117200029</v>
      </c>
      <c r="E93" s="121" t="s">
        <v>19</v>
      </c>
      <c r="F93" s="122">
        <v>747980.94460499997</v>
      </c>
      <c r="G93" s="123">
        <f t="shared" si="9"/>
        <v>50.584935276451404</v>
      </c>
      <c r="H93" s="122">
        <v>511562.36411879992</v>
      </c>
      <c r="I93" s="124">
        <f t="shared" si="9"/>
        <v>-31.607567303876969</v>
      </c>
      <c r="J93" s="122">
        <v>538017.89564082678</v>
      </c>
      <c r="K93" s="125">
        <f t="shared" si="9"/>
        <v>5.1715163932355201</v>
      </c>
      <c r="L93" s="196"/>
      <c r="M93" s="189"/>
    </row>
    <row r="94" spans="2:13">
      <c r="B94" s="36" t="s">
        <v>25</v>
      </c>
      <c r="C94" s="37"/>
      <c r="D94" s="120">
        <v>125699.43210400001</v>
      </c>
      <c r="E94" s="121" t="s">
        <v>19</v>
      </c>
      <c r="F94" s="122">
        <v>110484.701256</v>
      </c>
      <c r="G94" s="123">
        <f t="shared" si="9"/>
        <v>-12.104056950242848</v>
      </c>
      <c r="H94" s="122">
        <v>146513.17196400001</v>
      </c>
      <c r="I94" s="124">
        <f t="shared" si="9"/>
        <v>32.609465653095057</v>
      </c>
      <c r="J94" s="122">
        <v>147777.23009031441</v>
      </c>
      <c r="K94" s="125">
        <f t="shared" si="9"/>
        <v>0.86276073978179824</v>
      </c>
      <c r="L94" s="196"/>
      <c r="M94" s="189"/>
    </row>
    <row r="95" spans="2:13">
      <c r="B95" s="36" t="s">
        <v>26</v>
      </c>
      <c r="C95" s="37"/>
      <c r="D95" s="120">
        <v>49846.676443999997</v>
      </c>
      <c r="E95" s="121" t="s">
        <v>19</v>
      </c>
      <c r="F95" s="122">
        <v>62103.559461999997</v>
      </c>
      <c r="G95" s="123">
        <f t="shared" si="9"/>
        <v>24.589168009566166</v>
      </c>
      <c r="H95" s="122">
        <v>51260.099941050008</v>
      </c>
      <c r="I95" s="124">
        <f t="shared" si="9"/>
        <v>-17.460286680644931</v>
      </c>
      <c r="J95" s="122">
        <v>85166.97897335951</v>
      </c>
      <c r="K95" s="125">
        <f t="shared" si="9"/>
        <v>66.146728296087986</v>
      </c>
      <c r="L95" s="196"/>
      <c r="M95" s="189"/>
    </row>
    <row r="96" spans="2:13" ht="14.25" thickBot="1">
      <c r="B96" s="36" t="s">
        <v>27</v>
      </c>
      <c r="C96" s="126"/>
      <c r="D96" s="127">
        <v>143758.13536600003</v>
      </c>
      <c r="E96" s="121" t="s">
        <v>19</v>
      </c>
      <c r="F96" s="128">
        <v>209526.63715155001</v>
      </c>
      <c r="G96" s="123">
        <f t="shared" si="9"/>
        <v>45.749412106735463</v>
      </c>
      <c r="H96" s="128">
        <v>237624.47111245</v>
      </c>
      <c r="I96" s="124">
        <f t="shared" si="9"/>
        <v>13.410148868364136</v>
      </c>
      <c r="J96" s="128">
        <v>170138.81608852025</v>
      </c>
      <c r="K96" s="125">
        <f t="shared" si="9"/>
        <v>-28.40012844973101</v>
      </c>
      <c r="L96" s="196"/>
      <c r="M96" s="189"/>
    </row>
    <row r="97" spans="2:13" ht="15" thickTop="1" thickBot="1">
      <c r="B97" s="46" t="s">
        <v>28</v>
      </c>
      <c r="C97" s="47"/>
      <c r="D97" s="129">
        <v>2867943.6219389001</v>
      </c>
      <c r="E97" s="130" t="s">
        <v>19</v>
      </c>
      <c r="F97" s="131">
        <v>3317591.3958408004</v>
      </c>
      <c r="G97" s="132">
        <f t="shared" si="9"/>
        <v>15.678403524470674</v>
      </c>
      <c r="H97" s="133">
        <v>3172215.2215948002</v>
      </c>
      <c r="I97" s="134">
        <f t="shared" si="9"/>
        <v>-4.381979481507436</v>
      </c>
      <c r="J97" s="135">
        <v>3291018.0650247</v>
      </c>
      <c r="K97" s="136">
        <f t="shared" si="9"/>
        <v>3.7451066567347535</v>
      </c>
      <c r="L97" s="197"/>
      <c r="M97" s="189"/>
    </row>
    <row r="98" spans="2:13" ht="14.25" thickBot="1">
      <c r="B98" s="113"/>
      <c r="C98" s="113"/>
      <c r="D98" s="137"/>
      <c r="E98" s="138"/>
      <c r="F98" s="139"/>
      <c r="G98" s="140"/>
      <c r="H98" s="137"/>
      <c r="I98" s="140"/>
      <c r="J98" s="137"/>
      <c r="K98" s="140"/>
      <c r="L98" s="198"/>
      <c r="M98" s="189"/>
    </row>
    <row r="99" spans="2:13">
      <c r="B99" s="61" t="s">
        <v>29</v>
      </c>
      <c r="C99" s="141"/>
      <c r="D99" s="142">
        <v>265845.68167664995</v>
      </c>
      <c r="E99" s="115" t="s">
        <v>19</v>
      </c>
      <c r="F99" s="143">
        <v>337613.81898740004</v>
      </c>
      <c r="G99" s="118">
        <f>(F99/D99-1)*100</f>
        <v>26.996164413173428</v>
      </c>
      <c r="H99" s="143">
        <v>329155.45673099993</v>
      </c>
      <c r="I99" s="124">
        <f>(H99/F99-1)*100</f>
        <v>-2.5053365060023758</v>
      </c>
      <c r="J99" s="143">
        <v>548667.5142502964</v>
      </c>
      <c r="K99" s="119">
        <f>(J99/H99-1)*100</f>
        <v>66.689478491219802</v>
      </c>
      <c r="L99" s="196"/>
      <c r="M99" s="189"/>
    </row>
    <row r="100" spans="2:13" ht="14.25" thickBot="1">
      <c r="B100" s="63" t="s">
        <v>30</v>
      </c>
      <c r="C100" s="64"/>
      <c r="D100" s="144">
        <v>99569.05785099999</v>
      </c>
      <c r="E100" s="145" t="s">
        <v>19</v>
      </c>
      <c r="F100" s="146">
        <v>84319.914841649996</v>
      </c>
      <c r="G100" s="147">
        <f t="shared" si="9"/>
        <v>-15.315142413187798</v>
      </c>
      <c r="H100" s="148">
        <v>83348.967363000003</v>
      </c>
      <c r="I100" s="147">
        <f t="shared" si="9"/>
        <v>-1.1515043397202218</v>
      </c>
      <c r="J100" s="148">
        <v>267670.18400914996</v>
      </c>
      <c r="K100" s="149">
        <f t="shared" si="9"/>
        <v>221.14397151844406</v>
      </c>
      <c r="L100" s="196"/>
      <c r="M100" s="189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B102" s="21" t="s">
        <v>33</v>
      </c>
      <c r="C102" s="9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</sheetData>
  <mergeCells count="37">
    <mergeCell ref="D87:E87"/>
    <mergeCell ref="F87:G87"/>
    <mergeCell ref="H87:I87"/>
    <mergeCell ref="J87:K87"/>
    <mergeCell ref="D28:E28"/>
    <mergeCell ref="J55:K55"/>
    <mergeCell ref="D71:E71"/>
    <mergeCell ref="F71:G71"/>
    <mergeCell ref="L71:M71"/>
    <mergeCell ref="D25:E25"/>
    <mergeCell ref="D26:E26"/>
    <mergeCell ref="D27:E27"/>
    <mergeCell ref="D29:E29"/>
    <mergeCell ref="D30:E30"/>
    <mergeCell ref="J39:K39"/>
    <mergeCell ref="L39:M39"/>
    <mergeCell ref="L55:M55"/>
    <mergeCell ref="D21:E21"/>
    <mergeCell ref="D22:E22"/>
    <mergeCell ref="D24:E24"/>
    <mergeCell ref="H71:I71"/>
    <mergeCell ref="J71:K71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3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8">
        <v>3310</v>
      </c>
      <c r="E7" s="299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00">
        <v>78578</v>
      </c>
      <c r="E17" s="301"/>
      <c r="F17" s="155">
        <f t="shared" ref="F17:F31" si="1"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296">
        <v>14918.8945</v>
      </c>
      <c r="E18" s="297"/>
      <c r="F18" s="155">
        <f t="shared" si="1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04">
        <v>51937.764000000003</v>
      </c>
      <c r="E19" s="305"/>
      <c r="F19" s="155">
        <f t="shared" si="1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00">
        <v>23633.109750000003</v>
      </c>
      <c r="E20" s="301"/>
      <c r="F20" s="155">
        <f t="shared" si="1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00">
        <v>33235.215000000004</v>
      </c>
      <c r="E21" s="301"/>
      <c r="F21" s="155">
        <f t="shared" si="1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300">
        <v>20918</v>
      </c>
      <c r="E22" s="301"/>
      <c r="F22" s="155">
        <f t="shared" si="1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300">
        <v>19509.626749999999</v>
      </c>
      <c r="E23" s="301"/>
      <c r="F23" s="155">
        <f t="shared" si="1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312">
        <v>-10596.267006000002</v>
      </c>
      <c r="E24" s="313"/>
      <c r="F24" s="155">
        <f t="shared" si="1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286">
        <v>17431.741227999999</v>
      </c>
      <c r="E25" s="288"/>
      <c r="F25" s="155">
        <f t="shared" si="1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286">
        <v>26380.90625</v>
      </c>
      <c r="E26" s="288"/>
      <c r="F26" s="155">
        <f t="shared" si="1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286">
        <v>17482.687375000001</v>
      </c>
      <c r="E27" s="288"/>
      <c r="F27" s="155">
        <f t="shared" si="1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286">
        <v>31906.866649999996</v>
      </c>
      <c r="E28" s="288"/>
      <c r="F28" s="155">
        <f t="shared" si="1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318">
        <v>105378.147138</v>
      </c>
      <c r="E29" s="318"/>
      <c r="F29" s="155">
        <f t="shared" si="1"/>
        <v>22.122437340070704</v>
      </c>
      <c r="K29" s="3"/>
      <c r="M29" s="3"/>
    </row>
    <row r="30" spans="2:13" ht="14.25" thickBot="1">
      <c r="B30" s="107" t="s">
        <v>70</v>
      </c>
      <c r="C30" s="173">
        <v>120426.276822</v>
      </c>
      <c r="D30" s="314">
        <v>19854.237499999999</v>
      </c>
      <c r="E30" s="315"/>
      <c r="F30" s="108">
        <f t="shared" si="1"/>
        <v>16.486632339673012</v>
      </c>
      <c r="K30" s="3"/>
      <c r="M30" s="3"/>
    </row>
    <row r="31" spans="2:13" ht="12.75" customHeight="1">
      <c r="B31" s="96" t="s">
        <v>12</v>
      </c>
      <c r="C31" s="97">
        <f>SUM(C6:C30)</f>
        <v>5131201.7548260512</v>
      </c>
      <c r="D31" s="263">
        <f>SUM(D6:E30)</f>
        <v>812422.80413499998</v>
      </c>
      <c r="E31" s="264">
        <f>SUM(E6:E29)</f>
        <v>0</v>
      </c>
      <c r="F31" s="106">
        <f t="shared" si="1"/>
        <v>15.832992794931355</v>
      </c>
      <c r="K31" s="3"/>
      <c r="M31" s="3"/>
    </row>
    <row r="32" spans="2:13">
      <c r="B32" s="17"/>
      <c r="C32" s="18"/>
      <c r="D32" s="18"/>
      <c r="E32" s="19"/>
      <c r="F32" s="20"/>
      <c r="K32" s="3"/>
      <c r="M32" s="3"/>
    </row>
    <row r="33" spans="1:13">
      <c r="B33" s="21" t="s">
        <v>13</v>
      </c>
      <c r="C33" s="18"/>
      <c r="D33" s="18"/>
      <c r="E33" s="19"/>
      <c r="F33" s="20"/>
      <c r="K33" s="3"/>
      <c r="M33" s="3"/>
    </row>
    <row r="34" spans="1:13">
      <c r="B34" s="21" t="s">
        <v>14</v>
      </c>
      <c r="K34" s="3"/>
      <c r="M34" s="3"/>
    </row>
    <row r="35" spans="1:13">
      <c r="B35" s="21" t="s">
        <v>34</v>
      </c>
      <c r="K35" s="3"/>
      <c r="M35" s="3"/>
    </row>
    <row r="36" spans="1:13" ht="25.5" customHeight="1">
      <c r="K36" s="3"/>
      <c r="M36" s="3"/>
    </row>
    <row r="37" spans="1:13" ht="14.25">
      <c r="A37" s="4" t="s">
        <v>15</v>
      </c>
    </row>
    <row r="38" spans="1:13">
      <c r="K38" s="3"/>
      <c r="M38" s="3" t="s">
        <v>16</v>
      </c>
    </row>
    <row r="39" spans="1:13" ht="18" thickBot="1">
      <c r="B39" s="22" t="s">
        <v>17</v>
      </c>
      <c r="C39" s="22"/>
      <c r="K39" s="3"/>
      <c r="M39" s="3"/>
    </row>
    <row r="40" spans="1:13" ht="18" thickBot="1">
      <c r="B40" s="22"/>
      <c r="C40" s="22"/>
      <c r="D40" s="23">
        <v>2008</v>
      </c>
      <c r="E40" s="24"/>
      <c r="F40" s="25">
        <v>2009</v>
      </c>
      <c r="G40" s="24"/>
      <c r="H40" s="25">
        <v>2010</v>
      </c>
      <c r="I40" s="24"/>
      <c r="J40" s="306">
        <v>2011</v>
      </c>
      <c r="K40" s="311"/>
      <c r="L40" s="306">
        <v>2012</v>
      </c>
      <c r="M40" s="307"/>
    </row>
    <row r="41" spans="1:13">
      <c r="B41" s="27" t="s">
        <v>18</v>
      </c>
      <c r="C41" s="28"/>
      <c r="D41" s="29">
        <v>74465.86815699999</v>
      </c>
      <c r="E41" s="30" t="s">
        <v>19</v>
      </c>
      <c r="F41" s="31">
        <v>58963.207877999972</v>
      </c>
      <c r="G41" s="32">
        <f>(F41/D41-1)*100</f>
        <v>-20.818477864670847</v>
      </c>
      <c r="H41" s="33">
        <v>65085.726096999992</v>
      </c>
      <c r="I41" s="34">
        <f>(H41/F41-1)*100</f>
        <v>10.383624703167516</v>
      </c>
      <c r="J41" s="31">
        <v>52162.666859999998</v>
      </c>
      <c r="K41" s="206">
        <f>(J41/H41-1)*100</f>
        <v>-19.855442985671257</v>
      </c>
      <c r="L41" s="31">
        <v>71372.129297000007</v>
      </c>
      <c r="M41" s="35">
        <f>(L41/J41-1)*100</f>
        <v>36.826074266019624</v>
      </c>
    </row>
    <row r="42" spans="1:13">
      <c r="B42" s="36" t="s">
        <v>20</v>
      </c>
      <c r="C42" s="37"/>
      <c r="D42" s="38">
        <v>123756.788416</v>
      </c>
      <c r="E42" s="39" t="s">
        <v>19</v>
      </c>
      <c r="F42" s="40">
        <v>64109.766524999999</v>
      </c>
      <c r="G42" s="41">
        <f t="shared" ref="G42:G53" si="2">(F42/D42-1)*100</f>
        <v>-48.196969761772266</v>
      </c>
      <c r="H42" s="42">
        <v>73314.204068549996</v>
      </c>
      <c r="I42" s="43">
        <f t="shared" ref="I42:I53" si="3">(H42/F42-1)*100</f>
        <v>14.357309412382069</v>
      </c>
      <c r="J42" s="40">
        <v>138795.73865499999</v>
      </c>
      <c r="K42" s="207">
        <f t="shared" ref="K42:K53" si="4">(J42/H42-1)*100</f>
        <v>89.316300188192272</v>
      </c>
      <c r="L42" s="40">
        <v>210852.80018000002</v>
      </c>
      <c r="M42" s="44">
        <f t="shared" ref="M42:M50" si="5">(L42/J42-1)*100</f>
        <v>51.915903343480821</v>
      </c>
    </row>
    <row r="43" spans="1:13">
      <c r="B43" s="36" t="s">
        <v>21</v>
      </c>
      <c r="C43" s="37"/>
      <c r="D43" s="38">
        <v>1169438.2871020001</v>
      </c>
      <c r="E43" s="39" t="s">
        <v>19</v>
      </c>
      <c r="F43" s="40">
        <v>763654.2381190001</v>
      </c>
      <c r="G43" s="41">
        <f t="shared" si="2"/>
        <v>-34.699056244222902</v>
      </c>
      <c r="H43" s="42">
        <v>707206.43444054993</v>
      </c>
      <c r="I43" s="43">
        <f t="shared" si="3"/>
        <v>-7.391801270885356</v>
      </c>
      <c r="J43" s="40">
        <v>866631.61487274989</v>
      </c>
      <c r="K43" s="207">
        <f t="shared" si="4"/>
        <v>22.542948235237215</v>
      </c>
      <c r="L43" s="40">
        <v>902865.58918500005</v>
      </c>
      <c r="M43" s="44">
        <f t="shared" si="5"/>
        <v>4.1810122883147338</v>
      </c>
    </row>
    <row r="44" spans="1:13">
      <c r="B44" s="36" t="s">
        <v>22</v>
      </c>
      <c r="C44" s="37"/>
      <c r="D44" s="38">
        <v>82149.387164999993</v>
      </c>
      <c r="E44" s="39" t="s">
        <v>19</v>
      </c>
      <c r="F44" s="40">
        <v>92729.870196050004</v>
      </c>
      <c r="G44" s="41">
        <f t="shared" si="2"/>
        <v>12.879564164975132</v>
      </c>
      <c r="H44" s="42">
        <v>36770.895344900004</v>
      </c>
      <c r="I44" s="43">
        <f t="shared" si="3"/>
        <v>-60.346223641682265</v>
      </c>
      <c r="J44" s="40">
        <v>53816.136776799998</v>
      </c>
      <c r="K44" s="207">
        <f t="shared" si="4"/>
        <v>46.355252631247424</v>
      </c>
      <c r="L44" s="40">
        <v>66521.404869999998</v>
      </c>
      <c r="M44" s="44">
        <f t="shared" si="5"/>
        <v>23.608658766968958</v>
      </c>
    </row>
    <row r="45" spans="1:13">
      <c r="B45" s="36" t="s">
        <v>23</v>
      </c>
      <c r="C45" s="37"/>
      <c r="D45" s="38">
        <v>225821.92133399996</v>
      </c>
      <c r="E45" s="39" t="s">
        <v>19</v>
      </c>
      <c r="F45" s="40">
        <v>145672.13092700002</v>
      </c>
      <c r="G45" s="41">
        <f t="shared" si="2"/>
        <v>-35.492475634575392</v>
      </c>
      <c r="H45" s="42">
        <v>134343.03707299998</v>
      </c>
      <c r="I45" s="43">
        <f t="shared" si="3"/>
        <v>-7.777118232503466</v>
      </c>
      <c r="J45" s="40">
        <v>168834.638656</v>
      </c>
      <c r="K45" s="207">
        <f t="shared" si="4"/>
        <v>25.674275596626405</v>
      </c>
      <c r="L45" s="40">
        <v>183752.44197099999</v>
      </c>
      <c r="M45" s="44">
        <f t="shared" si="5"/>
        <v>8.835748063165493</v>
      </c>
    </row>
    <row r="46" spans="1:13">
      <c r="B46" s="36" t="s">
        <v>24</v>
      </c>
      <c r="C46" s="37"/>
      <c r="D46" s="38">
        <v>424786.96062999999</v>
      </c>
      <c r="E46" s="39" t="s">
        <v>19</v>
      </c>
      <c r="F46" s="40">
        <v>303027.62434599979</v>
      </c>
      <c r="G46" s="41">
        <f t="shared" si="2"/>
        <v>-28.663623785301549</v>
      </c>
      <c r="H46" s="42">
        <v>246619.43998300011</v>
      </c>
      <c r="I46" s="43">
        <f t="shared" si="3"/>
        <v>-18.614865388837387</v>
      </c>
      <c r="J46" s="40">
        <v>243332.118472</v>
      </c>
      <c r="K46" s="207">
        <f t="shared" si="4"/>
        <v>-1.3329531164399278</v>
      </c>
      <c r="L46" s="40">
        <v>278852.95514899999</v>
      </c>
      <c r="M46" s="44">
        <f t="shared" si="5"/>
        <v>14.597676993917808</v>
      </c>
    </row>
    <row r="47" spans="1:13">
      <c r="B47" s="36" t="s">
        <v>25</v>
      </c>
      <c r="C47" s="37"/>
      <c r="D47" s="38">
        <v>91998.580067000003</v>
      </c>
      <c r="E47" s="39" t="s">
        <v>19</v>
      </c>
      <c r="F47" s="40">
        <v>72420.745972999983</v>
      </c>
      <c r="G47" s="41">
        <f t="shared" si="2"/>
        <v>-21.280582895672985</v>
      </c>
      <c r="H47" s="42">
        <v>63603.039643999997</v>
      </c>
      <c r="I47" s="43">
        <f t="shared" si="3"/>
        <v>-12.175663493286049</v>
      </c>
      <c r="J47" s="40">
        <v>83922.548986000009</v>
      </c>
      <c r="K47" s="207">
        <f t="shared" si="4"/>
        <v>31.947387193650979</v>
      </c>
      <c r="L47" s="40">
        <v>73510.594003000006</v>
      </c>
      <c r="M47" s="44">
        <f t="shared" si="5"/>
        <v>-12.406623855928078</v>
      </c>
    </row>
    <row r="48" spans="1:13">
      <c r="B48" s="36" t="s">
        <v>26</v>
      </c>
      <c r="C48" s="37"/>
      <c r="D48" s="38">
        <v>40942.404685999994</v>
      </c>
      <c r="E48" s="39" t="s">
        <v>19</v>
      </c>
      <c r="F48" s="40">
        <v>35465.734689000004</v>
      </c>
      <c r="G48" s="41">
        <f t="shared" si="2"/>
        <v>-13.37652255406655</v>
      </c>
      <c r="H48" s="42">
        <v>26863.497335999997</v>
      </c>
      <c r="I48" s="43">
        <f t="shared" si="3"/>
        <v>-24.255065990972025</v>
      </c>
      <c r="J48" s="40">
        <v>28227.763467499997</v>
      </c>
      <c r="K48" s="207">
        <f t="shared" si="4"/>
        <v>5.0785127283919707</v>
      </c>
      <c r="L48" s="40">
        <v>34797.793954000008</v>
      </c>
      <c r="M48" s="44">
        <f t="shared" si="5"/>
        <v>23.275065678031524</v>
      </c>
    </row>
    <row r="49" spans="2:13" ht="14.25" thickBot="1">
      <c r="B49" s="36" t="s">
        <v>27</v>
      </c>
      <c r="C49" s="45"/>
      <c r="D49" s="38">
        <v>173321.351245</v>
      </c>
      <c r="E49" s="39" t="s">
        <v>19</v>
      </c>
      <c r="F49" s="40">
        <v>91957.925027000019</v>
      </c>
      <c r="G49" s="41">
        <f t="shared" si="2"/>
        <v>-46.943683298999872</v>
      </c>
      <c r="H49" s="42">
        <v>125849.024</v>
      </c>
      <c r="I49" s="43">
        <f t="shared" si="3"/>
        <v>36.855006203162063</v>
      </c>
      <c r="J49" s="40">
        <v>126708.88219915002</v>
      </c>
      <c r="K49" s="207">
        <f t="shared" si="4"/>
        <v>0.6832458225103144</v>
      </c>
      <c r="L49" s="40">
        <v>135836.60093099999</v>
      </c>
      <c r="M49" s="44">
        <f t="shared" si="5"/>
        <v>7.2036928851631821</v>
      </c>
    </row>
    <row r="50" spans="2:13" ht="15" thickTop="1" thickBot="1">
      <c r="B50" s="46" t="s">
        <v>28</v>
      </c>
      <c r="C50" s="47"/>
      <c r="D50" s="48">
        <v>2406681.5488019995</v>
      </c>
      <c r="E50" s="49" t="s">
        <v>19</v>
      </c>
      <c r="F50" s="50">
        <v>1628001.2436800501</v>
      </c>
      <c r="G50" s="51">
        <f t="shared" si="2"/>
        <v>-32.354937258299152</v>
      </c>
      <c r="H50" s="52">
        <v>1479655.2979870001</v>
      </c>
      <c r="I50" s="53">
        <f t="shared" si="3"/>
        <v>-9.1121518652970028</v>
      </c>
      <c r="J50" s="50">
        <v>1762432.1089452</v>
      </c>
      <c r="K50" s="208">
        <f t="shared" si="4"/>
        <v>19.110992360376365</v>
      </c>
      <c r="L50" s="50">
        <v>1958362.3095399998</v>
      </c>
      <c r="M50" s="54">
        <f t="shared" si="5"/>
        <v>11.117035351339698</v>
      </c>
    </row>
    <row r="51" spans="2:13" ht="6" customHeight="1" thickBot="1">
      <c r="D51" s="55"/>
      <c r="E51" s="56"/>
      <c r="F51" s="57"/>
      <c r="G51" s="58"/>
      <c r="H51" s="55"/>
      <c r="I51" s="59"/>
      <c r="J51" s="55"/>
      <c r="K51" s="60"/>
      <c r="L51" s="210"/>
      <c r="M51" s="60"/>
    </row>
    <row r="52" spans="2:13">
      <c r="B52" s="61" t="s">
        <v>29</v>
      </c>
      <c r="C52" s="62"/>
      <c r="D52" s="38">
        <v>304986.14908800001</v>
      </c>
      <c r="E52" s="30" t="s">
        <v>19</v>
      </c>
      <c r="F52" s="31">
        <v>148632.11752500001</v>
      </c>
      <c r="G52" s="41">
        <f>(F52/D52-1)*100</f>
        <v>-51.26594503735511</v>
      </c>
      <c r="H52" s="42">
        <v>150024.44353804999</v>
      </c>
      <c r="I52" s="43">
        <f t="shared" si="3"/>
        <v>0.93675985798682415</v>
      </c>
      <c r="J52" s="40">
        <v>326871.2629643</v>
      </c>
      <c r="K52" s="207">
        <f t="shared" si="4"/>
        <v>117.87867047238683</v>
      </c>
      <c r="L52" s="40">
        <v>404012.08252400008</v>
      </c>
      <c r="M52" s="44">
        <f>(L52/J52-1)*100</f>
        <v>23.599755714262717</v>
      </c>
    </row>
    <row r="53" spans="2:13" ht="14.25" thickBot="1">
      <c r="B53" s="63" t="s">
        <v>30</v>
      </c>
      <c r="C53" s="64"/>
      <c r="D53" s="65">
        <v>80232.032361999998</v>
      </c>
      <c r="E53" s="66" t="s">
        <v>19</v>
      </c>
      <c r="F53" s="67">
        <v>46979.442605000004</v>
      </c>
      <c r="G53" s="68">
        <f t="shared" si="2"/>
        <v>-41.445528398143004</v>
      </c>
      <c r="H53" s="69">
        <v>46955.239882549999</v>
      </c>
      <c r="I53" s="70">
        <f t="shared" si="3"/>
        <v>-5.1517687541546842E-2</v>
      </c>
      <c r="J53" s="67">
        <v>122295.344843</v>
      </c>
      <c r="K53" s="209">
        <f t="shared" si="4"/>
        <v>160.45089993981412</v>
      </c>
      <c r="L53" s="67">
        <v>182683.08608799998</v>
      </c>
      <c r="M53" s="71">
        <f>(L53/J53-1)*100</f>
        <v>49.378609891099615</v>
      </c>
    </row>
    <row r="54" spans="2:13"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8" thickBot="1">
      <c r="B55" s="22" t="s">
        <v>31</v>
      </c>
      <c r="C55" s="2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306">
        <v>2011</v>
      </c>
      <c r="K56" s="311"/>
      <c r="L56" s="306">
        <v>2012</v>
      </c>
      <c r="M56" s="307"/>
    </row>
    <row r="57" spans="2:13">
      <c r="B57" s="27" t="s">
        <v>18</v>
      </c>
      <c r="C57" s="28"/>
      <c r="D57" s="29">
        <v>107370.51606099999</v>
      </c>
      <c r="E57" s="30" t="s">
        <v>19</v>
      </c>
      <c r="F57" s="73">
        <v>53973.204406000004</v>
      </c>
      <c r="G57" s="32">
        <f>(F57/D57-1)*100</f>
        <v>-49.731819883089301</v>
      </c>
      <c r="H57" s="33">
        <v>50534.686978000005</v>
      </c>
      <c r="I57" s="74">
        <f>(H57/F57-1)*100</f>
        <v>-6.3707861444256775</v>
      </c>
      <c r="J57" s="31">
        <v>51523.208510999997</v>
      </c>
      <c r="K57" s="211">
        <f>(J57/H57-1)*100</f>
        <v>1.9561247770869539</v>
      </c>
      <c r="L57" s="31">
        <v>98968.325317999988</v>
      </c>
      <c r="M57" s="35">
        <f>(L57/J57-1)*100</f>
        <v>92.084942258342963</v>
      </c>
    </row>
    <row r="58" spans="2:13">
      <c r="B58" s="36" t="s">
        <v>20</v>
      </c>
      <c r="C58" s="37"/>
      <c r="D58" s="38">
        <v>145430.75646899999</v>
      </c>
      <c r="E58" s="39" t="s">
        <v>19</v>
      </c>
      <c r="F58" s="75">
        <v>96278.060667850004</v>
      </c>
      <c r="G58" s="41">
        <f t="shared" ref="G58:G66" si="6">(F58/D58-1)*100</f>
        <v>-33.798006002689931</v>
      </c>
      <c r="H58" s="42">
        <v>138276.50044130001</v>
      </c>
      <c r="I58" s="76">
        <f t="shared" ref="I58:K66" si="7">(H58/F58-1)*100</f>
        <v>43.622025082474991</v>
      </c>
      <c r="J58" s="40">
        <v>373960.712917</v>
      </c>
      <c r="K58" s="212">
        <f t="shared" si="7"/>
        <v>170.44415480832237</v>
      </c>
      <c r="L58" s="40">
        <v>233728.78730700002</v>
      </c>
      <c r="M58" s="44">
        <f t="shared" ref="M58:M65" si="8">(L58/J58-1)*100</f>
        <v>-37.499106394399305</v>
      </c>
    </row>
    <row r="59" spans="2:13">
      <c r="B59" s="36" t="s">
        <v>21</v>
      </c>
      <c r="C59" s="37"/>
      <c r="D59" s="38">
        <v>1624229.9840030004</v>
      </c>
      <c r="E59" s="39" t="s">
        <v>19</v>
      </c>
      <c r="F59" s="75">
        <v>1434605.1259187507</v>
      </c>
      <c r="G59" s="41">
        <f t="shared" si="6"/>
        <v>-11.674754188252901</v>
      </c>
      <c r="H59" s="42">
        <v>1172599.0142699501</v>
      </c>
      <c r="I59" s="76">
        <f t="shared" si="7"/>
        <v>-18.26329119526925</v>
      </c>
      <c r="J59" s="40">
        <v>1083908.1906834</v>
      </c>
      <c r="K59" s="212">
        <f t="shared" si="7"/>
        <v>-7.5636106211267933</v>
      </c>
      <c r="L59" s="40">
        <v>1150309.8317710003</v>
      </c>
      <c r="M59" s="44">
        <f t="shared" si="8"/>
        <v>6.1261314988065863</v>
      </c>
    </row>
    <row r="60" spans="2:13">
      <c r="B60" s="36" t="s">
        <v>22</v>
      </c>
      <c r="C60" s="37"/>
      <c r="D60" s="38">
        <v>83654.760868000012</v>
      </c>
      <c r="E60" s="39" t="s">
        <v>19</v>
      </c>
      <c r="F60" s="75">
        <v>78045.871555999998</v>
      </c>
      <c r="G60" s="41">
        <f t="shared" si="6"/>
        <v>-6.7048058637694918</v>
      </c>
      <c r="H60" s="42">
        <v>62504.740647400002</v>
      </c>
      <c r="I60" s="76">
        <f t="shared" si="7"/>
        <v>-19.912816141016275</v>
      </c>
      <c r="J60" s="40">
        <v>68356.702199999985</v>
      </c>
      <c r="K60" s="212">
        <f t="shared" si="7"/>
        <v>9.3624283406148479</v>
      </c>
      <c r="L60" s="40">
        <v>70899.061984</v>
      </c>
      <c r="M60" s="44">
        <f t="shared" si="8"/>
        <v>3.7192545897862361</v>
      </c>
    </row>
    <row r="61" spans="2:13">
      <c r="B61" s="36" t="s">
        <v>23</v>
      </c>
      <c r="C61" s="37"/>
      <c r="D61" s="38">
        <v>362217.08108199947</v>
      </c>
      <c r="E61" s="39" t="s">
        <v>19</v>
      </c>
      <c r="F61" s="75">
        <v>221173.40723000001</v>
      </c>
      <c r="G61" s="41">
        <f t="shared" si="6"/>
        <v>-38.93899024051538</v>
      </c>
      <c r="H61" s="42">
        <v>231292.07339500001</v>
      </c>
      <c r="I61" s="76">
        <f t="shared" si="7"/>
        <v>4.5749922161652634</v>
      </c>
      <c r="J61" s="40">
        <v>233336.693661</v>
      </c>
      <c r="K61" s="212">
        <f t="shared" si="7"/>
        <v>0.8839992810770525</v>
      </c>
      <c r="L61" s="40">
        <v>286657.67228700005</v>
      </c>
      <c r="M61" s="44">
        <f t="shared" si="8"/>
        <v>22.851518888609391</v>
      </c>
    </row>
    <row r="62" spans="2:13">
      <c r="B62" s="36" t="s">
        <v>24</v>
      </c>
      <c r="C62" s="37"/>
      <c r="D62" s="38">
        <v>582095.835632</v>
      </c>
      <c r="E62" s="39" t="s">
        <v>19</v>
      </c>
      <c r="F62" s="75">
        <v>342593.71078199986</v>
      </c>
      <c r="G62" s="41">
        <f t="shared" si="6"/>
        <v>-41.144792693795004</v>
      </c>
      <c r="H62" s="42">
        <v>361166.725286</v>
      </c>
      <c r="I62" s="76">
        <f t="shared" si="7"/>
        <v>5.4212946471216883</v>
      </c>
      <c r="J62" s="40">
        <v>318082.3917255</v>
      </c>
      <c r="K62" s="212">
        <f t="shared" si="7"/>
        <v>-11.929209017354092</v>
      </c>
      <c r="L62" s="40">
        <v>348991.59079000005</v>
      </c>
      <c r="M62" s="44">
        <f t="shared" si="8"/>
        <v>9.717356216050522</v>
      </c>
    </row>
    <row r="63" spans="2:13">
      <c r="B63" s="36" t="s">
        <v>25</v>
      </c>
      <c r="C63" s="37"/>
      <c r="D63" s="38">
        <v>134339.52297800002</v>
      </c>
      <c r="E63" s="39" t="s">
        <v>19</v>
      </c>
      <c r="F63" s="75">
        <v>133160.07847899999</v>
      </c>
      <c r="G63" s="41">
        <f t="shared" si="6"/>
        <v>-0.87795793289602297</v>
      </c>
      <c r="H63" s="42">
        <v>101561.90542299999</v>
      </c>
      <c r="I63" s="76">
        <f t="shared" si="7"/>
        <v>-23.729464128382283</v>
      </c>
      <c r="J63" s="40">
        <v>106085.06821100001</v>
      </c>
      <c r="K63" s="212">
        <f t="shared" si="7"/>
        <v>4.4536017408902229</v>
      </c>
      <c r="L63" s="40">
        <v>83629.522797999991</v>
      </c>
      <c r="M63" s="44">
        <f t="shared" si="8"/>
        <v>-21.167489253375994</v>
      </c>
    </row>
    <row r="64" spans="2:13">
      <c r="B64" s="36" t="s">
        <v>26</v>
      </c>
      <c r="C64" s="37"/>
      <c r="D64" s="38">
        <v>39582.165209999999</v>
      </c>
      <c r="E64" s="39" t="s">
        <v>19</v>
      </c>
      <c r="F64" s="75">
        <v>44396.500935999997</v>
      </c>
      <c r="G64" s="41">
        <f t="shared" si="6"/>
        <v>12.162891293232514</v>
      </c>
      <c r="H64" s="42">
        <v>45108.793073000008</v>
      </c>
      <c r="I64" s="76">
        <f t="shared" si="7"/>
        <v>1.6043880080252704</v>
      </c>
      <c r="J64" s="40">
        <v>43654.617416000008</v>
      </c>
      <c r="K64" s="212">
        <f t="shared" si="7"/>
        <v>-3.2237077472826448</v>
      </c>
      <c r="L64" s="40">
        <v>44633.086684000002</v>
      </c>
      <c r="M64" s="44">
        <f t="shared" si="8"/>
        <v>2.2413877979408747</v>
      </c>
    </row>
    <row r="65" spans="2:13" ht="14.25" thickBot="1">
      <c r="B65" s="36" t="s">
        <v>27</v>
      </c>
      <c r="C65" s="45"/>
      <c r="D65" s="38">
        <v>230226.56920900004</v>
      </c>
      <c r="E65" s="39" t="s">
        <v>19</v>
      </c>
      <c r="F65" s="75">
        <v>163110.24317845001</v>
      </c>
      <c r="G65" s="41">
        <f t="shared" si="6"/>
        <v>-29.152293873441572</v>
      </c>
      <c r="H65" s="42">
        <v>179265.77039354999</v>
      </c>
      <c r="I65" s="76">
        <f t="shared" si="7"/>
        <v>9.9046674815052036</v>
      </c>
      <c r="J65" s="40">
        <v>133779.22550815</v>
      </c>
      <c r="K65" s="212">
        <f t="shared" si="7"/>
        <v>-25.373803814047371</v>
      </c>
      <c r="L65" s="40">
        <v>183200.597175</v>
      </c>
      <c r="M65" s="44">
        <f t="shared" si="8"/>
        <v>36.942486009413457</v>
      </c>
    </row>
    <row r="66" spans="2:13" ht="15" thickTop="1" thickBot="1">
      <c r="B66" s="46" t="s">
        <v>28</v>
      </c>
      <c r="C66" s="47"/>
      <c r="D66" s="48">
        <v>3309147.1915120003</v>
      </c>
      <c r="E66" s="49" t="s">
        <v>19</v>
      </c>
      <c r="F66" s="77">
        <v>2567336.2031540503</v>
      </c>
      <c r="G66" s="51">
        <f t="shared" si="6"/>
        <v>-22.416983755231669</v>
      </c>
      <c r="H66" s="52">
        <v>2342310.2099072002</v>
      </c>
      <c r="I66" s="51">
        <f t="shared" si="7"/>
        <v>-8.7649600769232663</v>
      </c>
      <c r="J66" s="50">
        <v>2412686.8108330499</v>
      </c>
      <c r="K66" s="213">
        <f t="shared" si="7"/>
        <v>3.0045807181380058</v>
      </c>
      <c r="L66" s="50">
        <v>2501018.4761140002</v>
      </c>
      <c r="M66" s="54">
        <f>(L66/J66-1)*100</f>
        <v>3.6611326793157595</v>
      </c>
    </row>
    <row r="67" spans="2:13" ht="14.25" thickBot="1">
      <c r="D67" s="55"/>
      <c r="E67" s="56"/>
      <c r="F67" s="78"/>
      <c r="G67" s="58"/>
      <c r="H67" s="55"/>
      <c r="I67" s="58"/>
      <c r="J67" s="55"/>
      <c r="K67" s="58"/>
      <c r="L67" s="210"/>
      <c r="M67" s="60"/>
    </row>
    <row r="68" spans="2:13">
      <c r="B68" s="61" t="s">
        <v>29</v>
      </c>
      <c r="C68" s="62"/>
      <c r="D68" s="38">
        <v>368567.65716599993</v>
      </c>
      <c r="E68" s="30" t="s">
        <v>19</v>
      </c>
      <c r="F68" s="73">
        <v>240773.58560310001</v>
      </c>
      <c r="G68" s="41">
        <f>(F68/D68-1)*100</f>
        <v>-34.673164906963741</v>
      </c>
      <c r="H68" s="42">
        <v>316551.86205380003</v>
      </c>
      <c r="I68" s="76">
        <f>(H68/F68-1)*100</f>
        <v>31.472836300081397</v>
      </c>
      <c r="J68" s="40">
        <v>561706.72904250002</v>
      </c>
      <c r="K68" s="211">
        <f>(J68/H68-1)*100</f>
        <v>77.445403542448403</v>
      </c>
      <c r="L68" s="40">
        <v>456038.43638500001</v>
      </c>
      <c r="M68" s="44">
        <f>(L68/J68-1)*100</f>
        <v>-18.812004057281804</v>
      </c>
    </row>
    <row r="69" spans="2:13" ht="14.25" thickBot="1">
      <c r="B69" s="63" t="s">
        <v>30</v>
      </c>
      <c r="C69" s="64"/>
      <c r="D69" s="65">
        <v>105136.04275699999</v>
      </c>
      <c r="E69" s="66" t="s">
        <v>19</v>
      </c>
      <c r="F69" s="79">
        <v>62645.514655850006</v>
      </c>
      <c r="G69" s="68">
        <f>(F69/D69-1)*100</f>
        <v>-40.414806366031833</v>
      </c>
      <c r="H69" s="69">
        <v>92002.308190299998</v>
      </c>
      <c r="I69" s="80">
        <f>(H69/F69-1)*100</f>
        <v>46.861764478629887</v>
      </c>
      <c r="J69" s="67">
        <v>328324.096104</v>
      </c>
      <c r="K69" s="214">
        <f>(J69/H69-1)*100</f>
        <v>256.86506410783284</v>
      </c>
      <c r="L69" s="67">
        <v>208403.14594700001</v>
      </c>
      <c r="M69" s="71">
        <f>(L69/J69-1)*100</f>
        <v>-36.52517484400957</v>
      </c>
    </row>
    <row r="70" spans="2:13">
      <c r="D70" s="72"/>
      <c r="E70" s="72"/>
      <c r="F70" s="72"/>
      <c r="G70" s="72"/>
      <c r="H70" s="72"/>
      <c r="I70" s="72"/>
      <c r="J70" s="72"/>
      <c r="K70" s="72"/>
      <c r="L70" s="193"/>
      <c r="M70" s="193"/>
    </row>
    <row r="71" spans="2:13" ht="18" thickBot="1">
      <c r="B71" s="111" t="s">
        <v>40</v>
      </c>
      <c r="C71" s="111"/>
      <c r="D71" s="112"/>
      <c r="E71" s="112"/>
      <c r="F71" s="112"/>
      <c r="G71" s="112"/>
      <c r="H71" s="112"/>
      <c r="I71" s="112"/>
      <c r="J71" s="112"/>
      <c r="K71" s="112"/>
      <c r="L71" s="194"/>
      <c r="M71" s="194"/>
    </row>
    <row r="72" spans="2:13" ht="14.25" thickBot="1">
      <c r="B72" s="113"/>
      <c r="C72" s="113"/>
      <c r="D72" s="274">
        <v>2008</v>
      </c>
      <c r="E72" s="271"/>
      <c r="F72" s="270">
        <v>2009</v>
      </c>
      <c r="G72" s="271"/>
      <c r="H72" s="270">
        <v>2010</v>
      </c>
      <c r="I72" s="271"/>
      <c r="J72" s="270">
        <v>2011</v>
      </c>
      <c r="K72" s="321"/>
      <c r="L72" s="306">
        <v>2012</v>
      </c>
      <c r="M72" s="307"/>
    </row>
    <row r="73" spans="2:13">
      <c r="B73" s="27" t="s">
        <v>18</v>
      </c>
      <c r="C73" s="28"/>
      <c r="D73" s="114">
        <v>53444.585279999978</v>
      </c>
      <c r="E73" s="115" t="s">
        <v>19</v>
      </c>
      <c r="F73" s="116">
        <v>54017.350069000022</v>
      </c>
      <c r="G73" s="117">
        <v>1.0716984442844746</v>
      </c>
      <c r="H73" s="116">
        <v>66585.52833999999</v>
      </c>
      <c r="I73" s="118">
        <v>23.266928597840852</v>
      </c>
      <c r="J73" s="116">
        <v>62035.042321000015</v>
      </c>
      <c r="K73" s="221">
        <v>-6.8340465750518886</v>
      </c>
      <c r="L73" s="31">
        <v>60045.938540000017</v>
      </c>
      <c r="M73" s="35">
        <f>(L73/J73-1)*100</f>
        <v>-3.2064196405434675</v>
      </c>
    </row>
    <row r="74" spans="2:13">
      <c r="B74" s="36" t="s">
        <v>20</v>
      </c>
      <c r="C74" s="37"/>
      <c r="D74" s="120">
        <v>121628.25643100002</v>
      </c>
      <c r="E74" s="121" t="s">
        <v>19</v>
      </c>
      <c r="F74" s="122">
        <v>117532.23590285002</v>
      </c>
      <c r="G74" s="123">
        <v>-3.3676553856329283</v>
      </c>
      <c r="H74" s="122">
        <v>99714.388515999992</v>
      </c>
      <c r="I74" s="124">
        <v>-15.159966327517104</v>
      </c>
      <c r="J74" s="122">
        <v>293183.78359140002</v>
      </c>
      <c r="K74" s="222">
        <v>194.02354861189997</v>
      </c>
      <c r="L74" s="40">
        <v>219811.99767299945</v>
      </c>
      <c r="M74" s="44">
        <f t="shared" ref="M74:M81" si="9">(L74/J74-1)*100</f>
        <v>-25.025867740576079</v>
      </c>
    </row>
    <row r="75" spans="2:13">
      <c r="B75" s="36" t="s">
        <v>21</v>
      </c>
      <c r="C75" s="37"/>
      <c r="D75" s="120">
        <v>1221382.0205289498</v>
      </c>
      <c r="E75" s="121" t="s">
        <v>19</v>
      </c>
      <c r="F75" s="122">
        <v>940021.02486449992</v>
      </c>
      <c r="G75" s="123">
        <v>-23.036281109050506</v>
      </c>
      <c r="H75" s="122">
        <v>953375.41664025001</v>
      </c>
      <c r="I75" s="124">
        <v>1.420648200679886</v>
      </c>
      <c r="J75" s="122">
        <v>994620.81650249986</v>
      </c>
      <c r="K75" s="222">
        <v>4.326249569933438</v>
      </c>
      <c r="L75" s="40">
        <v>1071460.2768880003</v>
      </c>
      <c r="M75" s="44">
        <f t="shared" si="9"/>
        <v>7.7255029364557082</v>
      </c>
    </row>
    <row r="76" spans="2:13">
      <c r="B76" s="36" t="s">
        <v>22</v>
      </c>
      <c r="C76" s="37"/>
      <c r="D76" s="120">
        <v>68016.381769</v>
      </c>
      <c r="E76" s="121" t="s">
        <v>19</v>
      </c>
      <c r="F76" s="122">
        <v>83876.646071850002</v>
      </c>
      <c r="G76" s="123">
        <v>23.318300518712199</v>
      </c>
      <c r="H76" s="122">
        <v>50543.124562999998</v>
      </c>
      <c r="I76" s="124">
        <v>-39.741123506888918</v>
      </c>
      <c r="J76" s="122">
        <v>71434.732357999994</v>
      </c>
      <c r="K76" s="222">
        <v>41.334222954418735</v>
      </c>
      <c r="L76" s="40">
        <v>67409.96755300001</v>
      </c>
      <c r="M76" s="44">
        <f t="shared" si="9"/>
        <v>-5.6341847615941294</v>
      </c>
    </row>
    <row r="77" spans="2:13">
      <c r="B77" s="36" t="s">
        <v>23</v>
      </c>
      <c r="C77" s="37"/>
      <c r="D77" s="120">
        <v>221881.16794200012</v>
      </c>
      <c r="E77" s="121" t="s">
        <v>19</v>
      </c>
      <c r="F77" s="122">
        <v>184200.12901040004</v>
      </c>
      <c r="G77" s="123">
        <v>-16.982531361764753</v>
      </c>
      <c r="H77" s="122">
        <v>223198.84149604998</v>
      </c>
      <c r="I77" s="124">
        <v>21.171924631740112</v>
      </c>
      <c r="J77" s="122">
        <v>186740.94260005001</v>
      </c>
      <c r="K77" s="222">
        <v>-16.334268875067249</v>
      </c>
      <c r="L77" s="40">
        <v>195327.06949300002</v>
      </c>
      <c r="M77" s="44">
        <f t="shared" si="9"/>
        <v>4.5978813073356051</v>
      </c>
    </row>
    <row r="78" spans="2:13">
      <c r="B78" s="36" t="s">
        <v>24</v>
      </c>
      <c r="C78" s="37"/>
      <c r="D78" s="120">
        <v>398800.02155499975</v>
      </c>
      <c r="E78" s="121" t="s">
        <v>19</v>
      </c>
      <c r="F78" s="122">
        <v>347440.06374999951</v>
      </c>
      <c r="G78" s="123">
        <v>-12.878624631146629</v>
      </c>
      <c r="H78" s="122">
        <v>316515.96923499997</v>
      </c>
      <c r="I78" s="124">
        <v>-8.9005551579828701</v>
      </c>
      <c r="J78" s="122">
        <v>322078.1246745002</v>
      </c>
      <c r="K78" s="222">
        <v>1.7573064174119413</v>
      </c>
      <c r="L78" s="40">
        <v>356467.81787499983</v>
      </c>
      <c r="M78" s="44">
        <f t="shared" si="9"/>
        <v>10.677438349858349</v>
      </c>
    </row>
    <row r="79" spans="2:13">
      <c r="B79" s="36" t="s">
        <v>25</v>
      </c>
      <c r="C79" s="37"/>
      <c r="D79" s="120">
        <v>101797.67403700003</v>
      </c>
      <c r="E79" s="121" t="s">
        <v>19</v>
      </c>
      <c r="F79" s="122">
        <v>72492.425079349996</v>
      </c>
      <c r="G79" s="123">
        <v>-28.787739243431599</v>
      </c>
      <c r="H79" s="122">
        <v>103802.66258100001</v>
      </c>
      <c r="I79" s="124">
        <v>43.191047157517382</v>
      </c>
      <c r="J79" s="122">
        <v>80907.649993200001</v>
      </c>
      <c r="K79" s="222">
        <v>-22.056286436712945</v>
      </c>
      <c r="L79" s="40">
        <v>107323.95753000001</v>
      </c>
      <c r="M79" s="44">
        <f t="shared" si="9"/>
        <v>32.649950331050533</v>
      </c>
    </row>
    <row r="80" spans="2:13">
      <c r="B80" s="36" t="s">
        <v>26</v>
      </c>
      <c r="C80" s="37"/>
      <c r="D80" s="120">
        <v>65276.025896999978</v>
      </c>
      <c r="E80" s="121" t="s">
        <v>19</v>
      </c>
      <c r="F80" s="122">
        <v>48442.493092000004</v>
      </c>
      <c r="G80" s="123">
        <v>-25.788231703262475</v>
      </c>
      <c r="H80" s="122">
        <v>50248.268401000001</v>
      </c>
      <c r="I80" s="124">
        <v>3.7276679909321375</v>
      </c>
      <c r="J80" s="122">
        <v>77566.337591999996</v>
      </c>
      <c r="K80" s="222">
        <v>54.366190239614973</v>
      </c>
      <c r="L80" s="40">
        <v>38040.992983000004</v>
      </c>
      <c r="M80" s="44">
        <f>(L80/J80-1)*100</f>
        <v>-50.956827195972366</v>
      </c>
    </row>
    <row r="81" spans="2:13" ht="14.25" thickBot="1">
      <c r="B81" s="36" t="s">
        <v>27</v>
      </c>
      <c r="C81" s="126"/>
      <c r="D81" s="127">
        <v>221951.63098799973</v>
      </c>
      <c r="E81" s="121" t="s">
        <v>19</v>
      </c>
      <c r="F81" s="128">
        <v>114886.82613100004</v>
      </c>
      <c r="G81" s="123">
        <v>-48.237899573167972</v>
      </c>
      <c r="H81" s="128">
        <v>150099.82486200001</v>
      </c>
      <c r="I81" s="124">
        <v>30.650162352686316</v>
      </c>
      <c r="J81" s="128">
        <v>170390.11517284997</v>
      </c>
      <c r="K81" s="222">
        <v>13.517864081123744</v>
      </c>
      <c r="L81" s="40">
        <v>150862.95837900002</v>
      </c>
      <c r="M81" s="44">
        <f t="shared" si="9"/>
        <v>-11.46026386216178</v>
      </c>
    </row>
    <row r="82" spans="2:13" ht="15" thickTop="1" thickBot="1">
      <c r="B82" s="46" t="s">
        <v>28</v>
      </c>
      <c r="C82" s="47"/>
      <c r="D82" s="129">
        <v>2474177.7644279497</v>
      </c>
      <c r="E82" s="130" t="s">
        <v>19</v>
      </c>
      <c r="F82" s="131">
        <v>1962909.1939709494</v>
      </c>
      <c r="G82" s="132">
        <v>-20.66418095771747</v>
      </c>
      <c r="H82" s="133">
        <v>2014084.0246342998</v>
      </c>
      <c r="I82" s="134">
        <v>2.6070910880917619</v>
      </c>
      <c r="J82" s="135">
        <v>2258957.5448055002</v>
      </c>
      <c r="K82" s="223">
        <v>12.158058808676685</v>
      </c>
      <c r="L82" s="50">
        <v>2266750.9769139998</v>
      </c>
      <c r="M82" s="54">
        <f>(L82/J82-1)*100</f>
        <v>0.34500126513756779</v>
      </c>
    </row>
    <row r="83" spans="2:13" ht="14.25" thickBot="1">
      <c r="B83" s="113"/>
      <c r="C83" s="113"/>
      <c r="D83" s="137"/>
      <c r="E83" s="138"/>
      <c r="F83" s="139"/>
      <c r="G83" s="140"/>
      <c r="H83" s="137"/>
      <c r="I83" s="140"/>
      <c r="J83" s="137"/>
      <c r="K83" s="140"/>
      <c r="L83" s="210"/>
      <c r="M83" s="60"/>
    </row>
    <row r="84" spans="2:13">
      <c r="B84" s="61" t="s">
        <v>29</v>
      </c>
      <c r="C84" s="141"/>
      <c r="D84" s="142">
        <v>287912.20654295001</v>
      </c>
      <c r="E84" s="115" t="s">
        <v>19</v>
      </c>
      <c r="F84" s="143">
        <v>232667.47026034998</v>
      </c>
      <c r="G84" s="118">
        <f>(F84/D84-1)*100</f>
        <v>-19.188049352245429</v>
      </c>
      <c r="H84" s="143">
        <v>279246.23513749999</v>
      </c>
      <c r="I84" s="124">
        <f>(H84/F84-1)*100</f>
        <v>20.019457307473786</v>
      </c>
      <c r="J84" s="143">
        <v>482556.00152489997</v>
      </c>
      <c r="K84" s="221">
        <f>(J84/H84-1)*100</f>
        <v>72.806627558395149</v>
      </c>
      <c r="L84" s="40">
        <v>364832.5149789995</v>
      </c>
      <c r="M84" s="44">
        <f>(L84/J84-1)*100</f>
        <v>-24.395818552435077</v>
      </c>
    </row>
    <row r="85" spans="2:13" ht="14.25" thickBot="1">
      <c r="B85" s="63" t="s">
        <v>30</v>
      </c>
      <c r="C85" s="64"/>
      <c r="D85" s="144">
        <v>79203.550057</v>
      </c>
      <c r="E85" s="145" t="s">
        <v>19</v>
      </c>
      <c r="F85" s="146">
        <v>67487.316524850001</v>
      </c>
      <c r="G85" s="147">
        <f>(F85/D85-1)*100</f>
        <v>-14.792561095706237</v>
      </c>
      <c r="H85" s="148">
        <v>59935.335682999998</v>
      </c>
      <c r="I85" s="147">
        <f>(H85/F85-1)*100</f>
        <v>-11.190222445826892</v>
      </c>
      <c r="J85" s="148">
        <v>266699.5017894</v>
      </c>
      <c r="K85" s="224">
        <f>(J85/H85-1)*100</f>
        <v>344.97874042114756</v>
      </c>
      <c r="L85" s="67">
        <v>194938.66773999951</v>
      </c>
      <c r="M85" s="71">
        <f>(L85/J85-1)*100</f>
        <v>-26.90699966363891</v>
      </c>
    </row>
    <row r="86" spans="2:13">
      <c r="D86" s="72"/>
      <c r="E86" s="72"/>
      <c r="F86" s="72"/>
      <c r="G86" s="72"/>
      <c r="H86" s="72"/>
      <c r="I86" s="72"/>
      <c r="J86" s="72"/>
      <c r="K86" s="72"/>
      <c r="L86" s="193"/>
      <c r="M86" s="193"/>
    </row>
    <row r="87" spans="2:13" ht="18" thickBot="1">
      <c r="B87" s="111" t="s">
        <v>47</v>
      </c>
      <c r="C87" s="111"/>
      <c r="D87" s="112"/>
      <c r="E87" s="112"/>
      <c r="F87" s="112"/>
      <c r="G87" s="112"/>
      <c r="H87" s="112"/>
      <c r="I87" s="112"/>
      <c r="J87" s="112"/>
      <c r="K87" s="112"/>
      <c r="L87" s="194"/>
      <c r="M87" s="194"/>
    </row>
    <row r="88" spans="2:13" ht="14.25" thickBot="1">
      <c r="B88" s="113"/>
      <c r="C88" s="113"/>
      <c r="D88" s="274">
        <v>2008</v>
      </c>
      <c r="E88" s="289"/>
      <c r="F88" s="270">
        <v>2009</v>
      </c>
      <c r="G88" s="289"/>
      <c r="H88" s="270">
        <v>2010</v>
      </c>
      <c r="I88" s="289"/>
      <c r="J88" s="270">
        <v>2011</v>
      </c>
      <c r="K88" s="322"/>
      <c r="L88" s="306">
        <v>2012</v>
      </c>
      <c r="M88" s="307"/>
    </row>
    <row r="89" spans="2:13">
      <c r="B89" s="27" t="s">
        <v>18</v>
      </c>
      <c r="C89" s="28"/>
      <c r="D89" s="114">
        <v>79255.920432000014</v>
      </c>
      <c r="E89" s="115" t="s">
        <v>19</v>
      </c>
      <c r="F89" s="116">
        <v>98025.107815999989</v>
      </c>
      <c r="G89" s="117">
        <f>(F89/D89-1)*100</f>
        <v>23.681748040644557</v>
      </c>
      <c r="H89" s="116">
        <v>91924.151431000006</v>
      </c>
      <c r="I89" s="118">
        <f>(H89/F89-1)*100</f>
        <v>-6.2238711294782867</v>
      </c>
      <c r="J89" s="116">
        <v>94869.93936027179</v>
      </c>
      <c r="K89" s="221">
        <f>(J89/H89-1)*100</f>
        <v>3.2045853928637458</v>
      </c>
      <c r="L89" s="31">
        <v>98312.731281</v>
      </c>
      <c r="M89" s="35">
        <f>(L89/J89-1)*100</f>
        <v>3.6289597568457399</v>
      </c>
    </row>
    <row r="90" spans="2:13">
      <c r="B90" s="36" t="s">
        <v>20</v>
      </c>
      <c r="C90" s="37"/>
      <c r="D90" s="120">
        <v>147037.83482299998</v>
      </c>
      <c r="E90" s="121" t="s">
        <v>19</v>
      </c>
      <c r="F90" s="122">
        <v>137341.64728164999</v>
      </c>
      <c r="G90" s="123">
        <f t="shared" ref="G90:K101" si="10">(F90/D90-1)*100</f>
        <v>-6.5943486946893559</v>
      </c>
      <c r="H90" s="122">
        <v>126641.38852399999</v>
      </c>
      <c r="I90" s="124">
        <f t="shared" si="10"/>
        <v>-7.7909788978333001</v>
      </c>
      <c r="J90" s="122">
        <v>316110.79758519115</v>
      </c>
      <c r="K90" s="222">
        <f t="shared" si="10"/>
        <v>149.61096942275276</v>
      </c>
      <c r="L90" s="40">
        <v>408661.36415899999</v>
      </c>
      <c r="M90" s="44">
        <f t="shared" ref="M90:M97" si="11">(L90/J90-1)*100</f>
        <v>29.277888411536047</v>
      </c>
    </row>
    <row r="91" spans="2:13">
      <c r="B91" s="36" t="s">
        <v>21</v>
      </c>
      <c r="C91" s="37"/>
      <c r="D91" s="120">
        <v>1447233.8929808997</v>
      </c>
      <c r="E91" s="121" t="s">
        <v>19</v>
      </c>
      <c r="F91" s="122">
        <v>1590580.6768415999</v>
      </c>
      <c r="G91" s="123">
        <f t="shared" si="10"/>
        <v>9.9048802378063137</v>
      </c>
      <c r="H91" s="122">
        <v>1641889.6840395499</v>
      </c>
      <c r="I91" s="124">
        <f t="shared" si="10"/>
        <v>3.2258035033993826</v>
      </c>
      <c r="J91" s="122">
        <v>1577865.4254916655</v>
      </c>
      <c r="K91" s="222">
        <f t="shared" si="10"/>
        <v>-3.8994251057333673</v>
      </c>
      <c r="L91" s="40">
        <v>1499346.3462266</v>
      </c>
      <c r="M91" s="44">
        <f t="shared" si="11"/>
        <v>-4.9762849224355588</v>
      </c>
    </row>
    <row r="92" spans="2:13">
      <c r="B92" s="36" t="s">
        <v>22</v>
      </c>
      <c r="C92" s="37"/>
      <c r="D92" s="120">
        <v>110958.42792799999</v>
      </c>
      <c r="E92" s="121" t="s">
        <v>19</v>
      </c>
      <c r="F92" s="122">
        <v>106915.58119900001</v>
      </c>
      <c r="G92" s="123">
        <f t="shared" si="10"/>
        <v>-3.6435688613246642</v>
      </c>
      <c r="H92" s="122">
        <v>87775.741068949996</v>
      </c>
      <c r="I92" s="124">
        <f t="shared" si="10"/>
        <v>-17.901824893441287</v>
      </c>
      <c r="J92" s="122">
        <v>105418.83233391627</v>
      </c>
      <c r="K92" s="222">
        <f t="shared" si="10"/>
        <v>20.100190610874137</v>
      </c>
      <c r="L92" s="40">
        <v>98933.554613999993</v>
      </c>
      <c r="M92" s="44">
        <f t="shared" si="11"/>
        <v>-6.1519157216369358</v>
      </c>
    </row>
    <row r="93" spans="2:13">
      <c r="B93" s="36" t="s">
        <v>23</v>
      </c>
      <c r="C93" s="37"/>
      <c r="D93" s="120">
        <v>267436.32068899996</v>
      </c>
      <c r="E93" s="121" t="s">
        <v>19</v>
      </c>
      <c r="F93" s="122">
        <v>254632.54022800003</v>
      </c>
      <c r="G93" s="123">
        <f t="shared" si="10"/>
        <v>-4.787599690278932</v>
      </c>
      <c r="H93" s="122">
        <v>277024.14939499996</v>
      </c>
      <c r="I93" s="124">
        <f t="shared" si="10"/>
        <v>8.7936950819209159</v>
      </c>
      <c r="J93" s="122">
        <v>255652.14946063413</v>
      </c>
      <c r="K93" s="222">
        <f t="shared" si="10"/>
        <v>-7.7148508464120136</v>
      </c>
      <c r="L93" s="40">
        <v>322853.14548499999</v>
      </c>
      <c r="M93" s="44">
        <f>(L93/J93-1)*100</f>
        <v>26.286106401273823</v>
      </c>
    </row>
    <row r="94" spans="2:13">
      <c r="B94" s="36" t="s">
        <v>24</v>
      </c>
      <c r="C94" s="37"/>
      <c r="D94" s="120">
        <v>496716.98117200029</v>
      </c>
      <c r="E94" s="121" t="s">
        <v>19</v>
      </c>
      <c r="F94" s="122">
        <v>747980.94460499997</v>
      </c>
      <c r="G94" s="123">
        <f t="shared" si="10"/>
        <v>50.584935276451404</v>
      </c>
      <c r="H94" s="122">
        <v>511562.36411879992</v>
      </c>
      <c r="I94" s="124">
        <f t="shared" si="10"/>
        <v>-31.607567303876969</v>
      </c>
      <c r="J94" s="122">
        <v>538017.89564082678</v>
      </c>
      <c r="K94" s="222">
        <f t="shared" si="10"/>
        <v>5.1715163932355201</v>
      </c>
      <c r="L94" s="40">
        <v>463866.48420700006</v>
      </c>
      <c r="M94" s="44">
        <f t="shared" si="11"/>
        <v>-13.782331783872326</v>
      </c>
    </row>
    <row r="95" spans="2:13">
      <c r="B95" s="36" t="s">
        <v>25</v>
      </c>
      <c r="C95" s="37"/>
      <c r="D95" s="120">
        <v>125699.43210400001</v>
      </c>
      <c r="E95" s="121" t="s">
        <v>19</v>
      </c>
      <c r="F95" s="122">
        <v>110484.701256</v>
      </c>
      <c r="G95" s="123">
        <f t="shared" si="10"/>
        <v>-12.104056950242848</v>
      </c>
      <c r="H95" s="122">
        <v>146513.17196400001</v>
      </c>
      <c r="I95" s="124">
        <f t="shared" si="10"/>
        <v>32.609465653095057</v>
      </c>
      <c r="J95" s="122">
        <v>147777.23009031441</v>
      </c>
      <c r="K95" s="222">
        <f t="shared" si="10"/>
        <v>0.86276073978179824</v>
      </c>
      <c r="L95" s="40">
        <v>138314.99673099996</v>
      </c>
      <c r="M95" s="44">
        <f t="shared" si="11"/>
        <v>-6.4030387858343136</v>
      </c>
    </row>
    <row r="96" spans="2:13">
      <c r="B96" s="36" t="s">
        <v>26</v>
      </c>
      <c r="C96" s="37"/>
      <c r="D96" s="120">
        <v>49846.676443999997</v>
      </c>
      <c r="E96" s="121" t="s">
        <v>19</v>
      </c>
      <c r="F96" s="122">
        <v>62103.559461999997</v>
      </c>
      <c r="G96" s="123">
        <f t="shared" si="10"/>
        <v>24.589168009566166</v>
      </c>
      <c r="H96" s="122">
        <v>51260.099941050008</v>
      </c>
      <c r="I96" s="124">
        <f t="shared" si="10"/>
        <v>-17.460286680644931</v>
      </c>
      <c r="J96" s="122">
        <v>85166.97897335951</v>
      </c>
      <c r="K96" s="222">
        <f t="shared" si="10"/>
        <v>66.146728296087986</v>
      </c>
      <c r="L96" s="40">
        <v>69821.971416999993</v>
      </c>
      <c r="M96" s="44">
        <f t="shared" si="11"/>
        <v>-18.017555326412925</v>
      </c>
    </row>
    <row r="97" spans="2:13" ht="14.25" thickBot="1">
      <c r="B97" s="36" t="s">
        <v>27</v>
      </c>
      <c r="C97" s="126"/>
      <c r="D97" s="127">
        <v>143758.13536600003</v>
      </c>
      <c r="E97" s="121" t="s">
        <v>19</v>
      </c>
      <c r="F97" s="128">
        <v>209526.63715155001</v>
      </c>
      <c r="G97" s="123">
        <f t="shared" si="10"/>
        <v>45.749412106735463</v>
      </c>
      <c r="H97" s="128">
        <v>237624.47111245</v>
      </c>
      <c r="I97" s="124">
        <f t="shared" si="10"/>
        <v>13.410148868364136</v>
      </c>
      <c r="J97" s="128">
        <v>170138.81608852025</v>
      </c>
      <c r="K97" s="222">
        <f t="shared" si="10"/>
        <v>-28.40012844973101</v>
      </c>
      <c r="L97" s="40">
        <v>220824.04221199997</v>
      </c>
      <c r="M97" s="44">
        <f t="shared" si="11"/>
        <v>29.790512999167152</v>
      </c>
    </row>
    <row r="98" spans="2:13" ht="15" thickTop="1" thickBot="1">
      <c r="B98" s="46" t="s">
        <v>28</v>
      </c>
      <c r="C98" s="47"/>
      <c r="D98" s="129">
        <v>2867943.6219389001</v>
      </c>
      <c r="E98" s="130" t="s">
        <v>19</v>
      </c>
      <c r="F98" s="131">
        <v>3317591.3958408004</v>
      </c>
      <c r="G98" s="132">
        <f t="shared" si="10"/>
        <v>15.678403524470674</v>
      </c>
      <c r="H98" s="133">
        <v>3172215.2215948002</v>
      </c>
      <c r="I98" s="134">
        <f t="shared" si="10"/>
        <v>-4.381979481507436</v>
      </c>
      <c r="J98" s="135">
        <v>3291018.0650247</v>
      </c>
      <c r="K98" s="223">
        <f t="shared" si="10"/>
        <v>3.7451066567347535</v>
      </c>
      <c r="L98" s="50">
        <v>3320934.6363325999</v>
      </c>
      <c r="M98" s="54">
        <f>(L98/J98-1)*100</f>
        <v>0.90903698238056219</v>
      </c>
    </row>
    <row r="99" spans="2:13" ht="14.25" thickBot="1">
      <c r="B99" s="113"/>
      <c r="C99" s="113"/>
      <c r="D99" s="137"/>
      <c r="E99" s="138"/>
      <c r="F99" s="139"/>
      <c r="G99" s="140"/>
      <c r="H99" s="137"/>
      <c r="I99" s="140"/>
      <c r="J99" s="137"/>
      <c r="K99" s="140"/>
      <c r="L99" s="210"/>
      <c r="M99" s="60"/>
    </row>
    <row r="100" spans="2:13">
      <c r="B100" s="61" t="s">
        <v>29</v>
      </c>
      <c r="C100" s="141"/>
      <c r="D100" s="142">
        <v>265845.68167664995</v>
      </c>
      <c r="E100" s="115" t="s">
        <v>19</v>
      </c>
      <c r="F100" s="143">
        <v>337613.81898740004</v>
      </c>
      <c r="G100" s="118">
        <f>(F100/D100-1)*100</f>
        <v>26.996164413173428</v>
      </c>
      <c r="H100" s="143">
        <v>329155.45673099993</v>
      </c>
      <c r="I100" s="124">
        <f>(H100/F100-1)*100</f>
        <v>-2.5053365060023758</v>
      </c>
      <c r="J100" s="143">
        <v>548667.5142502964</v>
      </c>
      <c r="K100" s="221">
        <f>(J100/H100-1)*100</f>
        <v>66.689478491219802</v>
      </c>
      <c r="L100" s="40">
        <v>628710.45961700007</v>
      </c>
      <c r="M100" s="44">
        <f>(L100/J100-1)*100</f>
        <v>14.588606631117029</v>
      </c>
    </row>
    <row r="101" spans="2:13" ht="14.25" thickBot="1">
      <c r="B101" s="63" t="s">
        <v>30</v>
      </c>
      <c r="C101" s="64"/>
      <c r="D101" s="144">
        <v>99569.05785099999</v>
      </c>
      <c r="E101" s="145" t="s">
        <v>19</v>
      </c>
      <c r="F101" s="146">
        <v>84319.914841649996</v>
      </c>
      <c r="G101" s="147">
        <f t="shared" si="10"/>
        <v>-15.315142413187798</v>
      </c>
      <c r="H101" s="148">
        <v>83348.967363000003</v>
      </c>
      <c r="I101" s="147">
        <f t="shared" si="10"/>
        <v>-1.1515043397202218</v>
      </c>
      <c r="J101" s="148">
        <v>267670.18400914996</v>
      </c>
      <c r="K101" s="224">
        <f t="shared" si="10"/>
        <v>221.14397151844406</v>
      </c>
      <c r="L101" s="67">
        <v>357972.82371100003</v>
      </c>
      <c r="M101" s="71">
        <f>(L101/J101-1)*100</f>
        <v>33.736532903778027</v>
      </c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B103" s="21" t="s">
        <v>33</v>
      </c>
      <c r="C103" s="9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</sheetData>
  <mergeCells count="40">
    <mergeCell ref="D17:E17"/>
    <mergeCell ref="D18:E18"/>
    <mergeCell ref="D19:E19"/>
    <mergeCell ref="D20:E20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30:E30"/>
    <mergeCell ref="D26:E26"/>
    <mergeCell ref="D27:E27"/>
    <mergeCell ref="L40:M40"/>
    <mergeCell ref="D21:E21"/>
    <mergeCell ref="D22:E22"/>
    <mergeCell ref="D24:E24"/>
    <mergeCell ref="D23:E23"/>
    <mergeCell ref="D28:E28"/>
    <mergeCell ref="D29:E29"/>
    <mergeCell ref="D31:E31"/>
    <mergeCell ref="J40:K40"/>
    <mergeCell ref="D25:E25"/>
    <mergeCell ref="H72:I72"/>
    <mergeCell ref="J72:K72"/>
    <mergeCell ref="L56:M56"/>
    <mergeCell ref="F72:G72"/>
    <mergeCell ref="D72:E72"/>
    <mergeCell ref="L72:M72"/>
    <mergeCell ref="J56:K56"/>
    <mergeCell ref="L88:M88"/>
    <mergeCell ref="D88:E88"/>
    <mergeCell ref="F88:G88"/>
    <mergeCell ref="H88:I88"/>
    <mergeCell ref="J88:K88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72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8">
        <v>3310</v>
      </c>
      <c r="E7" s="299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00">
        <v>78578</v>
      </c>
      <c r="E17" s="301"/>
      <c r="F17" s="155">
        <f t="shared" si="0"/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296">
        <v>14918.8945</v>
      </c>
      <c r="E18" s="297"/>
      <c r="F18" s="155">
        <f t="shared" si="0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04">
        <v>51937.764000000003</v>
      </c>
      <c r="E19" s="305"/>
      <c r="F19" s="155">
        <f t="shared" si="0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00">
        <v>23633.109750000003</v>
      </c>
      <c r="E20" s="301"/>
      <c r="F20" s="155">
        <f t="shared" si="0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00">
        <v>33235.215000000004</v>
      </c>
      <c r="E21" s="301"/>
      <c r="F21" s="155">
        <f t="shared" si="0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300">
        <v>20918</v>
      </c>
      <c r="E22" s="301"/>
      <c r="F22" s="155">
        <f t="shared" si="0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300">
        <v>19509.626749999999</v>
      </c>
      <c r="E23" s="301"/>
      <c r="F23" s="155">
        <f t="shared" si="0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312">
        <v>-10596.267006000002</v>
      </c>
      <c r="E24" s="313"/>
      <c r="F24" s="155">
        <f t="shared" si="0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286">
        <v>17431.741227999999</v>
      </c>
      <c r="E25" s="288"/>
      <c r="F25" s="155">
        <f t="shared" si="0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286">
        <v>26380.90625</v>
      </c>
      <c r="E26" s="288"/>
      <c r="F26" s="155">
        <f t="shared" si="0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286">
        <v>17482.687375000001</v>
      </c>
      <c r="E27" s="288"/>
      <c r="F27" s="155">
        <f t="shared" si="0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286">
        <v>31906.866649999996</v>
      </c>
      <c r="E28" s="288"/>
      <c r="F28" s="155">
        <f t="shared" si="0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318">
        <v>105378.147138</v>
      </c>
      <c r="E29" s="318"/>
      <c r="F29" s="155">
        <f t="shared" si="0"/>
        <v>22.122437340070704</v>
      </c>
      <c r="K29" s="3"/>
      <c r="M29" s="3"/>
    </row>
    <row r="30" spans="2:13">
      <c r="B30" s="109" t="s">
        <v>73</v>
      </c>
      <c r="C30" s="169">
        <v>120426.276822</v>
      </c>
      <c r="D30" s="323">
        <v>19854.237499999999</v>
      </c>
      <c r="E30" s="324"/>
      <c r="F30" s="103">
        <f>D30/C30*100</f>
        <v>16.486632339673012</v>
      </c>
      <c r="K30" s="3"/>
      <c r="M30" s="3"/>
    </row>
    <row r="31" spans="2:13" ht="14.25" thickBot="1">
      <c r="B31" s="107" t="s">
        <v>76</v>
      </c>
      <c r="C31" s="173">
        <v>173015.28534600005</v>
      </c>
      <c r="D31" s="314">
        <v>21248.955841000003</v>
      </c>
      <c r="E31" s="315"/>
      <c r="F31" s="108">
        <f t="shared" si="0"/>
        <v>12.281548302802172</v>
      </c>
      <c r="K31" s="3"/>
      <c r="M31" s="3"/>
    </row>
    <row r="32" spans="2:13" ht="12.75" customHeight="1">
      <c r="B32" s="96" t="s">
        <v>12</v>
      </c>
      <c r="C32" s="97">
        <f>SUM(C6:C31)</f>
        <v>5304217.0401720516</v>
      </c>
      <c r="D32" s="263">
        <f>SUM(D6:E31)</f>
        <v>833671.75997599994</v>
      </c>
      <c r="E32" s="264">
        <f>SUM(E6:E29)</f>
        <v>0</v>
      </c>
      <c r="F32" s="106">
        <f>D32/C32*100</f>
        <v>15.717150215801848</v>
      </c>
      <c r="K32" s="3"/>
      <c r="M32" s="3"/>
    </row>
    <row r="33" spans="1:13">
      <c r="B33" s="17"/>
      <c r="C33" s="18"/>
      <c r="D33" s="18"/>
      <c r="E33" s="19"/>
      <c r="F33" s="20"/>
      <c r="K33" s="3"/>
      <c r="M33" s="3"/>
    </row>
    <row r="34" spans="1:13">
      <c r="B34" s="21" t="s">
        <v>13</v>
      </c>
      <c r="C34" s="18"/>
      <c r="D34" s="18"/>
      <c r="E34" s="19"/>
      <c r="F34" s="20"/>
      <c r="K34" s="3"/>
      <c r="M34" s="3"/>
    </row>
    <row r="35" spans="1:13">
      <c r="B35" s="21" t="s">
        <v>14</v>
      </c>
      <c r="K35" s="3"/>
      <c r="M35" s="3"/>
    </row>
    <row r="36" spans="1:13">
      <c r="B36" s="21" t="s">
        <v>34</v>
      </c>
      <c r="K36" s="3"/>
      <c r="M36" s="3"/>
    </row>
    <row r="37" spans="1:13" ht="25.5" customHeight="1">
      <c r="K37" s="3"/>
      <c r="M37" s="3"/>
    </row>
    <row r="38" spans="1:13" ht="14.25">
      <c r="A38" s="4" t="s">
        <v>15</v>
      </c>
    </row>
    <row r="39" spans="1:13">
      <c r="K39" s="3"/>
      <c r="M39" s="3" t="s">
        <v>16</v>
      </c>
    </row>
    <row r="40" spans="1:13" ht="18" thickBot="1">
      <c r="B40" s="22" t="s">
        <v>17</v>
      </c>
      <c r="C40" s="22"/>
      <c r="K40" s="3"/>
      <c r="M40" s="3"/>
    </row>
    <row r="41" spans="1:13" ht="18" thickBot="1">
      <c r="B41" s="22"/>
      <c r="C41" s="22"/>
      <c r="D41" s="23">
        <v>2008</v>
      </c>
      <c r="E41" s="24"/>
      <c r="F41" s="25">
        <v>2009</v>
      </c>
      <c r="G41" s="24"/>
      <c r="H41" s="25">
        <v>2010</v>
      </c>
      <c r="I41" s="24"/>
      <c r="J41" s="306">
        <v>2011</v>
      </c>
      <c r="K41" s="311"/>
      <c r="L41" s="306">
        <v>2012</v>
      </c>
      <c r="M41" s="307"/>
    </row>
    <row r="42" spans="1:13">
      <c r="B42" s="27" t="s">
        <v>18</v>
      </c>
      <c r="C42" s="28"/>
      <c r="D42" s="29">
        <v>74465.86815699999</v>
      </c>
      <c r="E42" s="30" t="s">
        <v>19</v>
      </c>
      <c r="F42" s="31">
        <v>58963.207877999972</v>
      </c>
      <c r="G42" s="32">
        <f>(F42/D42-1)*100</f>
        <v>-20.818477864670847</v>
      </c>
      <c r="H42" s="33">
        <v>65085.726096999992</v>
      </c>
      <c r="I42" s="34">
        <f>(H42/F42-1)*100</f>
        <v>10.383624703167516</v>
      </c>
      <c r="J42" s="31">
        <v>52162.666859999998</v>
      </c>
      <c r="K42" s="206">
        <f>(J42/H42-1)*100</f>
        <v>-19.855442985671257</v>
      </c>
      <c r="L42" s="31">
        <v>71372.129297000007</v>
      </c>
      <c r="M42" s="35">
        <f>(L42/J42-1)*100</f>
        <v>36.826074266019624</v>
      </c>
    </row>
    <row r="43" spans="1:13">
      <c r="B43" s="36" t="s">
        <v>20</v>
      </c>
      <c r="C43" s="37"/>
      <c r="D43" s="38">
        <v>123756.788416</v>
      </c>
      <c r="E43" s="39" t="s">
        <v>19</v>
      </c>
      <c r="F43" s="40">
        <v>64109.766524999999</v>
      </c>
      <c r="G43" s="41">
        <f t="shared" ref="G43:G54" si="1">(F43/D43-1)*100</f>
        <v>-48.196969761772266</v>
      </c>
      <c r="H43" s="42">
        <v>73314.204068549996</v>
      </c>
      <c r="I43" s="43">
        <f t="shared" ref="I43:I54" si="2">(H43/F43-1)*100</f>
        <v>14.357309412382069</v>
      </c>
      <c r="J43" s="40">
        <v>138795.73865499999</v>
      </c>
      <c r="K43" s="207">
        <f t="shared" ref="K43:K54" si="3">(J43/H43-1)*100</f>
        <v>89.316300188192272</v>
      </c>
      <c r="L43" s="40">
        <v>210852.80018000002</v>
      </c>
      <c r="M43" s="44">
        <f t="shared" ref="M43:M51" si="4">(L43/J43-1)*100</f>
        <v>51.915903343480821</v>
      </c>
    </row>
    <row r="44" spans="1:13">
      <c r="B44" s="36" t="s">
        <v>21</v>
      </c>
      <c r="C44" s="37"/>
      <c r="D44" s="38">
        <v>1169438.2871020001</v>
      </c>
      <c r="E44" s="39" t="s">
        <v>19</v>
      </c>
      <c r="F44" s="40">
        <v>763654.2381190001</v>
      </c>
      <c r="G44" s="41">
        <f t="shared" si="1"/>
        <v>-34.699056244222902</v>
      </c>
      <c r="H44" s="42">
        <v>707206.43444054993</v>
      </c>
      <c r="I44" s="43">
        <f t="shared" si="2"/>
        <v>-7.391801270885356</v>
      </c>
      <c r="J44" s="40">
        <v>866631.61487274989</v>
      </c>
      <c r="K44" s="207">
        <f t="shared" si="3"/>
        <v>22.542948235237215</v>
      </c>
      <c r="L44" s="40">
        <v>902865.58918500005</v>
      </c>
      <c r="M44" s="44">
        <f t="shared" si="4"/>
        <v>4.1810122883147338</v>
      </c>
    </row>
    <row r="45" spans="1:13">
      <c r="B45" s="36" t="s">
        <v>22</v>
      </c>
      <c r="C45" s="37"/>
      <c r="D45" s="38">
        <v>82149.387164999993</v>
      </c>
      <c r="E45" s="39" t="s">
        <v>19</v>
      </c>
      <c r="F45" s="40">
        <v>92729.870196050004</v>
      </c>
      <c r="G45" s="41">
        <f t="shared" si="1"/>
        <v>12.879564164975132</v>
      </c>
      <c r="H45" s="42">
        <v>36770.895344900004</v>
      </c>
      <c r="I45" s="43">
        <f t="shared" si="2"/>
        <v>-60.346223641682265</v>
      </c>
      <c r="J45" s="40">
        <v>53816.136776799998</v>
      </c>
      <c r="K45" s="207">
        <f t="shared" si="3"/>
        <v>46.355252631247424</v>
      </c>
      <c r="L45" s="40">
        <v>66521.404869999998</v>
      </c>
      <c r="M45" s="44">
        <f t="shared" si="4"/>
        <v>23.608658766968958</v>
      </c>
    </row>
    <row r="46" spans="1:13">
      <c r="B46" s="36" t="s">
        <v>23</v>
      </c>
      <c r="C46" s="37"/>
      <c r="D46" s="38">
        <v>225821.92133399996</v>
      </c>
      <c r="E46" s="39" t="s">
        <v>19</v>
      </c>
      <c r="F46" s="40">
        <v>145672.13092700002</v>
      </c>
      <c r="G46" s="41">
        <f t="shared" si="1"/>
        <v>-35.492475634575392</v>
      </c>
      <c r="H46" s="42">
        <v>134343.03707299998</v>
      </c>
      <c r="I46" s="43">
        <f t="shared" si="2"/>
        <v>-7.777118232503466</v>
      </c>
      <c r="J46" s="40">
        <v>168834.638656</v>
      </c>
      <c r="K46" s="207">
        <f t="shared" si="3"/>
        <v>25.674275596626405</v>
      </c>
      <c r="L46" s="40">
        <v>183752.44197099999</v>
      </c>
      <c r="M46" s="44">
        <f t="shared" si="4"/>
        <v>8.835748063165493</v>
      </c>
    </row>
    <row r="47" spans="1:13">
      <c r="B47" s="36" t="s">
        <v>24</v>
      </c>
      <c r="C47" s="37"/>
      <c r="D47" s="38">
        <v>424786.96062999999</v>
      </c>
      <c r="E47" s="39" t="s">
        <v>19</v>
      </c>
      <c r="F47" s="40">
        <v>303027.62434599979</v>
      </c>
      <c r="G47" s="41">
        <f t="shared" si="1"/>
        <v>-28.663623785301549</v>
      </c>
      <c r="H47" s="42">
        <v>246619.43998300011</v>
      </c>
      <c r="I47" s="43">
        <f t="shared" si="2"/>
        <v>-18.614865388837387</v>
      </c>
      <c r="J47" s="40">
        <v>243332.118472</v>
      </c>
      <c r="K47" s="207">
        <f t="shared" si="3"/>
        <v>-1.3329531164399278</v>
      </c>
      <c r="L47" s="40">
        <v>278852.95514899999</v>
      </c>
      <c r="M47" s="44">
        <f t="shared" si="4"/>
        <v>14.597676993917808</v>
      </c>
    </row>
    <row r="48" spans="1:13">
      <c r="B48" s="36" t="s">
        <v>25</v>
      </c>
      <c r="C48" s="37"/>
      <c r="D48" s="38">
        <v>91998.580067000003</v>
      </c>
      <c r="E48" s="39" t="s">
        <v>19</v>
      </c>
      <c r="F48" s="40">
        <v>72420.745972999983</v>
      </c>
      <c r="G48" s="41">
        <f t="shared" si="1"/>
        <v>-21.280582895672985</v>
      </c>
      <c r="H48" s="42">
        <v>63603.039643999997</v>
      </c>
      <c r="I48" s="43">
        <f t="shared" si="2"/>
        <v>-12.175663493286049</v>
      </c>
      <c r="J48" s="40">
        <v>83922.548986000009</v>
      </c>
      <c r="K48" s="207">
        <f t="shared" si="3"/>
        <v>31.947387193650979</v>
      </c>
      <c r="L48" s="40">
        <v>73510.594003000006</v>
      </c>
      <c r="M48" s="44">
        <f t="shared" si="4"/>
        <v>-12.406623855928078</v>
      </c>
    </row>
    <row r="49" spans="2:13">
      <c r="B49" s="36" t="s">
        <v>26</v>
      </c>
      <c r="C49" s="37"/>
      <c r="D49" s="38">
        <v>40942.404685999994</v>
      </c>
      <c r="E49" s="39" t="s">
        <v>19</v>
      </c>
      <c r="F49" s="40">
        <v>35465.734689000004</v>
      </c>
      <c r="G49" s="41">
        <f t="shared" si="1"/>
        <v>-13.37652255406655</v>
      </c>
      <c r="H49" s="42">
        <v>26863.497335999997</v>
      </c>
      <c r="I49" s="43">
        <f t="shared" si="2"/>
        <v>-24.255065990972025</v>
      </c>
      <c r="J49" s="40">
        <v>28227.763467499997</v>
      </c>
      <c r="K49" s="207">
        <f t="shared" si="3"/>
        <v>5.0785127283919707</v>
      </c>
      <c r="L49" s="40">
        <v>34797.793954000008</v>
      </c>
      <c r="M49" s="44">
        <f t="shared" si="4"/>
        <v>23.275065678031524</v>
      </c>
    </row>
    <row r="50" spans="2:13" ht="14.25" thickBot="1">
      <c r="B50" s="36" t="s">
        <v>27</v>
      </c>
      <c r="C50" s="45"/>
      <c r="D50" s="38">
        <v>173321.351245</v>
      </c>
      <c r="E50" s="39" t="s">
        <v>19</v>
      </c>
      <c r="F50" s="40">
        <v>91957.925027000019</v>
      </c>
      <c r="G50" s="41">
        <f t="shared" si="1"/>
        <v>-46.943683298999872</v>
      </c>
      <c r="H50" s="42">
        <v>125849.024</v>
      </c>
      <c r="I50" s="43">
        <f t="shared" si="2"/>
        <v>36.855006203162063</v>
      </c>
      <c r="J50" s="40">
        <v>126708.88219915002</v>
      </c>
      <c r="K50" s="207">
        <f t="shared" si="3"/>
        <v>0.6832458225103144</v>
      </c>
      <c r="L50" s="40">
        <v>135836.60093099999</v>
      </c>
      <c r="M50" s="44">
        <f t="shared" si="4"/>
        <v>7.2036928851631821</v>
      </c>
    </row>
    <row r="51" spans="2:13" ht="15" thickTop="1" thickBot="1">
      <c r="B51" s="46" t="s">
        <v>28</v>
      </c>
      <c r="C51" s="47"/>
      <c r="D51" s="48">
        <v>2406681.5488019995</v>
      </c>
      <c r="E51" s="49" t="s">
        <v>19</v>
      </c>
      <c r="F51" s="50">
        <v>1628001.2436800501</v>
      </c>
      <c r="G51" s="51">
        <f t="shared" si="1"/>
        <v>-32.354937258299152</v>
      </c>
      <c r="H51" s="52">
        <v>1479655.2979870001</v>
      </c>
      <c r="I51" s="53">
        <f t="shared" si="2"/>
        <v>-9.1121518652970028</v>
      </c>
      <c r="J51" s="50">
        <v>1762432.1089452</v>
      </c>
      <c r="K51" s="208">
        <f t="shared" si="3"/>
        <v>19.110992360376365</v>
      </c>
      <c r="L51" s="50">
        <v>1958362.3095399998</v>
      </c>
      <c r="M51" s="54">
        <f t="shared" si="4"/>
        <v>11.117035351339698</v>
      </c>
    </row>
    <row r="52" spans="2:13" ht="6" customHeight="1" thickBot="1">
      <c r="D52" s="55"/>
      <c r="E52" s="56"/>
      <c r="F52" s="57"/>
      <c r="G52" s="58"/>
      <c r="H52" s="55"/>
      <c r="I52" s="59"/>
      <c r="J52" s="55"/>
      <c r="K52" s="60"/>
      <c r="L52" s="210"/>
      <c r="M52" s="60"/>
    </row>
    <row r="53" spans="2:13">
      <c r="B53" s="61" t="s">
        <v>29</v>
      </c>
      <c r="C53" s="62"/>
      <c r="D53" s="38">
        <v>304986.14908800001</v>
      </c>
      <c r="E53" s="30" t="s">
        <v>19</v>
      </c>
      <c r="F53" s="31">
        <v>148632.11752500001</v>
      </c>
      <c r="G53" s="41">
        <f>(F53/D53-1)*100</f>
        <v>-51.26594503735511</v>
      </c>
      <c r="H53" s="42">
        <v>150024.44353804999</v>
      </c>
      <c r="I53" s="43">
        <f t="shared" si="2"/>
        <v>0.93675985798682415</v>
      </c>
      <c r="J53" s="40">
        <v>326871.2629643</v>
      </c>
      <c r="K53" s="207">
        <f t="shared" si="3"/>
        <v>117.87867047238683</v>
      </c>
      <c r="L53" s="40">
        <v>404012.08252400008</v>
      </c>
      <c r="M53" s="44">
        <f>(L53/J53-1)*100</f>
        <v>23.599755714262717</v>
      </c>
    </row>
    <row r="54" spans="2:13" ht="14.25" thickBot="1">
      <c r="B54" s="63" t="s">
        <v>30</v>
      </c>
      <c r="C54" s="64"/>
      <c r="D54" s="65">
        <v>80232.032361999998</v>
      </c>
      <c r="E54" s="66" t="s">
        <v>19</v>
      </c>
      <c r="F54" s="67">
        <v>46979.442605000004</v>
      </c>
      <c r="G54" s="68">
        <f t="shared" si="1"/>
        <v>-41.445528398143004</v>
      </c>
      <c r="H54" s="69">
        <v>46955.239882549999</v>
      </c>
      <c r="I54" s="70">
        <f t="shared" si="2"/>
        <v>-5.1517687541546842E-2</v>
      </c>
      <c r="J54" s="67">
        <v>122295.344843</v>
      </c>
      <c r="K54" s="209">
        <f t="shared" si="3"/>
        <v>160.45089993981412</v>
      </c>
      <c r="L54" s="67">
        <v>182683.08608799998</v>
      </c>
      <c r="M54" s="71">
        <f>(L54/J54-1)*100</f>
        <v>49.378609891099615</v>
      </c>
    </row>
    <row r="55" spans="2:13"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8" thickBot="1">
      <c r="B56" s="22" t="s">
        <v>31</v>
      </c>
      <c r="C56" s="2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4.25" thickBot="1">
      <c r="D57" s="23">
        <v>2008</v>
      </c>
      <c r="E57" s="24"/>
      <c r="F57" s="25">
        <v>2009</v>
      </c>
      <c r="G57" s="24"/>
      <c r="H57" s="25">
        <v>2010</v>
      </c>
      <c r="I57" s="24"/>
      <c r="J57" s="306">
        <v>2011</v>
      </c>
      <c r="K57" s="311"/>
      <c r="L57" s="306">
        <v>2012</v>
      </c>
      <c r="M57" s="307"/>
    </row>
    <row r="58" spans="2:13">
      <c r="B58" s="27" t="s">
        <v>18</v>
      </c>
      <c r="C58" s="28"/>
      <c r="D58" s="29">
        <v>107370.51606099999</v>
      </c>
      <c r="E58" s="30" t="s">
        <v>19</v>
      </c>
      <c r="F58" s="73">
        <v>53973.204406000004</v>
      </c>
      <c r="G58" s="32">
        <f>(F58/D58-1)*100</f>
        <v>-49.731819883089301</v>
      </c>
      <c r="H58" s="33">
        <v>50534.686978000005</v>
      </c>
      <c r="I58" s="74">
        <f>(H58/F58-1)*100</f>
        <v>-6.3707861444256775</v>
      </c>
      <c r="J58" s="31">
        <v>51523.208510999997</v>
      </c>
      <c r="K58" s="211">
        <f>(J58/H58-1)*100</f>
        <v>1.9561247770869539</v>
      </c>
      <c r="L58" s="31">
        <v>98968.325317999988</v>
      </c>
      <c r="M58" s="35">
        <f>(L58/J58-1)*100</f>
        <v>92.084942258342963</v>
      </c>
    </row>
    <row r="59" spans="2:13">
      <c r="B59" s="36" t="s">
        <v>20</v>
      </c>
      <c r="C59" s="37"/>
      <c r="D59" s="38">
        <v>145430.75646899999</v>
      </c>
      <c r="E59" s="39" t="s">
        <v>19</v>
      </c>
      <c r="F59" s="75">
        <v>96278.060667850004</v>
      </c>
      <c r="G59" s="41">
        <f t="shared" ref="G59:G67" si="5">(F59/D59-1)*100</f>
        <v>-33.798006002689931</v>
      </c>
      <c r="H59" s="42">
        <v>138276.50044130001</v>
      </c>
      <c r="I59" s="76">
        <f t="shared" ref="I59:K67" si="6">(H59/F59-1)*100</f>
        <v>43.622025082474991</v>
      </c>
      <c r="J59" s="40">
        <v>373960.712917</v>
      </c>
      <c r="K59" s="212">
        <f t="shared" si="6"/>
        <v>170.44415480832237</v>
      </c>
      <c r="L59" s="40">
        <v>233728.78730700002</v>
      </c>
      <c r="M59" s="44">
        <f t="shared" ref="M59:M66" si="7">(L59/J59-1)*100</f>
        <v>-37.499106394399305</v>
      </c>
    </row>
    <row r="60" spans="2:13">
      <c r="B60" s="36" t="s">
        <v>21</v>
      </c>
      <c r="C60" s="37"/>
      <c r="D60" s="38">
        <v>1624229.9840030004</v>
      </c>
      <c r="E60" s="39" t="s">
        <v>19</v>
      </c>
      <c r="F60" s="75">
        <v>1434605.1259187507</v>
      </c>
      <c r="G60" s="41">
        <f t="shared" si="5"/>
        <v>-11.674754188252901</v>
      </c>
      <c r="H60" s="42">
        <v>1172599.0142699501</v>
      </c>
      <c r="I60" s="76">
        <f t="shared" si="6"/>
        <v>-18.26329119526925</v>
      </c>
      <c r="J60" s="40">
        <v>1083908.1906834</v>
      </c>
      <c r="K60" s="212">
        <f t="shared" si="6"/>
        <v>-7.5636106211267933</v>
      </c>
      <c r="L60" s="40">
        <v>1150309.8317710003</v>
      </c>
      <c r="M60" s="44">
        <f t="shared" si="7"/>
        <v>6.1261314988065863</v>
      </c>
    </row>
    <row r="61" spans="2:13">
      <c r="B61" s="36" t="s">
        <v>22</v>
      </c>
      <c r="C61" s="37"/>
      <c r="D61" s="38">
        <v>83654.760868000012</v>
      </c>
      <c r="E61" s="39" t="s">
        <v>19</v>
      </c>
      <c r="F61" s="75">
        <v>78045.871555999998</v>
      </c>
      <c r="G61" s="41">
        <f t="shared" si="5"/>
        <v>-6.7048058637694918</v>
      </c>
      <c r="H61" s="42">
        <v>62504.740647400002</v>
      </c>
      <c r="I61" s="76">
        <f t="shared" si="6"/>
        <v>-19.912816141016275</v>
      </c>
      <c r="J61" s="40">
        <v>68356.702199999985</v>
      </c>
      <c r="K61" s="212">
        <f t="shared" si="6"/>
        <v>9.3624283406148479</v>
      </c>
      <c r="L61" s="40">
        <v>70899.061984</v>
      </c>
      <c r="M61" s="44">
        <f t="shared" si="7"/>
        <v>3.7192545897862361</v>
      </c>
    </row>
    <row r="62" spans="2:13">
      <c r="B62" s="36" t="s">
        <v>23</v>
      </c>
      <c r="C62" s="37"/>
      <c r="D62" s="38">
        <v>362217.08108199947</v>
      </c>
      <c r="E62" s="39" t="s">
        <v>19</v>
      </c>
      <c r="F62" s="75">
        <v>221173.40723000001</v>
      </c>
      <c r="G62" s="41">
        <f t="shared" si="5"/>
        <v>-38.93899024051538</v>
      </c>
      <c r="H62" s="42">
        <v>231292.07339500001</v>
      </c>
      <c r="I62" s="76">
        <f t="shared" si="6"/>
        <v>4.5749922161652634</v>
      </c>
      <c r="J62" s="40">
        <v>233336.693661</v>
      </c>
      <c r="K62" s="212">
        <f t="shared" si="6"/>
        <v>0.8839992810770525</v>
      </c>
      <c r="L62" s="40">
        <v>286657.67228700005</v>
      </c>
      <c r="M62" s="44">
        <f t="shared" si="7"/>
        <v>22.851518888609391</v>
      </c>
    </row>
    <row r="63" spans="2:13">
      <c r="B63" s="36" t="s">
        <v>24</v>
      </c>
      <c r="C63" s="37"/>
      <c r="D63" s="38">
        <v>582095.835632</v>
      </c>
      <c r="E63" s="39" t="s">
        <v>19</v>
      </c>
      <c r="F63" s="75">
        <v>342593.71078199986</v>
      </c>
      <c r="G63" s="41">
        <f t="shared" si="5"/>
        <v>-41.144792693795004</v>
      </c>
      <c r="H63" s="42">
        <v>361166.725286</v>
      </c>
      <c r="I63" s="76">
        <f t="shared" si="6"/>
        <v>5.4212946471216883</v>
      </c>
      <c r="J63" s="40">
        <v>318082.3917255</v>
      </c>
      <c r="K63" s="212">
        <f t="shared" si="6"/>
        <v>-11.929209017354092</v>
      </c>
      <c r="L63" s="40">
        <v>348991.59079000005</v>
      </c>
      <c r="M63" s="44">
        <f t="shared" si="7"/>
        <v>9.717356216050522</v>
      </c>
    </row>
    <row r="64" spans="2:13">
      <c r="B64" s="36" t="s">
        <v>25</v>
      </c>
      <c r="C64" s="37"/>
      <c r="D64" s="38">
        <v>134339.52297800002</v>
      </c>
      <c r="E64" s="39" t="s">
        <v>19</v>
      </c>
      <c r="F64" s="75">
        <v>133160.07847899999</v>
      </c>
      <c r="G64" s="41">
        <f t="shared" si="5"/>
        <v>-0.87795793289602297</v>
      </c>
      <c r="H64" s="42">
        <v>101561.90542299999</v>
      </c>
      <c r="I64" s="76">
        <f t="shared" si="6"/>
        <v>-23.729464128382283</v>
      </c>
      <c r="J64" s="40">
        <v>106085.06821100001</v>
      </c>
      <c r="K64" s="212">
        <f t="shared" si="6"/>
        <v>4.4536017408902229</v>
      </c>
      <c r="L64" s="40">
        <v>83629.522797999991</v>
      </c>
      <c r="M64" s="44">
        <f t="shared" si="7"/>
        <v>-21.167489253375994</v>
      </c>
    </row>
    <row r="65" spans="2:13">
      <c r="B65" s="36" t="s">
        <v>26</v>
      </c>
      <c r="C65" s="37"/>
      <c r="D65" s="38">
        <v>39582.165209999999</v>
      </c>
      <c r="E65" s="39" t="s">
        <v>19</v>
      </c>
      <c r="F65" s="75">
        <v>44396.500935999997</v>
      </c>
      <c r="G65" s="41">
        <f t="shared" si="5"/>
        <v>12.162891293232514</v>
      </c>
      <c r="H65" s="42">
        <v>45108.793073000008</v>
      </c>
      <c r="I65" s="76">
        <f t="shared" si="6"/>
        <v>1.6043880080252704</v>
      </c>
      <c r="J65" s="40">
        <v>43654.617416000008</v>
      </c>
      <c r="K65" s="212">
        <f t="shared" si="6"/>
        <v>-3.2237077472826448</v>
      </c>
      <c r="L65" s="40">
        <v>44633.086684000002</v>
      </c>
      <c r="M65" s="44">
        <f t="shared" si="7"/>
        <v>2.2413877979408747</v>
      </c>
    </row>
    <row r="66" spans="2:13" ht="14.25" thickBot="1">
      <c r="B66" s="36" t="s">
        <v>27</v>
      </c>
      <c r="C66" s="45"/>
      <c r="D66" s="38">
        <v>230226.56920900004</v>
      </c>
      <c r="E66" s="39" t="s">
        <v>19</v>
      </c>
      <c r="F66" s="75">
        <v>163110.24317845001</v>
      </c>
      <c r="G66" s="41">
        <f t="shared" si="5"/>
        <v>-29.152293873441572</v>
      </c>
      <c r="H66" s="42">
        <v>179265.77039354999</v>
      </c>
      <c r="I66" s="76">
        <f t="shared" si="6"/>
        <v>9.9046674815052036</v>
      </c>
      <c r="J66" s="40">
        <v>133779.22550815</v>
      </c>
      <c r="K66" s="212">
        <f t="shared" si="6"/>
        <v>-25.373803814047371</v>
      </c>
      <c r="L66" s="40">
        <v>183200.597175</v>
      </c>
      <c r="M66" s="44">
        <f t="shared" si="7"/>
        <v>36.942486009413457</v>
      </c>
    </row>
    <row r="67" spans="2:13" ht="15" thickTop="1" thickBot="1">
      <c r="B67" s="46" t="s">
        <v>28</v>
      </c>
      <c r="C67" s="47"/>
      <c r="D67" s="48">
        <v>3309147.1915120003</v>
      </c>
      <c r="E67" s="49" t="s">
        <v>19</v>
      </c>
      <c r="F67" s="77">
        <v>2567336.2031540503</v>
      </c>
      <c r="G67" s="51">
        <f t="shared" si="5"/>
        <v>-22.416983755231669</v>
      </c>
      <c r="H67" s="52">
        <v>2342310.2099072002</v>
      </c>
      <c r="I67" s="51">
        <f t="shared" si="6"/>
        <v>-8.7649600769232663</v>
      </c>
      <c r="J67" s="50">
        <v>2412686.8108330499</v>
      </c>
      <c r="K67" s="213">
        <f t="shared" si="6"/>
        <v>3.0045807181380058</v>
      </c>
      <c r="L67" s="50">
        <v>2501018.4761140002</v>
      </c>
      <c r="M67" s="54">
        <f>(L67/J67-1)*100</f>
        <v>3.6611326793157595</v>
      </c>
    </row>
    <row r="68" spans="2:13" ht="14.25" thickBot="1">
      <c r="D68" s="55"/>
      <c r="E68" s="56"/>
      <c r="F68" s="78"/>
      <c r="G68" s="58"/>
      <c r="H68" s="55"/>
      <c r="I68" s="58"/>
      <c r="J68" s="55"/>
      <c r="K68" s="58"/>
      <c r="L68" s="210"/>
      <c r="M68" s="60"/>
    </row>
    <row r="69" spans="2:13">
      <c r="B69" s="61" t="s">
        <v>29</v>
      </c>
      <c r="C69" s="62"/>
      <c r="D69" s="38">
        <v>368567.65716599993</v>
      </c>
      <c r="E69" s="30" t="s">
        <v>19</v>
      </c>
      <c r="F69" s="73">
        <v>240773.58560310001</v>
      </c>
      <c r="G69" s="41">
        <f>(F69/D69-1)*100</f>
        <v>-34.673164906963741</v>
      </c>
      <c r="H69" s="42">
        <v>316551.86205380003</v>
      </c>
      <c r="I69" s="76">
        <f>(H69/F69-1)*100</f>
        <v>31.472836300081397</v>
      </c>
      <c r="J69" s="40">
        <v>561706.72904250002</v>
      </c>
      <c r="K69" s="211">
        <f>(J69/H69-1)*100</f>
        <v>77.445403542448403</v>
      </c>
      <c r="L69" s="40">
        <v>456038.43638500001</v>
      </c>
      <c r="M69" s="44">
        <f>(L69/J69-1)*100</f>
        <v>-18.812004057281804</v>
      </c>
    </row>
    <row r="70" spans="2:13" ht="14.25" thickBot="1">
      <c r="B70" s="63" t="s">
        <v>30</v>
      </c>
      <c r="C70" s="64"/>
      <c r="D70" s="65">
        <v>105136.04275699999</v>
      </c>
      <c r="E70" s="66" t="s">
        <v>19</v>
      </c>
      <c r="F70" s="79">
        <v>62645.514655850006</v>
      </c>
      <c r="G70" s="68">
        <f>(F70/D70-1)*100</f>
        <v>-40.414806366031833</v>
      </c>
      <c r="H70" s="69">
        <v>92002.308190299998</v>
      </c>
      <c r="I70" s="80">
        <f>(H70/F70-1)*100</f>
        <v>46.861764478629887</v>
      </c>
      <c r="J70" s="67">
        <v>328324.096104</v>
      </c>
      <c r="K70" s="214">
        <f>(J70/H70-1)*100</f>
        <v>256.86506410783284</v>
      </c>
      <c r="L70" s="67">
        <v>208403.14594700001</v>
      </c>
      <c r="M70" s="71">
        <f>(L70/J70-1)*100</f>
        <v>-36.52517484400957</v>
      </c>
    </row>
    <row r="71" spans="2:13">
      <c r="D71" s="72"/>
      <c r="E71" s="72"/>
      <c r="F71" s="72"/>
      <c r="G71" s="72"/>
      <c r="H71" s="72"/>
      <c r="I71" s="72"/>
      <c r="J71" s="72"/>
      <c r="K71" s="72"/>
      <c r="L71" s="193"/>
      <c r="M71" s="193"/>
    </row>
    <row r="72" spans="2:13" ht="18" thickBot="1">
      <c r="B72" s="111" t="s">
        <v>40</v>
      </c>
      <c r="C72" s="111"/>
      <c r="D72" s="112"/>
      <c r="E72" s="112"/>
      <c r="F72" s="112"/>
      <c r="G72" s="112"/>
      <c r="H72" s="112"/>
      <c r="I72" s="112"/>
      <c r="J72" s="112"/>
      <c r="K72" s="112"/>
      <c r="L72" s="194"/>
      <c r="M72" s="194"/>
    </row>
    <row r="73" spans="2:13" ht="14.25" thickBot="1">
      <c r="B73" s="113"/>
      <c r="C73" s="113"/>
      <c r="D73" s="274">
        <v>2008</v>
      </c>
      <c r="E73" s="271"/>
      <c r="F73" s="270">
        <v>2009</v>
      </c>
      <c r="G73" s="271"/>
      <c r="H73" s="270">
        <v>2010</v>
      </c>
      <c r="I73" s="271"/>
      <c r="J73" s="270">
        <v>2011</v>
      </c>
      <c r="K73" s="321"/>
      <c r="L73" s="306">
        <v>2012</v>
      </c>
      <c r="M73" s="307"/>
    </row>
    <row r="74" spans="2:13">
      <c r="B74" s="27" t="s">
        <v>18</v>
      </c>
      <c r="C74" s="28"/>
      <c r="D74" s="114">
        <v>53444.585279999978</v>
      </c>
      <c r="E74" s="115" t="s">
        <v>19</v>
      </c>
      <c r="F74" s="116">
        <v>54017.350069000022</v>
      </c>
      <c r="G74" s="117">
        <v>1.0716984442844746</v>
      </c>
      <c r="H74" s="116">
        <v>66585.52833999999</v>
      </c>
      <c r="I74" s="118">
        <v>23.266928597840852</v>
      </c>
      <c r="J74" s="116">
        <v>62035.042321000015</v>
      </c>
      <c r="K74" s="221">
        <v>-6.8340465750518886</v>
      </c>
      <c r="L74" s="31">
        <v>60045.938540000017</v>
      </c>
      <c r="M74" s="35">
        <f>(L74/J74-1)*100</f>
        <v>-3.2064196405434675</v>
      </c>
    </row>
    <row r="75" spans="2:13">
      <c r="B75" s="36" t="s">
        <v>20</v>
      </c>
      <c r="C75" s="37"/>
      <c r="D75" s="120">
        <v>121628.25643100002</v>
      </c>
      <c r="E75" s="121" t="s">
        <v>19</v>
      </c>
      <c r="F75" s="122">
        <v>117532.23590285002</v>
      </c>
      <c r="G75" s="123">
        <v>-3.3676553856329283</v>
      </c>
      <c r="H75" s="122">
        <v>99714.388515999992</v>
      </c>
      <c r="I75" s="124">
        <v>-15.159966327517104</v>
      </c>
      <c r="J75" s="122">
        <v>293183.78359140002</v>
      </c>
      <c r="K75" s="222">
        <v>194.02354861189997</v>
      </c>
      <c r="L75" s="40">
        <v>219811.99767299945</v>
      </c>
      <c r="M75" s="44">
        <f t="shared" ref="M75:M82" si="8">(L75/J75-1)*100</f>
        <v>-25.025867740576079</v>
      </c>
    </row>
    <row r="76" spans="2:13">
      <c r="B76" s="36" t="s">
        <v>21</v>
      </c>
      <c r="C76" s="37"/>
      <c r="D76" s="120">
        <v>1221382.0205289498</v>
      </c>
      <c r="E76" s="121" t="s">
        <v>19</v>
      </c>
      <c r="F76" s="122">
        <v>940021.02486449992</v>
      </c>
      <c r="G76" s="123">
        <v>-23.036281109050506</v>
      </c>
      <c r="H76" s="122">
        <v>953375.41664025001</v>
      </c>
      <c r="I76" s="124">
        <v>1.420648200679886</v>
      </c>
      <c r="J76" s="122">
        <v>994620.81650249986</v>
      </c>
      <c r="K76" s="222">
        <v>4.326249569933438</v>
      </c>
      <c r="L76" s="40">
        <v>1071460.2768880003</v>
      </c>
      <c r="M76" s="44">
        <f t="shared" si="8"/>
        <v>7.7255029364557082</v>
      </c>
    </row>
    <row r="77" spans="2:13">
      <c r="B77" s="36" t="s">
        <v>22</v>
      </c>
      <c r="C77" s="37"/>
      <c r="D77" s="120">
        <v>68016.381769</v>
      </c>
      <c r="E77" s="121" t="s">
        <v>19</v>
      </c>
      <c r="F77" s="122">
        <v>83876.646071850002</v>
      </c>
      <c r="G77" s="123">
        <v>23.318300518712199</v>
      </c>
      <c r="H77" s="122">
        <v>50543.124562999998</v>
      </c>
      <c r="I77" s="124">
        <v>-39.741123506888918</v>
      </c>
      <c r="J77" s="122">
        <v>71434.732357999994</v>
      </c>
      <c r="K77" s="222">
        <v>41.334222954418735</v>
      </c>
      <c r="L77" s="40">
        <v>67409.96755300001</v>
      </c>
      <c r="M77" s="44">
        <f t="shared" si="8"/>
        <v>-5.6341847615941294</v>
      </c>
    </row>
    <row r="78" spans="2:13">
      <c r="B78" s="36" t="s">
        <v>23</v>
      </c>
      <c r="C78" s="37"/>
      <c r="D78" s="120">
        <v>221881.16794200012</v>
      </c>
      <c r="E78" s="121" t="s">
        <v>19</v>
      </c>
      <c r="F78" s="122">
        <v>184200.12901040004</v>
      </c>
      <c r="G78" s="123">
        <v>-16.982531361764753</v>
      </c>
      <c r="H78" s="122">
        <v>223198.84149604998</v>
      </c>
      <c r="I78" s="124">
        <v>21.171924631740112</v>
      </c>
      <c r="J78" s="122">
        <v>186740.94260005001</v>
      </c>
      <c r="K78" s="222">
        <v>-16.334268875067249</v>
      </c>
      <c r="L78" s="40">
        <v>195327.06949300002</v>
      </c>
      <c r="M78" s="44">
        <f t="shared" si="8"/>
        <v>4.5978813073356051</v>
      </c>
    </row>
    <row r="79" spans="2:13">
      <c r="B79" s="36" t="s">
        <v>24</v>
      </c>
      <c r="C79" s="37"/>
      <c r="D79" s="120">
        <v>398800.02155499975</v>
      </c>
      <c r="E79" s="121" t="s">
        <v>19</v>
      </c>
      <c r="F79" s="122">
        <v>347440.06374999951</v>
      </c>
      <c r="G79" s="123">
        <v>-12.878624631146629</v>
      </c>
      <c r="H79" s="122">
        <v>316515.96923499997</v>
      </c>
      <c r="I79" s="124">
        <v>-8.9005551579828701</v>
      </c>
      <c r="J79" s="122">
        <v>322078.1246745002</v>
      </c>
      <c r="K79" s="222">
        <v>1.7573064174119413</v>
      </c>
      <c r="L79" s="40">
        <v>356467.81787499983</v>
      </c>
      <c r="M79" s="44">
        <f t="shared" si="8"/>
        <v>10.677438349858349</v>
      </c>
    </row>
    <row r="80" spans="2:13">
      <c r="B80" s="36" t="s">
        <v>25</v>
      </c>
      <c r="C80" s="37"/>
      <c r="D80" s="120">
        <v>101797.67403700003</v>
      </c>
      <c r="E80" s="121" t="s">
        <v>19</v>
      </c>
      <c r="F80" s="122">
        <v>72492.425079349996</v>
      </c>
      <c r="G80" s="123">
        <v>-28.787739243431599</v>
      </c>
      <c r="H80" s="122">
        <v>103802.66258100001</v>
      </c>
      <c r="I80" s="124">
        <v>43.191047157517382</v>
      </c>
      <c r="J80" s="122">
        <v>80907.649993200001</v>
      </c>
      <c r="K80" s="222">
        <v>-22.056286436712945</v>
      </c>
      <c r="L80" s="40">
        <v>107323.95753000001</v>
      </c>
      <c r="M80" s="44">
        <f t="shared" si="8"/>
        <v>32.649950331050533</v>
      </c>
    </row>
    <row r="81" spans="2:13">
      <c r="B81" s="36" t="s">
        <v>26</v>
      </c>
      <c r="C81" s="37"/>
      <c r="D81" s="120">
        <v>65276.025896999978</v>
      </c>
      <c r="E81" s="121" t="s">
        <v>19</v>
      </c>
      <c r="F81" s="122">
        <v>48442.493092000004</v>
      </c>
      <c r="G81" s="123">
        <v>-25.788231703262475</v>
      </c>
      <c r="H81" s="122">
        <v>50248.268401000001</v>
      </c>
      <c r="I81" s="124">
        <v>3.7276679909321375</v>
      </c>
      <c r="J81" s="122">
        <v>77566.337591999996</v>
      </c>
      <c r="K81" s="222">
        <v>54.366190239614973</v>
      </c>
      <c r="L81" s="40">
        <v>38040.992983000004</v>
      </c>
      <c r="M81" s="44">
        <f>(L81/J81-1)*100</f>
        <v>-50.956827195972366</v>
      </c>
    </row>
    <row r="82" spans="2:13" ht="14.25" thickBot="1">
      <c r="B82" s="36" t="s">
        <v>27</v>
      </c>
      <c r="C82" s="126"/>
      <c r="D82" s="127">
        <v>221951.63098799973</v>
      </c>
      <c r="E82" s="121" t="s">
        <v>19</v>
      </c>
      <c r="F82" s="128">
        <v>114886.82613100004</v>
      </c>
      <c r="G82" s="123">
        <v>-48.237899573167972</v>
      </c>
      <c r="H82" s="128">
        <v>150099.82486200001</v>
      </c>
      <c r="I82" s="124">
        <v>30.650162352686316</v>
      </c>
      <c r="J82" s="128">
        <v>170390.11517284997</v>
      </c>
      <c r="K82" s="222">
        <v>13.517864081123744</v>
      </c>
      <c r="L82" s="40">
        <v>150862.95837900002</v>
      </c>
      <c r="M82" s="44">
        <f t="shared" si="8"/>
        <v>-11.46026386216178</v>
      </c>
    </row>
    <row r="83" spans="2:13" ht="15" thickTop="1" thickBot="1">
      <c r="B83" s="46" t="s">
        <v>28</v>
      </c>
      <c r="C83" s="47"/>
      <c r="D83" s="129">
        <v>2474177.7644279497</v>
      </c>
      <c r="E83" s="130" t="s">
        <v>19</v>
      </c>
      <c r="F83" s="131">
        <v>1962909.1939709494</v>
      </c>
      <c r="G83" s="132">
        <v>-20.66418095771747</v>
      </c>
      <c r="H83" s="133">
        <v>2014084.0246342998</v>
      </c>
      <c r="I83" s="134">
        <v>2.6070910880917619</v>
      </c>
      <c r="J83" s="135">
        <v>2258957.5448055002</v>
      </c>
      <c r="K83" s="223">
        <v>12.158058808676685</v>
      </c>
      <c r="L83" s="50">
        <v>2266750.9769139998</v>
      </c>
      <c r="M83" s="54">
        <f>(L83/J83-1)*100</f>
        <v>0.34500126513756779</v>
      </c>
    </row>
    <row r="84" spans="2:13" ht="14.25" thickBot="1">
      <c r="B84" s="113"/>
      <c r="C84" s="113"/>
      <c r="D84" s="137"/>
      <c r="E84" s="138"/>
      <c r="F84" s="139"/>
      <c r="G84" s="140"/>
      <c r="H84" s="137"/>
      <c r="I84" s="140"/>
      <c r="J84" s="137"/>
      <c r="K84" s="140"/>
      <c r="L84" s="210"/>
      <c r="M84" s="60"/>
    </row>
    <row r="85" spans="2:13">
      <c r="B85" s="61" t="s">
        <v>29</v>
      </c>
      <c r="C85" s="141"/>
      <c r="D85" s="142">
        <v>287912.20654295001</v>
      </c>
      <c r="E85" s="115" t="s">
        <v>19</v>
      </c>
      <c r="F85" s="143">
        <v>232667.47026034998</v>
      </c>
      <c r="G85" s="118">
        <f>(F85/D85-1)*100</f>
        <v>-19.188049352245429</v>
      </c>
      <c r="H85" s="143">
        <v>279246.23513749999</v>
      </c>
      <c r="I85" s="124">
        <f>(H85/F85-1)*100</f>
        <v>20.019457307473786</v>
      </c>
      <c r="J85" s="143">
        <v>482556.00152489997</v>
      </c>
      <c r="K85" s="221">
        <f>(J85/H85-1)*100</f>
        <v>72.806627558395149</v>
      </c>
      <c r="L85" s="40">
        <v>364832.5149789995</v>
      </c>
      <c r="M85" s="44">
        <f>(L85/J85-1)*100</f>
        <v>-24.395818552435077</v>
      </c>
    </row>
    <row r="86" spans="2:13" ht="14.25" thickBot="1">
      <c r="B86" s="63" t="s">
        <v>30</v>
      </c>
      <c r="C86" s="64"/>
      <c r="D86" s="144">
        <v>79203.550057</v>
      </c>
      <c r="E86" s="145" t="s">
        <v>19</v>
      </c>
      <c r="F86" s="146">
        <v>67487.316524850001</v>
      </c>
      <c r="G86" s="147">
        <f>(F86/D86-1)*100</f>
        <v>-14.792561095706237</v>
      </c>
      <c r="H86" s="148">
        <v>59935.335682999998</v>
      </c>
      <c r="I86" s="147">
        <f>(H86/F86-1)*100</f>
        <v>-11.190222445826892</v>
      </c>
      <c r="J86" s="148">
        <v>266699.5017894</v>
      </c>
      <c r="K86" s="224">
        <f>(J86/H86-1)*100</f>
        <v>344.97874042114756</v>
      </c>
      <c r="L86" s="67">
        <v>194938.66773999951</v>
      </c>
      <c r="M86" s="71">
        <f>(L86/J86-1)*100</f>
        <v>-26.90699966363891</v>
      </c>
    </row>
    <row r="87" spans="2:13">
      <c r="D87" s="72"/>
      <c r="E87" s="72"/>
      <c r="F87" s="72"/>
      <c r="G87" s="72"/>
      <c r="H87" s="72"/>
      <c r="I87" s="72"/>
      <c r="J87" s="72"/>
      <c r="K87" s="72"/>
      <c r="L87" s="193"/>
      <c r="M87" s="193"/>
    </row>
    <row r="88" spans="2:13" ht="18" thickBot="1">
      <c r="B88" s="111" t="s">
        <v>47</v>
      </c>
      <c r="C88" s="111"/>
      <c r="D88" s="112"/>
      <c r="E88" s="112"/>
      <c r="F88" s="112"/>
      <c r="G88" s="112"/>
      <c r="H88" s="112"/>
      <c r="I88" s="112"/>
      <c r="J88" s="112"/>
      <c r="K88" s="112"/>
      <c r="L88" s="194"/>
      <c r="M88" s="194"/>
    </row>
    <row r="89" spans="2:13" ht="14.25" thickBot="1">
      <c r="B89" s="113"/>
      <c r="C89" s="113"/>
      <c r="D89" s="274">
        <v>2008</v>
      </c>
      <c r="E89" s="289"/>
      <c r="F89" s="270">
        <v>2009</v>
      </c>
      <c r="G89" s="289"/>
      <c r="H89" s="270">
        <v>2010</v>
      </c>
      <c r="I89" s="289"/>
      <c r="J89" s="270">
        <v>2011</v>
      </c>
      <c r="K89" s="322"/>
      <c r="L89" s="306">
        <v>2012</v>
      </c>
      <c r="M89" s="307"/>
    </row>
    <row r="90" spans="2:13">
      <c r="B90" s="27" t="s">
        <v>18</v>
      </c>
      <c r="C90" s="28"/>
      <c r="D90" s="114">
        <v>79255.920432000014</v>
      </c>
      <c r="E90" s="115" t="s">
        <v>19</v>
      </c>
      <c r="F90" s="116">
        <v>98025.107815999989</v>
      </c>
      <c r="G90" s="117">
        <f>(F90/D90-1)*100</f>
        <v>23.681748040644557</v>
      </c>
      <c r="H90" s="116">
        <v>91924.151431000006</v>
      </c>
      <c r="I90" s="118">
        <f>(H90/F90-1)*100</f>
        <v>-6.2238711294782867</v>
      </c>
      <c r="J90" s="116">
        <v>94869.93936027179</v>
      </c>
      <c r="K90" s="221">
        <f>(J90/H90-1)*100</f>
        <v>3.2045853928637458</v>
      </c>
      <c r="L90" s="31">
        <v>98312.731281</v>
      </c>
      <c r="M90" s="35">
        <f>(L90/J90-1)*100</f>
        <v>3.6289597568457399</v>
      </c>
    </row>
    <row r="91" spans="2:13">
      <c r="B91" s="36" t="s">
        <v>20</v>
      </c>
      <c r="C91" s="37"/>
      <c r="D91" s="120">
        <v>147037.83482299998</v>
      </c>
      <c r="E91" s="121" t="s">
        <v>19</v>
      </c>
      <c r="F91" s="122">
        <v>137341.64728164999</v>
      </c>
      <c r="G91" s="123">
        <f t="shared" ref="G91:K102" si="9">(F91/D91-1)*100</f>
        <v>-6.5943486946893559</v>
      </c>
      <c r="H91" s="122">
        <v>126641.38852399999</v>
      </c>
      <c r="I91" s="124">
        <f t="shared" si="9"/>
        <v>-7.7909788978333001</v>
      </c>
      <c r="J91" s="122">
        <v>316110.79758519115</v>
      </c>
      <c r="K91" s="222">
        <f t="shared" si="9"/>
        <v>149.61096942275276</v>
      </c>
      <c r="L91" s="40">
        <v>408661.36415899999</v>
      </c>
      <c r="M91" s="44">
        <f t="shared" ref="M91:M98" si="10">(L91/J91-1)*100</f>
        <v>29.277888411536047</v>
      </c>
    </row>
    <row r="92" spans="2:13">
      <c r="B92" s="36" t="s">
        <v>21</v>
      </c>
      <c r="C92" s="37"/>
      <c r="D92" s="120">
        <v>1447233.8929808997</v>
      </c>
      <c r="E92" s="121" t="s">
        <v>19</v>
      </c>
      <c r="F92" s="122">
        <v>1590580.6768415999</v>
      </c>
      <c r="G92" s="123">
        <f t="shared" si="9"/>
        <v>9.9048802378063137</v>
      </c>
      <c r="H92" s="122">
        <v>1641889.6840395499</v>
      </c>
      <c r="I92" s="124">
        <f t="shared" si="9"/>
        <v>3.2258035033993826</v>
      </c>
      <c r="J92" s="122">
        <v>1577865.4254916655</v>
      </c>
      <c r="K92" s="222">
        <f t="shared" si="9"/>
        <v>-3.8994251057333673</v>
      </c>
      <c r="L92" s="40">
        <v>1499346.3462266</v>
      </c>
      <c r="M92" s="44">
        <f t="shared" si="10"/>
        <v>-4.9762849224355588</v>
      </c>
    </row>
    <row r="93" spans="2:13">
      <c r="B93" s="36" t="s">
        <v>22</v>
      </c>
      <c r="C93" s="37"/>
      <c r="D93" s="120">
        <v>110958.42792799999</v>
      </c>
      <c r="E93" s="121" t="s">
        <v>19</v>
      </c>
      <c r="F93" s="122">
        <v>106915.58119900001</v>
      </c>
      <c r="G93" s="123">
        <f t="shared" si="9"/>
        <v>-3.6435688613246642</v>
      </c>
      <c r="H93" s="122">
        <v>87775.741068949996</v>
      </c>
      <c r="I93" s="124">
        <f t="shared" si="9"/>
        <v>-17.901824893441287</v>
      </c>
      <c r="J93" s="122">
        <v>105418.83233391627</v>
      </c>
      <c r="K93" s="222">
        <f t="shared" si="9"/>
        <v>20.100190610874137</v>
      </c>
      <c r="L93" s="40">
        <v>98933.554613999993</v>
      </c>
      <c r="M93" s="44">
        <f t="shared" si="10"/>
        <v>-6.1519157216369358</v>
      </c>
    </row>
    <row r="94" spans="2:13">
      <c r="B94" s="36" t="s">
        <v>23</v>
      </c>
      <c r="C94" s="37"/>
      <c r="D94" s="120">
        <v>267436.32068899996</v>
      </c>
      <c r="E94" s="121" t="s">
        <v>19</v>
      </c>
      <c r="F94" s="122">
        <v>254632.54022800003</v>
      </c>
      <c r="G94" s="123">
        <f t="shared" si="9"/>
        <v>-4.787599690278932</v>
      </c>
      <c r="H94" s="122">
        <v>277024.14939499996</v>
      </c>
      <c r="I94" s="124">
        <f t="shared" si="9"/>
        <v>8.7936950819209159</v>
      </c>
      <c r="J94" s="122">
        <v>255652.14946063413</v>
      </c>
      <c r="K94" s="222">
        <f t="shared" si="9"/>
        <v>-7.7148508464120136</v>
      </c>
      <c r="L94" s="40">
        <v>322853.14548499999</v>
      </c>
      <c r="M94" s="44">
        <f>(L94/J94-1)*100</f>
        <v>26.286106401273823</v>
      </c>
    </row>
    <row r="95" spans="2:13">
      <c r="B95" s="36" t="s">
        <v>24</v>
      </c>
      <c r="C95" s="37"/>
      <c r="D95" s="120">
        <v>496716.98117200029</v>
      </c>
      <c r="E95" s="121" t="s">
        <v>19</v>
      </c>
      <c r="F95" s="122">
        <v>747980.94460499997</v>
      </c>
      <c r="G95" s="123">
        <f t="shared" si="9"/>
        <v>50.584935276451404</v>
      </c>
      <c r="H95" s="122">
        <v>511562.36411879992</v>
      </c>
      <c r="I95" s="124">
        <f t="shared" si="9"/>
        <v>-31.607567303876969</v>
      </c>
      <c r="J95" s="122">
        <v>538017.89564082678</v>
      </c>
      <c r="K95" s="222">
        <f t="shared" si="9"/>
        <v>5.1715163932355201</v>
      </c>
      <c r="L95" s="40">
        <v>463866.48420700006</v>
      </c>
      <c r="M95" s="44">
        <f t="shared" si="10"/>
        <v>-13.782331783872326</v>
      </c>
    </row>
    <row r="96" spans="2:13">
      <c r="B96" s="36" t="s">
        <v>25</v>
      </c>
      <c r="C96" s="37"/>
      <c r="D96" s="120">
        <v>125699.43210400001</v>
      </c>
      <c r="E96" s="121" t="s">
        <v>19</v>
      </c>
      <c r="F96" s="122">
        <v>110484.701256</v>
      </c>
      <c r="G96" s="123">
        <f t="shared" si="9"/>
        <v>-12.104056950242848</v>
      </c>
      <c r="H96" s="122">
        <v>146513.17196400001</v>
      </c>
      <c r="I96" s="124">
        <f t="shared" si="9"/>
        <v>32.609465653095057</v>
      </c>
      <c r="J96" s="122">
        <v>147777.23009031441</v>
      </c>
      <c r="K96" s="222">
        <f t="shared" si="9"/>
        <v>0.86276073978179824</v>
      </c>
      <c r="L96" s="40">
        <v>138314.99673099996</v>
      </c>
      <c r="M96" s="44">
        <f t="shared" si="10"/>
        <v>-6.4030387858343136</v>
      </c>
    </row>
    <row r="97" spans="2:13">
      <c r="B97" s="36" t="s">
        <v>26</v>
      </c>
      <c r="C97" s="37"/>
      <c r="D97" s="120">
        <v>49846.676443999997</v>
      </c>
      <c r="E97" s="121" t="s">
        <v>19</v>
      </c>
      <c r="F97" s="122">
        <v>62103.559461999997</v>
      </c>
      <c r="G97" s="123">
        <f t="shared" si="9"/>
        <v>24.589168009566166</v>
      </c>
      <c r="H97" s="122">
        <v>51260.099941050008</v>
      </c>
      <c r="I97" s="124">
        <f t="shared" si="9"/>
        <v>-17.460286680644931</v>
      </c>
      <c r="J97" s="122">
        <v>85166.97897335951</v>
      </c>
      <c r="K97" s="222">
        <f t="shared" si="9"/>
        <v>66.146728296087986</v>
      </c>
      <c r="L97" s="40">
        <v>69821.971416999993</v>
      </c>
      <c r="M97" s="44">
        <f t="shared" si="10"/>
        <v>-18.017555326412925</v>
      </c>
    </row>
    <row r="98" spans="2:13" ht="14.25" thickBot="1">
      <c r="B98" s="36" t="s">
        <v>27</v>
      </c>
      <c r="C98" s="126"/>
      <c r="D98" s="127">
        <v>143758.13536600003</v>
      </c>
      <c r="E98" s="121" t="s">
        <v>19</v>
      </c>
      <c r="F98" s="128">
        <v>209526.63715155001</v>
      </c>
      <c r="G98" s="123">
        <f t="shared" si="9"/>
        <v>45.749412106735463</v>
      </c>
      <c r="H98" s="128">
        <v>237624.47111245</v>
      </c>
      <c r="I98" s="124">
        <f t="shared" si="9"/>
        <v>13.410148868364136</v>
      </c>
      <c r="J98" s="128">
        <v>170138.81608852025</v>
      </c>
      <c r="K98" s="222">
        <f t="shared" si="9"/>
        <v>-28.40012844973101</v>
      </c>
      <c r="L98" s="40">
        <v>220824.04221199997</v>
      </c>
      <c r="M98" s="44">
        <f t="shared" si="10"/>
        <v>29.790512999167152</v>
      </c>
    </row>
    <row r="99" spans="2:13" ht="15" thickTop="1" thickBot="1">
      <c r="B99" s="46" t="s">
        <v>28</v>
      </c>
      <c r="C99" s="47"/>
      <c r="D99" s="129">
        <v>2867943.6219389001</v>
      </c>
      <c r="E99" s="130" t="s">
        <v>19</v>
      </c>
      <c r="F99" s="131">
        <v>3317591.3958408004</v>
      </c>
      <c r="G99" s="132">
        <f t="shared" si="9"/>
        <v>15.678403524470674</v>
      </c>
      <c r="H99" s="133">
        <v>3172215.2215948002</v>
      </c>
      <c r="I99" s="134">
        <f t="shared" si="9"/>
        <v>-4.381979481507436</v>
      </c>
      <c r="J99" s="135">
        <v>3291018.0650247</v>
      </c>
      <c r="K99" s="223">
        <f t="shared" si="9"/>
        <v>3.7451066567347535</v>
      </c>
      <c r="L99" s="50">
        <v>3320934.6363325999</v>
      </c>
      <c r="M99" s="54">
        <f>(L99/J99-1)*100</f>
        <v>0.90903698238056219</v>
      </c>
    </row>
    <row r="100" spans="2:13" ht="14.25" thickBot="1">
      <c r="B100" s="113"/>
      <c r="C100" s="113"/>
      <c r="D100" s="137"/>
      <c r="E100" s="138"/>
      <c r="F100" s="139"/>
      <c r="G100" s="140"/>
      <c r="H100" s="137"/>
      <c r="I100" s="140"/>
      <c r="J100" s="137"/>
      <c r="K100" s="140"/>
      <c r="L100" s="210"/>
      <c r="M100" s="60"/>
    </row>
    <row r="101" spans="2:13">
      <c r="B101" s="61" t="s">
        <v>29</v>
      </c>
      <c r="C101" s="141"/>
      <c r="D101" s="142">
        <v>265845.68167664995</v>
      </c>
      <c r="E101" s="115" t="s">
        <v>19</v>
      </c>
      <c r="F101" s="143">
        <v>337613.81898740004</v>
      </c>
      <c r="G101" s="118">
        <f>(F101/D101-1)*100</f>
        <v>26.996164413173428</v>
      </c>
      <c r="H101" s="143">
        <v>329155.45673099993</v>
      </c>
      <c r="I101" s="124">
        <f>(H101/F101-1)*100</f>
        <v>-2.5053365060023758</v>
      </c>
      <c r="J101" s="143">
        <v>548667.5142502964</v>
      </c>
      <c r="K101" s="221">
        <f>(J101/H101-1)*100</f>
        <v>66.689478491219802</v>
      </c>
      <c r="L101" s="40">
        <v>628710.45961700007</v>
      </c>
      <c r="M101" s="44">
        <f>(L101/J101-1)*100</f>
        <v>14.588606631117029</v>
      </c>
    </row>
    <row r="102" spans="2:13" ht="14.25" thickBot="1">
      <c r="B102" s="63" t="s">
        <v>30</v>
      </c>
      <c r="C102" s="64"/>
      <c r="D102" s="144">
        <v>99569.05785099999</v>
      </c>
      <c r="E102" s="145" t="s">
        <v>19</v>
      </c>
      <c r="F102" s="146">
        <v>84319.914841649996</v>
      </c>
      <c r="G102" s="147">
        <f t="shared" si="9"/>
        <v>-15.315142413187798</v>
      </c>
      <c r="H102" s="148">
        <v>83348.967363000003</v>
      </c>
      <c r="I102" s="147">
        <f t="shared" si="9"/>
        <v>-1.1515043397202218</v>
      </c>
      <c r="J102" s="148">
        <v>267670.18400914996</v>
      </c>
      <c r="K102" s="224">
        <f t="shared" si="9"/>
        <v>221.14397151844406</v>
      </c>
      <c r="L102" s="67">
        <v>357972.82371100003</v>
      </c>
      <c r="M102" s="71">
        <f>(L102/J102-1)*100</f>
        <v>33.736532903778027</v>
      </c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B104" s="21" t="s">
        <v>33</v>
      </c>
      <c r="C104" s="9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</sheetData>
  <mergeCells count="41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L41:M41"/>
    <mergeCell ref="J57:K57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J41:K41"/>
    <mergeCell ref="L73:M73"/>
    <mergeCell ref="L57:M57"/>
    <mergeCell ref="D89:E89"/>
    <mergeCell ref="F89:G89"/>
    <mergeCell ref="H89:I89"/>
    <mergeCell ref="J89:K89"/>
    <mergeCell ref="L89:M89"/>
    <mergeCell ref="D73:E73"/>
    <mergeCell ref="F73:G73"/>
    <mergeCell ref="H73:I73"/>
    <mergeCell ref="J73:K73"/>
  </mergeCells>
  <phoneticPr fontId="25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6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75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8">
        <v>3310</v>
      </c>
      <c r="E7" s="299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00">
        <v>78578</v>
      </c>
      <c r="E17" s="301"/>
      <c r="F17" s="155">
        <f t="shared" si="0"/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296">
        <v>14918.8945</v>
      </c>
      <c r="E18" s="297"/>
      <c r="F18" s="155">
        <f t="shared" si="0"/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04">
        <v>51937.764000000003</v>
      </c>
      <c r="E19" s="305"/>
      <c r="F19" s="155">
        <f t="shared" si="0"/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00">
        <v>23633.109750000003</v>
      </c>
      <c r="E20" s="301"/>
      <c r="F20" s="155">
        <f t="shared" si="0"/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00">
        <v>33235.215000000004</v>
      </c>
      <c r="E21" s="301"/>
      <c r="F21" s="155">
        <f t="shared" si="0"/>
        <v>18.512879981955916</v>
      </c>
      <c r="K21" s="3"/>
      <c r="M21" s="3"/>
    </row>
    <row r="22" spans="1:13">
      <c r="B22" s="153" t="s">
        <v>54</v>
      </c>
      <c r="C22" s="154">
        <v>221975</v>
      </c>
      <c r="D22" s="300">
        <v>20918</v>
      </c>
      <c r="E22" s="301"/>
      <c r="F22" s="155">
        <f t="shared" si="0"/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300">
        <v>19509.626749999999</v>
      </c>
      <c r="E23" s="301"/>
      <c r="F23" s="155">
        <f t="shared" si="0"/>
        <v>7.0989182233895844</v>
      </c>
      <c r="K23" s="226"/>
      <c r="M23" s="3"/>
    </row>
    <row r="24" spans="1:13">
      <c r="B24" s="218" t="s">
        <v>11</v>
      </c>
      <c r="C24" s="219">
        <v>130297.12239700001</v>
      </c>
      <c r="D24" s="312">
        <v>-10596.267006000002</v>
      </c>
      <c r="E24" s="313"/>
      <c r="F24" s="155">
        <f t="shared" si="0"/>
        <v>-8.1323875854406236</v>
      </c>
      <c r="K24" s="3"/>
      <c r="M24" s="3"/>
    </row>
    <row r="25" spans="1:13">
      <c r="B25" s="153" t="s">
        <v>58</v>
      </c>
      <c r="C25" s="220">
        <v>150583.44225299999</v>
      </c>
      <c r="D25" s="286">
        <v>17431.741227999999</v>
      </c>
      <c r="E25" s="288"/>
      <c r="F25" s="155">
        <f t="shared" si="0"/>
        <v>11.576134113545088</v>
      </c>
      <c r="K25" s="3"/>
      <c r="M25" s="3"/>
    </row>
    <row r="26" spans="1:13">
      <c r="B26" s="153" t="s">
        <v>60</v>
      </c>
      <c r="C26" s="220">
        <v>263029.70911300002</v>
      </c>
      <c r="D26" s="286">
        <v>26380.90625</v>
      </c>
      <c r="E26" s="288"/>
      <c r="F26" s="155">
        <f t="shared" si="0"/>
        <v>10.029629861570701</v>
      </c>
      <c r="K26" s="3"/>
      <c r="M26" s="3"/>
    </row>
    <row r="27" spans="1:13">
      <c r="B27" s="153" t="s">
        <v>62</v>
      </c>
      <c r="C27" s="220">
        <v>169236.2650705</v>
      </c>
      <c r="D27" s="286">
        <v>17482.687375000001</v>
      </c>
      <c r="E27" s="288"/>
      <c r="F27" s="155">
        <f t="shared" si="0"/>
        <v>10.330343421202961</v>
      </c>
      <c r="K27" s="3"/>
      <c r="M27" s="3"/>
    </row>
    <row r="28" spans="1:13">
      <c r="B28" s="153" t="s">
        <v>67</v>
      </c>
      <c r="C28" s="171">
        <v>270300.45321050001</v>
      </c>
      <c r="D28" s="286">
        <v>31906.866649999996</v>
      </c>
      <c r="E28" s="288"/>
      <c r="F28" s="155">
        <f t="shared" si="0"/>
        <v>11.804222401784916</v>
      </c>
      <c r="K28" s="3"/>
      <c r="M28" s="3"/>
    </row>
    <row r="29" spans="1:13">
      <c r="B29" s="153" t="s">
        <v>69</v>
      </c>
      <c r="C29" s="171">
        <v>476340.58362605004</v>
      </c>
      <c r="D29" s="318">
        <v>105378.147138</v>
      </c>
      <c r="E29" s="318"/>
      <c r="F29" s="155">
        <f t="shared" si="0"/>
        <v>22.122437340070704</v>
      </c>
      <c r="K29" s="3"/>
      <c r="M29" s="3"/>
    </row>
    <row r="30" spans="1:13">
      <c r="B30" s="109" t="s">
        <v>73</v>
      </c>
      <c r="C30" s="169">
        <v>120426.276822</v>
      </c>
      <c r="D30" s="323">
        <v>19854.237499999999</v>
      </c>
      <c r="E30" s="324"/>
      <c r="F30" s="103">
        <f>D30/C30*100</f>
        <v>16.486632339673012</v>
      </c>
      <c r="K30" s="3"/>
      <c r="M30" s="3"/>
    </row>
    <row r="31" spans="1:13">
      <c r="A31" s="113"/>
      <c r="B31" s="153" t="s">
        <v>76</v>
      </c>
      <c r="C31" s="171">
        <v>173015.28534600005</v>
      </c>
      <c r="D31" s="286">
        <v>21248.955841000003</v>
      </c>
      <c r="E31" s="288"/>
      <c r="F31" s="155">
        <f t="shared" si="0"/>
        <v>12.281548302802172</v>
      </c>
      <c r="K31" s="3"/>
      <c r="M31" s="3"/>
    </row>
    <row r="32" spans="1:13" ht="14.25" thickBot="1">
      <c r="B32" s="150" t="s">
        <v>74</v>
      </c>
      <c r="C32" s="227">
        <v>227163.66659400001</v>
      </c>
      <c r="D32" s="309">
        <v>38975.138680999997</v>
      </c>
      <c r="E32" s="310"/>
      <c r="F32" s="152">
        <f>D32/C32*100</f>
        <v>17.157294238721111</v>
      </c>
      <c r="K32" s="3"/>
      <c r="M32" s="3"/>
    </row>
    <row r="33" spans="1:13" ht="12.75" customHeight="1">
      <c r="B33" s="96" t="s">
        <v>12</v>
      </c>
      <c r="C33" s="97">
        <f>SUM(C6:C32)</f>
        <v>5531380.7067660512</v>
      </c>
      <c r="D33" s="263">
        <f>SUM(D6:E32)</f>
        <v>872646.89865699993</v>
      </c>
      <c r="E33" s="264">
        <f>SUM(E6:E29)</f>
        <v>0</v>
      </c>
      <c r="F33" s="106">
        <f>D33/C33*100</f>
        <v>15.776294291036011</v>
      </c>
      <c r="K33" s="3"/>
      <c r="M33" s="3"/>
    </row>
    <row r="34" spans="1:13">
      <c r="B34" s="17"/>
      <c r="C34" s="18"/>
      <c r="D34" s="18"/>
      <c r="E34" s="19"/>
      <c r="F34" s="20"/>
      <c r="K34" s="3"/>
      <c r="M34" s="3"/>
    </row>
    <row r="35" spans="1:13">
      <c r="B35" s="21" t="s">
        <v>13</v>
      </c>
      <c r="C35" s="18"/>
      <c r="D35" s="18"/>
      <c r="E35" s="19"/>
      <c r="F35" s="20"/>
      <c r="K35" s="3"/>
      <c r="M35" s="3"/>
    </row>
    <row r="36" spans="1:13">
      <c r="B36" s="21" t="s">
        <v>14</v>
      </c>
      <c r="K36" s="3"/>
      <c r="M36" s="3"/>
    </row>
    <row r="37" spans="1:13">
      <c r="B37" s="21" t="s">
        <v>34</v>
      </c>
      <c r="K37" s="3"/>
      <c r="M37" s="3"/>
    </row>
    <row r="38" spans="1:13" ht="25.5" customHeight="1">
      <c r="K38" s="3"/>
      <c r="M38" s="3"/>
    </row>
    <row r="39" spans="1:13" ht="14.25">
      <c r="A39" s="4" t="s">
        <v>15</v>
      </c>
    </row>
    <row r="40" spans="1:13">
      <c r="K40" s="3"/>
      <c r="M40" s="3" t="s">
        <v>16</v>
      </c>
    </row>
    <row r="41" spans="1:13" ht="18" thickBot="1">
      <c r="B41" s="22" t="s">
        <v>17</v>
      </c>
      <c r="C41" s="22"/>
      <c r="K41" s="3"/>
      <c r="M41" s="3"/>
    </row>
    <row r="42" spans="1:13" ht="18" thickBot="1">
      <c r="B42" s="22"/>
      <c r="C42" s="22"/>
      <c r="D42" s="23">
        <v>2008</v>
      </c>
      <c r="E42" s="24"/>
      <c r="F42" s="25">
        <v>2009</v>
      </c>
      <c r="G42" s="24"/>
      <c r="H42" s="25">
        <v>2010</v>
      </c>
      <c r="I42" s="24"/>
      <c r="J42" s="306">
        <v>2011</v>
      </c>
      <c r="K42" s="311"/>
      <c r="L42" s="306">
        <v>2012</v>
      </c>
      <c r="M42" s="307"/>
    </row>
    <row r="43" spans="1:13">
      <c r="B43" s="27" t="s">
        <v>18</v>
      </c>
      <c r="C43" s="28"/>
      <c r="D43" s="29">
        <v>74465.86815699999</v>
      </c>
      <c r="E43" s="30" t="s">
        <v>19</v>
      </c>
      <c r="F43" s="31">
        <v>58963.207877999972</v>
      </c>
      <c r="G43" s="32">
        <f>(F43/D43-1)*100</f>
        <v>-20.818477864670847</v>
      </c>
      <c r="H43" s="33">
        <v>65085.726096999992</v>
      </c>
      <c r="I43" s="34">
        <f>(H43/F43-1)*100</f>
        <v>10.383624703167516</v>
      </c>
      <c r="J43" s="31">
        <v>52162.666859999998</v>
      </c>
      <c r="K43" s="206">
        <f>(J43/H43-1)*100</f>
        <v>-19.855442985671257</v>
      </c>
      <c r="L43" s="31">
        <v>71372.129297000007</v>
      </c>
      <c r="M43" s="35">
        <f>(L43/J43-1)*100</f>
        <v>36.826074266019624</v>
      </c>
    </row>
    <row r="44" spans="1:13">
      <c r="B44" s="36" t="s">
        <v>20</v>
      </c>
      <c r="C44" s="37"/>
      <c r="D44" s="38">
        <v>123756.788416</v>
      </c>
      <c r="E44" s="39" t="s">
        <v>19</v>
      </c>
      <c r="F44" s="40">
        <v>64109.766524999999</v>
      </c>
      <c r="G44" s="41">
        <f t="shared" ref="G44:G55" si="1">(F44/D44-1)*100</f>
        <v>-48.196969761772266</v>
      </c>
      <c r="H44" s="42">
        <v>73314.204068549996</v>
      </c>
      <c r="I44" s="43">
        <f t="shared" ref="I44:I55" si="2">(H44/F44-1)*100</f>
        <v>14.357309412382069</v>
      </c>
      <c r="J44" s="40">
        <v>138795.73865499999</v>
      </c>
      <c r="K44" s="207">
        <f t="shared" ref="K44:K55" si="3">(J44/H44-1)*100</f>
        <v>89.316300188192272</v>
      </c>
      <c r="L44" s="40">
        <v>210852.80018000002</v>
      </c>
      <c r="M44" s="44">
        <f t="shared" ref="M44:M52" si="4">(L44/J44-1)*100</f>
        <v>51.915903343480821</v>
      </c>
    </row>
    <row r="45" spans="1:13">
      <c r="B45" s="36" t="s">
        <v>21</v>
      </c>
      <c r="C45" s="37"/>
      <c r="D45" s="38">
        <v>1169438.2871020001</v>
      </c>
      <c r="E45" s="39" t="s">
        <v>19</v>
      </c>
      <c r="F45" s="40">
        <v>763654.2381190001</v>
      </c>
      <c r="G45" s="41">
        <f t="shared" si="1"/>
        <v>-34.699056244222902</v>
      </c>
      <c r="H45" s="42">
        <v>707206.43444054993</v>
      </c>
      <c r="I45" s="43">
        <f t="shared" si="2"/>
        <v>-7.391801270885356</v>
      </c>
      <c r="J45" s="40">
        <v>866631.61487274989</v>
      </c>
      <c r="K45" s="207">
        <f t="shared" si="3"/>
        <v>22.542948235237215</v>
      </c>
      <c r="L45" s="40">
        <v>902865.58918500005</v>
      </c>
      <c r="M45" s="44">
        <f t="shared" si="4"/>
        <v>4.1810122883147338</v>
      </c>
    </row>
    <row r="46" spans="1:13">
      <c r="B46" s="36" t="s">
        <v>22</v>
      </c>
      <c r="C46" s="37"/>
      <c r="D46" s="38">
        <v>82149.387164999993</v>
      </c>
      <c r="E46" s="39" t="s">
        <v>19</v>
      </c>
      <c r="F46" s="40">
        <v>92729.870196050004</v>
      </c>
      <c r="G46" s="41">
        <f t="shared" si="1"/>
        <v>12.879564164975132</v>
      </c>
      <c r="H46" s="42">
        <v>36770.895344900004</v>
      </c>
      <c r="I46" s="43">
        <f t="shared" si="2"/>
        <v>-60.346223641682265</v>
      </c>
      <c r="J46" s="40">
        <v>53816.136776799998</v>
      </c>
      <c r="K46" s="207">
        <f t="shared" si="3"/>
        <v>46.355252631247424</v>
      </c>
      <c r="L46" s="40">
        <v>66521.404869999998</v>
      </c>
      <c r="M46" s="44">
        <f t="shared" si="4"/>
        <v>23.608658766968958</v>
      </c>
    </row>
    <row r="47" spans="1:13">
      <c r="B47" s="36" t="s">
        <v>23</v>
      </c>
      <c r="C47" s="37"/>
      <c r="D47" s="38">
        <v>225821.92133399996</v>
      </c>
      <c r="E47" s="39" t="s">
        <v>19</v>
      </c>
      <c r="F47" s="40">
        <v>145672.13092700002</v>
      </c>
      <c r="G47" s="41">
        <f t="shared" si="1"/>
        <v>-35.492475634575392</v>
      </c>
      <c r="H47" s="42">
        <v>134343.03707299998</v>
      </c>
      <c r="I47" s="43">
        <f t="shared" si="2"/>
        <v>-7.777118232503466</v>
      </c>
      <c r="J47" s="40">
        <v>168834.638656</v>
      </c>
      <c r="K47" s="207">
        <f t="shared" si="3"/>
        <v>25.674275596626405</v>
      </c>
      <c r="L47" s="40">
        <v>183752.44197099999</v>
      </c>
      <c r="M47" s="44">
        <f t="shared" si="4"/>
        <v>8.835748063165493</v>
      </c>
    </row>
    <row r="48" spans="1:13">
      <c r="B48" s="36" t="s">
        <v>24</v>
      </c>
      <c r="C48" s="37"/>
      <c r="D48" s="38">
        <v>424786.96062999999</v>
      </c>
      <c r="E48" s="39" t="s">
        <v>19</v>
      </c>
      <c r="F48" s="40">
        <v>303027.62434599979</v>
      </c>
      <c r="G48" s="41">
        <f t="shared" si="1"/>
        <v>-28.663623785301549</v>
      </c>
      <c r="H48" s="42">
        <v>246619.43998300011</v>
      </c>
      <c r="I48" s="43">
        <f t="shared" si="2"/>
        <v>-18.614865388837387</v>
      </c>
      <c r="J48" s="40">
        <v>243332.118472</v>
      </c>
      <c r="K48" s="207">
        <f t="shared" si="3"/>
        <v>-1.3329531164399278</v>
      </c>
      <c r="L48" s="40">
        <v>278852.95514899999</v>
      </c>
      <c r="M48" s="44">
        <f t="shared" si="4"/>
        <v>14.597676993917808</v>
      </c>
    </row>
    <row r="49" spans="2:13">
      <c r="B49" s="36" t="s">
        <v>25</v>
      </c>
      <c r="C49" s="37"/>
      <c r="D49" s="38">
        <v>91998.580067000003</v>
      </c>
      <c r="E49" s="39" t="s">
        <v>19</v>
      </c>
      <c r="F49" s="40">
        <v>72420.745972999983</v>
      </c>
      <c r="G49" s="41">
        <f t="shared" si="1"/>
        <v>-21.280582895672985</v>
      </c>
      <c r="H49" s="42">
        <v>63603.039643999997</v>
      </c>
      <c r="I49" s="43">
        <f t="shared" si="2"/>
        <v>-12.175663493286049</v>
      </c>
      <c r="J49" s="40">
        <v>83922.548986000009</v>
      </c>
      <c r="K49" s="207">
        <f t="shared" si="3"/>
        <v>31.947387193650979</v>
      </c>
      <c r="L49" s="40">
        <v>73510.594003000006</v>
      </c>
      <c r="M49" s="44">
        <f t="shared" si="4"/>
        <v>-12.406623855928078</v>
      </c>
    </row>
    <row r="50" spans="2:13">
      <c r="B50" s="36" t="s">
        <v>26</v>
      </c>
      <c r="C50" s="37"/>
      <c r="D50" s="38">
        <v>40942.404685999994</v>
      </c>
      <c r="E50" s="39" t="s">
        <v>19</v>
      </c>
      <c r="F50" s="40">
        <v>35465.734689000004</v>
      </c>
      <c r="G50" s="41">
        <f t="shared" si="1"/>
        <v>-13.37652255406655</v>
      </c>
      <c r="H50" s="42">
        <v>26863.497335999997</v>
      </c>
      <c r="I50" s="43">
        <f t="shared" si="2"/>
        <v>-24.255065990972025</v>
      </c>
      <c r="J50" s="40">
        <v>28227.763467499997</v>
      </c>
      <c r="K50" s="207">
        <f t="shared" si="3"/>
        <v>5.0785127283919707</v>
      </c>
      <c r="L50" s="40">
        <v>34797.793954000008</v>
      </c>
      <c r="M50" s="44">
        <f t="shared" si="4"/>
        <v>23.275065678031524</v>
      </c>
    </row>
    <row r="51" spans="2:13" ht="14.25" thickBot="1">
      <c r="B51" s="36" t="s">
        <v>27</v>
      </c>
      <c r="C51" s="45"/>
      <c r="D51" s="38">
        <v>173321.351245</v>
      </c>
      <c r="E51" s="39" t="s">
        <v>19</v>
      </c>
      <c r="F51" s="40">
        <v>91957.925027000019</v>
      </c>
      <c r="G51" s="41">
        <f t="shared" si="1"/>
        <v>-46.943683298999872</v>
      </c>
      <c r="H51" s="42">
        <v>125849.024</v>
      </c>
      <c r="I51" s="43">
        <f t="shared" si="2"/>
        <v>36.855006203162063</v>
      </c>
      <c r="J51" s="40">
        <v>126708.88219915002</v>
      </c>
      <c r="K51" s="207">
        <f t="shared" si="3"/>
        <v>0.6832458225103144</v>
      </c>
      <c r="L51" s="40">
        <v>135836.60093099999</v>
      </c>
      <c r="M51" s="44">
        <f t="shared" si="4"/>
        <v>7.2036928851631821</v>
      </c>
    </row>
    <row r="52" spans="2:13" ht="15" thickTop="1" thickBot="1">
      <c r="B52" s="46" t="s">
        <v>28</v>
      </c>
      <c r="C52" s="47"/>
      <c r="D52" s="48">
        <v>2406681.5488019995</v>
      </c>
      <c r="E52" s="49" t="s">
        <v>19</v>
      </c>
      <c r="F52" s="50">
        <v>1628001.2436800501</v>
      </c>
      <c r="G52" s="51">
        <f t="shared" si="1"/>
        <v>-32.354937258299152</v>
      </c>
      <c r="H52" s="52">
        <v>1479655.2979870001</v>
      </c>
      <c r="I52" s="53">
        <f t="shared" si="2"/>
        <v>-9.1121518652970028</v>
      </c>
      <c r="J52" s="50">
        <v>1762432.1089452</v>
      </c>
      <c r="K52" s="208">
        <f t="shared" si="3"/>
        <v>19.110992360376365</v>
      </c>
      <c r="L52" s="50">
        <v>1958362.3095399998</v>
      </c>
      <c r="M52" s="54">
        <f t="shared" si="4"/>
        <v>11.117035351339698</v>
      </c>
    </row>
    <row r="53" spans="2:13" ht="6" customHeight="1" thickBot="1">
      <c r="D53" s="55"/>
      <c r="E53" s="56"/>
      <c r="F53" s="57"/>
      <c r="G53" s="58"/>
      <c r="H53" s="55"/>
      <c r="I53" s="59"/>
      <c r="J53" s="55"/>
      <c r="K53" s="60"/>
      <c r="L53" s="210"/>
      <c r="M53" s="60"/>
    </row>
    <row r="54" spans="2:13">
      <c r="B54" s="61" t="s">
        <v>29</v>
      </c>
      <c r="C54" s="62"/>
      <c r="D54" s="38">
        <v>304986.14908800001</v>
      </c>
      <c r="E54" s="30" t="s">
        <v>19</v>
      </c>
      <c r="F54" s="31">
        <v>148632.11752500001</v>
      </c>
      <c r="G54" s="41">
        <f>(F54/D54-1)*100</f>
        <v>-51.26594503735511</v>
      </c>
      <c r="H54" s="42">
        <v>150024.44353804999</v>
      </c>
      <c r="I54" s="43">
        <f t="shared" si="2"/>
        <v>0.93675985798682415</v>
      </c>
      <c r="J54" s="40">
        <v>326871.2629643</v>
      </c>
      <c r="K54" s="207">
        <f t="shared" si="3"/>
        <v>117.87867047238683</v>
      </c>
      <c r="L54" s="40">
        <v>404012.08252400008</v>
      </c>
      <c r="M54" s="44">
        <f>(L54/J54-1)*100</f>
        <v>23.599755714262717</v>
      </c>
    </row>
    <row r="55" spans="2:13" ht="14.25" thickBot="1">
      <c r="B55" s="63" t="s">
        <v>30</v>
      </c>
      <c r="C55" s="64"/>
      <c r="D55" s="65">
        <v>80232.032361999998</v>
      </c>
      <c r="E55" s="66" t="s">
        <v>19</v>
      </c>
      <c r="F55" s="67">
        <v>46979.442605000004</v>
      </c>
      <c r="G55" s="68">
        <f t="shared" si="1"/>
        <v>-41.445528398143004</v>
      </c>
      <c r="H55" s="69">
        <v>46955.239882549999</v>
      </c>
      <c r="I55" s="70">
        <f t="shared" si="2"/>
        <v>-5.1517687541546842E-2</v>
      </c>
      <c r="J55" s="67">
        <v>122295.344843</v>
      </c>
      <c r="K55" s="209">
        <f t="shared" si="3"/>
        <v>160.45089993981412</v>
      </c>
      <c r="L55" s="67">
        <v>182683.08608799998</v>
      </c>
      <c r="M55" s="71">
        <f>(L55/J55-1)*100</f>
        <v>49.378609891099615</v>
      </c>
    </row>
    <row r="56" spans="2:13"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8" thickBot="1">
      <c r="B57" s="22" t="s">
        <v>31</v>
      </c>
      <c r="C57" s="2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2:13" ht="14.25" thickBot="1">
      <c r="D58" s="23">
        <v>2008</v>
      </c>
      <c r="E58" s="24"/>
      <c r="F58" s="25">
        <v>2009</v>
      </c>
      <c r="G58" s="24"/>
      <c r="H58" s="25">
        <v>2010</v>
      </c>
      <c r="I58" s="24"/>
      <c r="J58" s="306">
        <v>2011</v>
      </c>
      <c r="K58" s="311"/>
      <c r="L58" s="306">
        <v>2012</v>
      </c>
      <c r="M58" s="307"/>
    </row>
    <row r="59" spans="2:13">
      <c r="B59" s="27" t="s">
        <v>18</v>
      </c>
      <c r="C59" s="28"/>
      <c r="D59" s="29">
        <v>107370.51606099999</v>
      </c>
      <c r="E59" s="30" t="s">
        <v>19</v>
      </c>
      <c r="F59" s="73">
        <v>53973.204406000004</v>
      </c>
      <c r="G59" s="32">
        <f>(F59/D59-1)*100</f>
        <v>-49.731819883089301</v>
      </c>
      <c r="H59" s="33">
        <v>50534.686978000005</v>
      </c>
      <c r="I59" s="74">
        <f>(H59/F59-1)*100</f>
        <v>-6.3707861444256775</v>
      </c>
      <c r="J59" s="31">
        <v>51523.208510999997</v>
      </c>
      <c r="K59" s="211">
        <f>(J59/H59-1)*100</f>
        <v>1.9561247770869539</v>
      </c>
      <c r="L59" s="31">
        <v>98968.325317999988</v>
      </c>
      <c r="M59" s="35">
        <f>(L59/J59-1)*100</f>
        <v>92.084942258342963</v>
      </c>
    </row>
    <row r="60" spans="2:13">
      <c r="B60" s="36" t="s">
        <v>20</v>
      </c>
      <c r="C60" s="37"/>
      <c r="D60" s="38">
        <v>145430.75646899999</v>
      </c>
      <c r="E60" s="39" t="s">
        <v>19</v>
      </c>
      <c r="F60" s="75">
        <v>96278.060667850004</v>
      </c>
      <c r="G60" s="41">
        <f t="shared" ref="G60:G68" si="5">(F60/D60-1)*100</f>
        <v>-33.798006002689931</v>
      </c>
      <c r="H60" s="42">
        <v>138276.50044130001</v>
      </c>
      <c r="I60" s="76">
        <f t="shared" ref="I60:K68" si="6">(H60/F60-1)*100</f>
        <v>43.622025082474991</v>
      </c>
      <c r="J60" s="40">
        <v>373960.712917</v>
      </c>
      <c r="K60" s="212">
        <f t="shared" si="6"/>
        <v>170.44415480832237</v>
      </c>
      <c r="L60" s="40">
        <v>233728.78730700002</v>
      </c>
      <c r="M60" s="44">
        <f t="shared" ref="M60:M67" si="7">(L60/J60-1)*100</f>
        <v>-37.499106394399305</v>
      </c>
    </row>
    <row r="61" spans="2:13">
      <c r="B61" s="36" t="s">
        <v>21</v>
      </c>
      <c r="C61" s="37"/>
      <c r="D61" s="38">
        <v>1624229.9840030004</v>
      </c>
      <c r="E61" s="39" t="s">
        <v>19</v>
      </c>
      <c r="F61" s="75">
        <v>1434605.1259187507</v>
      </c>
      <c r="G61" s="41">
        <f t="shared" si="5"/>
        <v>-11.674754188252901</v>
      </c>
      <c r="H61" s="42">
        <v>1172599.0142699501</v>
      </c>
      <c r="I61" s="76">
        <f t="shared" si="6"/>
        <v>-18.26329119526925</v>
      </c>
      <c r="J61" s="40">
        <v>1083908.1906834</v>
      </c>
      <c r="K61" s="212">
        <f t="shared" si="6"/>
        <v>-7.5636106211267933</v>
      </c>
      <c r="L61" s="40">
        <v>1150309.8317710003</v>
      </c>
      <c r="M61" s="44">
        <f t="shared" si="7"/>
        <v>6.1261314988065863</v>
      </c>
    </row>
    <row r="62" spans="2:13">
      <c r="B62" s="36" t="s">
        <v>22</v>
      </c>
      <c r="C62" s="37"/>
      <c r="D62" s="38">
        <v>83654.760868000012</v>
      </c>
      <c r="E62" s="39" t="s">
        <v>19</v>
      </c>
      <c r="F62" s="75">
        <v>78045.871555999998</v>
      </c>
      <c r="G62" s="41">
        <f t="shared" si="5"/>
        <v>-6.7048058637694918</v>
      </c>
      <c r="H62" s="42">
        <v>62504.740647400002</v>
      </c>
      <c r="I62" s="76">
        <f t="shared" si="6"/>
        <v>-19.912816141016275</v>
      </c>
      <c r="J62" s="40">
        <v>68356.702199999985</v>
      </c>
      <c r="K62" s="212">
        <f t="shared" si="6"/>
        <v>9.3624283406148479</v>
      </c>
      <c r="L62" s="40">
        <v>70899.061984</v>
      </c>
      <c r="M62" s="44">
        <f t="shared" si="7"/>
        <v>3.7192545897862361</v>
      </c>
    </row>
    <row r="63" spans="2:13">
      <c r="B63" s="36" t="s">
        <v>23</v>
      </c>
      <c r="C63" s="37"/>
      <c r="D63" s="38">
        <v>362217.08108199947</v>
      </c>
      <c r="E63" s="39" t="s">
        <v>19</v>
      </c>
      <c r="F63" s="75">
        <v>221173.40723000001</v>
      </c>
      <c r="G63" s="41">
        <f t="shared" si="5"/>
        <v>-38.93899024051538</v>
      </c>
      <c r="H63" s="42">
        <v>231292.07339500001</v>
      </c>
      <c r="I63" s="76">
        <f t="shared" si="6"/>
        <v>4.5749922161652634</v>
      </c>
      <c r="J63" s="40">
        <v>233336.693661</v>
      </c>
      <c r="K63" s="212">
        <f t="shared" si="6"/>
        <v>0.8839992810770525</v>
      </c>
      <c r="L63" s="40">
        <v>286657.67228700005</v>
      </c>
      <c r="M63" s="44">
        <f t="shared" si="7"/>
        <v>22.851518888609391</v>
      </c>
    </row>
    <row r="64" spans="2:13">
      <c r="B64" s="36" t="s">
        <v>24</v>
      </c>
      <c r="C64" s="37"/>
      <c r="D64" s="38">
        <v>582095.835632</v>
      </c>
      <c r="E64" s="39" t="s">
        <v>19</v>
      </c>
      <c r="F64" s="75">
        <v>342593.71078199986</v>
      </c>
      <c r="G64" s="41">
        <f t="shared" si="5"/>
        <v>-41.144792693795004</v>
      </c>
      <c r="H64" s="42">
        <v>361166.725286</v>
      </c>
      <c r="I64" s="76">
        <f t="shared" si="6"/>
        <v>5.4212946471216883</v>
      </c>
      <c r="J64" s="40">
        <v>318082.3917255</v>
      </c>
      <c r="K64" s="212">
        <f t="shared" si="6"/>
        <v>-11.929209017354092</v>
      </c>
      <c r="L64" s="40">
        <v>348991.59079000005</v>
      </c>
      <c r="M64" s="44">
        <f t="shared" si="7"/>
        <v>9.717356216050522</v>
      </c>
    </row>
    <row r="65" spans="2:13">
      <c r="B65" s="36" t="s">
        <v>25</v>
      </c>
      <c r="C65" s="37"/>
      <c r="D65" s="38">
        <v>134339.52297800002</v>
      </c>
      <c r="E65" s="39" t="s">
        <v>19</v>
      </c>
      <c r="F65" s="75">
        <v>133160.07847899999</v>
      </c>
      <c r="G65" s="41">
        <f t="shared" si="5"/>
        <v>-0.87795793289602297</v>
      </c>
      <c r="H65" s="42">
        <v>101561.90542299999</v>
      </c>
      <c r="I65" s="76">
        <f t="shared" si="6"/>
        <v>-23.729464128382283</v>
      </c>
      <c r="J65" s="40">
        <v>106085.06821100001</v>
      </c>
      <c r="K65" s="212">
        <f t="shared" si="6"/>
        <v>4.4536017408902229</v>
      </c>
      <c r="L65" s="40">
        <v>83629.522797999991</v>
      </c>
      <c r="M65" s="44">
        <f t="shared" si="7"/>
        <v>-21.167489253375994</v>
      </c>
    </row>
    <row r="66" spans="2:13">
      <c r="B66" s="36" t="s">
        <v>26</v>
      </c>
      <c r="C66" s="37"/>
      <c r="D66" s="38">
        <v>39582.165209999999</v>
      </c>
      <c r="E66" s="39" t="s">
        <v>19</v>
      </c>
      <c r="F66" s="75">
        <v>44396.500935999997</v>
      </c>
      <c r="G66" s="41">
        <f t="shared" si="5"/>
        <v>12.162891293232514</v>
      </c>
      <c r="H66" s="42">
        <v>45108.793073000008</v>
      </c>
      <c r="I66" s="76">
        <f t="shared" si="6"/>
        <v>1.6043880080252704</v>
      </c>
      <c r="J66" s="40">
        <v>43654.617416000008</v>
      </c>
      <c r="K66" s="212">
        <f t="shared" si="6"/>
        <v>-3.2237077472826448</v>
      </c>
      <c r="L66" s="40">
        <v>44633.086684000002</v>
      </c>
      <c r="M66" s="44">
        <f t="shared" si="7"/>
        <v>2.2413877979408747</v>
      </c>
    </row>
    <row r="67" spans="2:13" ht="14.25" thickBot="1">
      <c r="B67" s="36" t="s">
        <v>27</v>
      </c>
      <c r="C67" s="45"/>
      <c r="D67" s="38">
        <v>230226.56920900004</v>
      </c>
      <c r="E67" s="39" t="s">
        <v>19</v>
      </c>
      <c r="F67" s="75">
        <v>163110.24317845001</v>
      </c>
      <c r="G67" s="41">
        <f t="shared" si="5"/>
        <v>-29.152293873441572</v>
      </c>
      <c r="H67" s="42">
        <v>179265.77039354999</v>
      </c>
      <c r="I67" s="76">
        <f t="shared" si="6"/>
        <v>9.9046674815052036</v>
      </c>
      <c r="J67" s="40">
        <v>133779.22550815</v>
      </c>
      <c r="K67" s="212">
        <f t="shared" si="6"/>
        <v>-25.373803814047371</v>
      </c>
      <c r="L67" s="40">
        <v>183200.597175</v>
      </c>
      <c r="M67" s="44">
        <f t="shared" si="7"/>
        <v>36.942486009413457</v>
      </c>
    </row>
    <row r="68" spans="2:13" ht="15" thickTop="1" thickBot="1">
      <c r="B68" s="46" t="s">
        <v>28</v>
      </c>
      <c r="C68" s="47"/>
      <c r="D68" s="48">
        <v>3309147.1915120003</v>
      </c>
      <c r="E68" s="49" t="s">
        <v>19</v>
      </c>
      <c r="F68" s="77">
        <v>2567336.2031540503</v>
      </c>
      <c r="G68" s="51">
        <f t="shared" si="5"/>
        <v>-22.416983755231669</v>
      </c>
      <c r="H68" s="52">
        <v>2342310.2099072002</v>
      </c>
      <c r="I68" s="51">
        <f t="shared" si="6"/>
        <v>-8.7649600769232663</v>
      </c>
      <c r="J68" s="50">
        <v>2412686.8108330499</v>
      </c>
      <c r="K68" s="213">
        <f t="shared" si="6"/>
        <v>3.0045807181380058</v>
      </c>
      <c r="L68" s="50">
        <v>2501018.4761140002</v>
      </c>
      <c r="M68" s="54">
        <f>(L68/J68-1)*100</f>
        <v>3.6611326793157595</v>
      </c>
    </row>
    <row r="69" spans="2:13" ht="14.25" thickBot="1">
      <c r="D69" s="55"/>
      <c r="E69" s="56"/>
      <c r="F69" s="78"/>
      <c r="G69" s="58"/>
      <c r="H69" s="55"/>
      <c r="I69" s="58"/>
      <c r="J69" s="55"/>
      <c r="K69" s="58"/>
      <c r="L69" s="210"/>
      <c r="M69" s="60"/>
    </row>
    <row r="70" spans="2:13">
      <c r="B70" s="61" t="s">
        <v>29</v>
      </c>
      <c r="C70" s="62"/>
      <c r="D70" s="38">
        <v>368567.65716599993</v>
      </c>
      <c r="E70" s="30" t="s">
        <v>19</v>
      </c>
      <c r="F70" s="73">
        <v>240773.58560310001</v>
      </c>
      <c r="G70" s="41">
        <f>(F70/D70-1)*100</f>
        <v>-34.673164906963741</v>
      </c>
      <c r="H70" s="42">
        <v>316551.86205380003</v>
      </c>
      <c r="I70" s="76">
        <f>(H70/F70-1)*100</f>
        <v>31.472836300081397</v>
      </c>
      <c r="J70" s="40">
        <v>561706.72904250002</v>
      </c>
      <c r="K70" s="211">
        <f>(J70/H70-1)*100</f>
        <v>77.445403542448403</v>
      </c>
      <c r="L70" s="40">
        <v>456038.43638500001</v>
      </c>
      <c r="M70" s="44">
        <f>(L70/J70-1)*100</f>
        <v>-18.812004057281804</v>
      </c>
    </row>
    <row r="71" spans="2:13" ht="14.25" thickBot="1">
      <c r="B71" s="63" t="s">
        <v>30</v>
      </c>
      <c r="C71" s="64"/>
      <c r="D71" s="65">
        <v>105136.04275699999</v>
      </c>
      <c r="E71" s="66" t="s">
        <v>19</v>
      </c>
      <c r="F71" s="79">
        <v>62645.514655850006</v>
      </c>
      <c r="G71" s="68">
        <f>(F71/D71-1)*100</f>
        <v>-40.414806366031833</v>
      </c>
      <c r="H71" s="69">
        <v>92002.308190299998</v>
      </c>
      <c r="I71" s="80">
        <f>(H71/F71-1)*100</f>
        <v>46.861764478629887</v>
      </c>
      <c r="J71" s="67">
        <v>328324.096104</v>
      </c>
      <c r="K71" s="214">
        <f>(J71/H71-1)*100</f>
        <v>256.86506410783284</v>
      </c>
      <c r="L71" s="67">
        <v>208403.14594700001</v>
      </c>
      <c r="M71" s="71">
        <f>(L71/J71-1)*100</f>
        <v>-36.52517484400957</v>
      </c>
    </row>
    <row r="72" spans="2:13">
      <c r="D72" s="72"/>
      <c r="E72" s="72"/>
      <c r="F72" s="72"/>
      <c r="G72" s="72"/>
      <c r="H72" s="72"/>
      <c r="I72" s="72"/>
      <c r="J72" s="72"/>
      <c r="K72" s="72"/>
      <c r="L72" s="193"/>
      <c r="M72" s="193"/>
    </row>
    <row r="73" spans="2:13" ht="18" thickBot="1">
      <c r="B73" s="111" t="s">
        <v>40</v>
      </c>
      <c r="C73" s="111"/>
      <c r="D73" s="112"/>
      <c r="E73" s="112"/>
      <c r="F73" s="112"/>
      <c r="G73" s="112"/>
      <c r="H73" s="112"/>
      <c r="I73" s="112"/>
      <c r="J73" s="112"/>
      <c r="K73" s="112"/>
      <c r="L73" s="194"/>
      <c r="M73" s="194"/>
    </row>
    <row r="74" spans="2:13" ht="14.25" thickBot="1">
      <c r="B74" s="113"/>
      <c r="C74" s="113"/>
      <c r="D74" s="274">
        <v>2008</v>
      </c>
      <c r="E74" s="271"/>
      <c r="F74" s="270">
        <v>2009</v>
      </c>
      <c r="G74" s="271"/>
      <c r="H74" s="270">
        <v>2010</v>
      </c>
      <c r="I74" s="271"/>
      <c r="J74" s="270">
        <v>2011</v>
      </c>
      <c r="K74" s="321"/>
      <c r="L74" s="306">
        <v>2012</v>
      </c>
      <c r="M74" s="307"/>
    </row>
    <row r="75" spans="2:13">
      <c r="B75" s="27" t="s">
        <v>18</v>
      </c>
      <c r="C75" s="28"/>
      <c r="D75" s="114">
        <v>53444.585279999978</v>
      </c>
      <c r="E75" s="115" t="s">
        <v>19</v>
      </c>
      <c r="F75" s="116">
        <v>54017.350069000022</v>
      </c>
      <c r="G75" s="117">
        <v>1.0716984442844746</v>
      </c>
      <c r="H75" s="116">
        <v>66585.52833999999</v>
      </c>
      <c r="I75" s="118">
        <v>23.266928597840852</v>
      </c>
      <c r="J75" s="116">
        <v>62035.042321000015</v>
      </c>
      <c r="K75" s="221">
        <v>-6.8340465750518886</v>
      </c>
      <c r="L75" s="31">
        <v>60045.938540000017</v>
      </c>
      <c r="M75" s="35">
        <f>(L75/J75-1)*100</f>
        <v>-3.2064196405434675</v>
      </c>
    </row>
    <row r="76" spans="2:13">
      <c r="B76" s="36" t="s">
        <v>20</v>
      </c>
      <c r="C76" s="37"/>
      <c r="D76" s="120">
        <v>121628.25643100002</v>
      </c>
      <c r="E76" s="121" t="s">
        <v>19</v>
      </c>
      <c r="F76" s="122">
        <v>117532.23590285002</v>
      </c>
      <c r="G76" s="123">
        <v>-3.3676553856329283</v>
      </c>
      <c r="H76" s="122">
        <v>99714.388515999992</v>
      </c>
      <c r="I76" s="124">
        <v>-15.159966327517104</v>
      </c>
      <c r="J76" s="122">
        <v>293183.78359140002</v>
      </c>
      <c r="K76" s="222">
        <v>194.02354861189997</v>
      </c>
      <c r="L76" s="40">
        <v>219811.99767299945</v>
      </c>
      <c r="M76" s="44">
        <f t="shared" ref="M76:M83" si="8">(L76/J76-1)*100</f>
        <v>-25.025867740576079</v>
      </c>
    </row>
    <row r="77" spans="2:13">
      <c r="B77" s="36" t="s">
        <v>21</v>
      </c>
      <c r="C77" s="37"/>
      <c r="D77" s="120">
        <v>1221382.0205289498</v>
      </c>
      <c r="E77" s="121" t="s">
        <v>19</v>
      </c>
      <c r="F77" s="122">
        <v>940021.02486449992</v>
      </c>
      <c r="G77" s="123">
        <v>-23.036281109050506</v>
      </c>
      <c r="H77" s="122">
        <v>953375.41664025001</v>
      </c>
      <c r="I77" s="124">
        <v>1.420648200679886</v>
      </c>
      <c r="J77" s="122">
        <v>994620.81650249986</v>
      </c>
      <c r="K77" s="222">
        <v>4.326249569933438</v>
      </c>
      <c r="L77" s="40">
        <v>1071460.2768880003</v>
      </c>
      <c r="M77" s="44">
        <f t="shared" si="8"/>
        <v>7.7255029364557082</v>
      </c>
    </row>
    <row r="78" spans="2:13">
      <c r="B78" s="36" t="s">
        <v>22</v>
      </c>
      <c r="C78" s="37"/>
      <c r="D78" s="120">
        <v>68016.381769</v>
      </c>
      <c r="E78" s="121" t="s">
        <v>19</v>
      </c>
      <c r="F78" s="122">
        <v>83876.646071850002</v>
      </c>
      <c r="G78" s="123">
        <v>23.318300518712199</v>
      </c>
      <c r="H78" s="122">
        <v>50543.124562999998</v>
      </c>
      <c r="I78" s="124">
        <v>-39.741123506888918</v>
      </c>
      <c r="J78" s="122">
        <v>71434.732357999994</v>
      </c>
      <c r="K78" s="222">
        <v>41.334222954418735</v>
      </c>
      <c r="L78" s="40">
        <v>67409.96755300001</v>
      </c>
      <c r="M78" s="44">
        <f t="shared" si="8"/>
        <v>-5.6341847615941294</v>
      </c>
    </row>
    <row r="79" spans="2:13">
      <c r="B79" s="36" t="s">
        <v>23</v>
      </c>
      <c r="C79" s="37"/>
      <c r="D79" s="120">
        <v>221881.16794200012</v>
      </c>
      <c r="E79" s="121" t="s">
        <v>19</v>
      </c>
      <c r="F79" s="122">
        <v>184200.12901040004</v>
      </c>
      <c r="G79" s="123">
        <v>-16.982531361764753</v>
      </c>
      <c r="H79" s="122">
        <v>223198.84149604998</v>
      </c>
      <c r="I79" s="124">
        <v>21.171924631740112</v>
      </c>
      <c r="J79" s="122">
        <v>186740.94260005001</v>
      </c>
      <c r="K79" s="222">
        <v>-16.334268875067249</v>
      </c>
      <c r="L79" s="40">
        <v>195327.06949300002</v>
      </c>
      <c r="M79" s="44">
        <f t="shared" si="8"/>
        <v>4.5978813073356051</v>
      </c>
    </row>
    <row r="80" spans="2:13">
      <c r="B80" s="36" t="s">
        <v>24</v>
      </c>
      <c r="C80" s="37"/>
      <c r="D80" s="120">
        <v>398800.02155499975</v>
      </c>
      <c r="E80" s="121" t="s">
        <v>19</v>
      </c>
      <c r="F80" s="122">
        <v>347440.06374999951</v>
      </c>
      <c r="G80" s="123">
        <v>-12.878624631146629</v>
      </c>
      <c r="H80" s="122">
        <v>316515.96923499997</v>
      </c>
      <c r="I80" s="124">
        <v>-8.9005551579828701</v>
      </c>
      <c r="J80" s="122">
        <v>322078.1246745002</v>
      </c>
      <c r="K80" s="222">
        <v>1.7573064174119413</v>
      </c>
      <c r="L80" s="40">
        <v>356467.81787499983</v>
      </c>
      <c r="M80" s="44">
        <f t="shared" si="8"/>
        <v>10.677438349858349</v>
      </c>
    </row>
    <row r="81" spans="2:13">
      <c r="B81" s="36" t="s">
        <v>25</v>
      </c>
      <c r="C81" s="37"/>
      <c r="D81" s="120">
        <v>101797.67403700003</v>
      </c>
      <c r="E81" s="121" t="s">
        <v>19</v>
      </c>
      <c r="F81" s="122">
        <v>72492.425079349996</v>
      </c>
      <c r="G81" s="123">
        <v>-28.787739243431599</v>
      </c>
      <c r="H81" s="122">
        <v>103802.66258100001</v>
      </c>
      <c r="I81" s="124">
        <v>43.191047157517382</v>
      </c>
      <c r="J81" s="122">
        <v>80907.649993200001</v>
      </c>
      <c r="K81" s="222">
        <v>-22.056286436712945</v>
      </c>
      <c r="L81" s="40">
        <v>107323.95753000001</v>
      </c>
      <c r="M81" s="44">
        <f t="shared" si="8"/>
        <v>32.649950331050533</v>
      </c>
    </row>
    <row r="82" spans="2:13">
      <c r="B82" s="36" t="s">
        <v>26</v>
      </c>
      <c r="C82" s="37"/>
      <c r="D82" s="120">
        <v>65276.025896999978</v>
      </c>
      <c r="E82" s="121" t="s">
        <v>19</v>
      </c>
      <c r="F82" s="122">
        <v>48442.493092000004</v>
      </c>
      <c r="G82" s="123">
        <v>-25.788231703262475</v>
      </c>
      <c r="H82" s="122">
        <v>50248.268401000001</v>
      </c>
      <c r="I82" s="124">
        <v>3.7276679909321375</v>
      </c>
      <c r="J82" s="122">
        <v>77566.337591999996</v>
      </c>
      <c r="K82" s="222">
        <v>54.366190239614973</v>
      </c>
      <c r="L82" s="40">
        <v>38040.992983000004</v>
      </c>
      <c r="M82" s="44">
        <f>(L82/J82-1)*100</f>
        <v>-50.956827195972366</v>
      </c>
    </row>
    <row r="83" spans="2:13" ht="14.25" thickBot="1">
      <c r="B83" s="36" t="s">
        <v>27</v>
      </c>
      <c r="C83" s="126"/>
      <c r="D83" s="127">
        <v>221951.63098799973</v>
      </c>
      <c r="E83" s="121" t="s">
        <v>19</v>
      </c>
      <c r="F83" s="128">
        <v>114886.82613100004</v>
      </c>
      <c r="G83" s="123">
        <v>-48.237899573167972</v>
      </c>
      <c r="H83" s="128">
        <v>150099.82486200001</v>
      </c>
      <c r="I83" s="124">
        <v>30.650162352686316</v>
      </c>
      <c r="J83" s="128">
        <v>170390.11517284997</v>
      </c>
      <c r="K83" s="222">
        <v>13.517864081123744</v>
      </c>
      <c r="L83" s="40">
        <v>150862.95837900002</v>
      </c>
      <c r="M83" s="44">
        <f t="shared" si="8"/>
        <v>-11.46026386216178</v>
      </c>
    </row>
    <row r="84" spans="2:13" ht="15" thickTop="1" thickBot="1">
      <c r="B84" s="46" t="s">
        <v>28</v>
      </c>
      <c r="C84" s="47"/>
      <c r="D84" s="129">
        <v>2474177.7644279497</v>
      </c>
      <c r="E84" s="130" t="s">
        <v>19</v>
      </c>
      <c r="F84" s="131">
        <v>1962909.1939709494</v>
      </c>
      <c r="G84" s="132">
        <v>-20.66418095771747</v>
      </c>
      <c r="H84" s="133">
        <v>2014084.0246342998</v>
      </c>
      <c r="I84" s="134">
        <v>2.6070910880917619</v>
      </c>
      <c r="J84" s="135">
        <v>2258957.5448055002</v>
      </c>
      <c r="K84" s="223">
        <v>12.158058808676685</v>
      </c>
      <c r="L84" s="50">
        <v>2266750.9769139998</v>
      </c>
      <c r="M84" s="54">
        <f>(L84/J84-1)*100</f>
        <v>0.34500126513756779</v>
      </c>
    </row>
    <row r="85" spans="2:13" ht="14.25" thickBot="1">
      <c r="B85" s="113"/>
      <c r="C85" s="113"/>
      <c r="D85" s="137"/>
      <c r="E85" s="138"/>
      <c r="F85" s="139"/>
      <c r="G85" s="140"/>
      <c r="H85" s="137"/>
      <c r="I85" s="140"/>
      <c r="J85" s="137"/>
      <c r="K85" s="140"/>
      <c r="L85" s="210"/>
      <c r="M85" s="60"/>
    </row>
    <row r="86" spans="2:13">
      <c r="B86" s="61" t="s">
        <v>29</v>
      </c>
      <c r="C86" s="141"/>
      <c r="D86" s="142">
        <v>287912.20654295001</v>
      </c>
      <c r="E86" s="115" t="s">
        <v>19</v>
      </c>
      <c r="F86" s="143">
        <v>232667.47026034998</v>
      </c>
      <c r="G86" s="118">
        <f>(F86/D86-1)*100</f>
        <v>-19.188049352245429</v>
      </c>
      <c r="H86" s="143">
        <v>279246.23513749999</v>
      </c>
      <c r="I86" s="124">
        <f>(H86/F86-1)*100</f>
        <v>20.019457307473786</v>
      </c>
      <c r="J86" s="143">
        <v>482556.00152489997</v>
      </c>
      <c r="K86" s="221">
        <f>(J86/H86-1)*100</f>
        <v>72.806627558395149</v>
      </c>
      <c r="L86" s="40">
        <v>364832.5149789995</v>
      </c>
      <c r="M86" s="44">
        <f>(L86/J86-1)*100</f>
        <v>-24.395818552435077</v>
      </c>
    </row>
    <row r="87" spans="2:13" ht="14.25" thickBot="1">
      <c r="B87" s="63" t="s">
        <v>30</v>
      </c>
      <c r="C87" s="64"/>
      <c r="D87" s="144">
        <v>79203.550057</v>
      </c>
      <c r="E87" s="145" t="s">
        <v>19</v>
      </c>
      <c r="F87" s="146">
        <v>67487.316524850001</v>
      </c>
      <c r="G87" s="147">
        <f>(F87/D87-1)*100</f>
        <v>-14.792561095706237</v>
      </c>
      <c r="H87" s="148">
        <v>59935.335682999998</v>
      </c>
      <c r="I87" s="147">
        <f>(H87/F87-1)*100</f>
        <v>-11.190222445826892</v>
      </c>
      <c r="J87" s="148">
        <v>266699.5017894</v>
      </c>
      <c r="K87" s="224">
        <f>(J87/H87-1)*100</f>
        <v>344.97874042114756</v>
      </c>
      <c r="L87" s="67">
        <v>194938.66773999951</v>
      </c>
      <c r="M87" s="71">
        <f>(L87/J87-1)*100</f>
        <v>-26.90699966363891</v>
      </c>
    </row>
    <row r="88" spans="2:13">
      <c r="D88" s="72"/>
      <c r="E88" s="72"/>
      <c r="F88" s="72"/>
      <c r="G88" s="72"/>
      <c r="H88" s="72"/>
      <c r="I88" s="72"/>
      <c r="J88" s="72"/>
      <c r="K88" s="72"/>
      <c r="L88" s="193"/>
      <c r="M88" s="193"/>
    </row>
    <row r="89" spans="2:13" ht="18" thickBot="1">
      <c r="B89" s="111" t="s">
        <v>47</v>
      </c>
      <c r="C89" s="111"/>
      <c r="D89" s="112"/>
      <c r="E89" s="112"/>
      <c r="F89" s="112"/>
      <c r="G89" s="112"/>
      <c r="H89" s="112"/>
      <c r="I89" s="112"/>
      <c r="J89" s="112"/>
      <c r="K89" s="112"/>
      <c r="L89" s="194"/>
      <c r="M89" s="194"/>
    </row>
    <row r="90" spans="2:13" ht="14.25" thickBot="1">
      <c r="B90" s="113"/>
      <c r="C90" s="113"/>
      <c r="D90" s="274">
        <v>2008</v>
      </c>
      <c r="E90" s="289"/>
      <c r="F90" s="270">
        <v>2009</v>
      </c>
      <c r="G90" s="289"/>
      <c r="H90" s="270">
        <v>2010</v>
      </c>
      <c r="I90" s="289"/>
      <c r="J90" s="270">
        <v>2011</v>
      </c>
      <c r="K90" s="322"/>
      <c r="L90" s="306">
        <v>2012</v>
      </c>
      <c r="M90" s="307"/>
    </row>
    <row r="91" spans="2:13">
      <c r="B91" s="27" t="s">
        <v>18</v>
      </c>
      <c r="C91" s="28"/>
      <c r="D91" s="114">
        <v>79255.920432000014</v>
      </c>
      <c r="E91" s="115" t="s">
        <v>19</v>
      </c>
      <c r="F91" s="116">
        <v>98025.107815999989</v>
      </c>
      <c r="G91" s="117">
        <f>(F91/D91-1)*100</f>
        <v>23.681748040644557</v>
      </c>
      <c r="H91" s="116">
        <v>91924.151431000006</v>
      </c>
      <c r="I91" s="118">
        <f>(H91/F91-1)*100</f>
        <v>-6.2238711294782867</v>
      </c>
      <c r="J91" s="116">
        <v>94869.93936027179</v>
      </c>
      <c r="K91" s="221">
        <f>(J91/H91-1)*100</f>
        <v>3.2045853928637458</v>
      </c>
      <c r="L91" s="31">
        <v>98312.731281</v>
      </c>
      <c r="M91" s="35">
        <f>(L91/J91-1)*100</f>
        <v>3.6289597568457399</v>
      </c>
    </row>
    <row r="92" spans="2:13">
      <c r="B92" s="36" t="s">
        <v>20</v>
      </c>
      <c r="C92" s="37"/>
      <c r="D92" s="120">
        <v>147037.83482299998</v>
      </c>
      <c r="E92" s="121" t="s">
        <v>19</v>
      </c>
      <c r="F92" s="122">
        <v>137341.64728164999</v>
      </c>
      <c r="G92" s="123">
        <f t="shared" ref="G92:K103" si="9">(F92/D92-1)*100</f>
        <v>-6.5943486946893559</v>
      </c>
      <c r="H92" s="122">
        <v>126641.38852399999</v>
      </c>
      <c r="I92" s="124">
        <f t="shared" si="9"/>
        <v>-7.7909788978333001</v>
      </c>
      <c r="J92" s="122">
        <v>316110.79758519115</v>
      </c>
      <c r="K92" s="222">
        <f t="shared" si="9"/>
        <v>149.61096942275276</v>
      </c>
      <c r="L92" s="40">
        <v>408661.36415899999</v>
      </c>
      <c r="M92" s="44">
        <f t="shared" ref="M92:M99" si="10">(L92/J92-1)*100</f>
        <v>29.277888411536047</v>
      </c>
    </row>
    <row r="93" spans="2:13">
      <c r="B93" s="36" t="s">
        <v>21</v>
      </c>
      <c r="C93" s="37"/>
      <c r="D93" s="120">
        <v>1447233.8929808997</v>
      </c>
      <c r="E93" s="121" t="s">
        <v>19</v>
      </c>
      <c r="F93" s="122">
        <v>1590580.6768415999</v>
      </c>
      <c r="G93" s="123">
        <f t="shared" si="9"/>
        <v>9.9048802378063137</v>
      </c>
      <c r="H93" s="122">
        <v>1641889.6840395499</v>
      </c>
      <c r="I93" s="124">
        <f t="shared" si="9"/>
        <v>3.2258035033993826</v>
      </c>
      <c r="J93" s="122">
        <v>1577865.4254916655</v>
      </c>
      <c r="K93" s="222">
        <f t="shared" si="9"/>
        <v>-3.8994251057333673</v>
      </c>
      <c r="L93" s="40">
        <v>1499346.3462266</v>
      </c>
      <c r="M93" s="44">
        <f t="shared" si="10"/>
        <v>-4.9762849224355588</v>
      </c>
    </row>
    <row r="94" spans="2:13">
      <c r="B94" s="36" t="s">
        <v>22</v>
      </c>
      <c r="C94" s="37"/>
      <c r="D94" s="120">
        <v>110958.42792799999</v>
      </c>
      <c r="E94" s="121" t="s">
        <v>19</v>
      </c>
      <c r="F94" s="122">
        <v>106915.58119900001</v>
      </c>
      <c r="G94" s="123">
        <f t="shared" si="9"/>
        <v>-3.6435688613246642</v>
      </c>
      <c r="H94" s="122">
        <v>87775.741068949996</v>
      </c>
      <c r="I94" s="124">
        <f t="shared" si="9"/>
        <v>-17.901824893441287</v>
      </c>
      <c r="J94" s="122">
        <v>105418.83233391627</v>
      </c>
      <c r="K94" s="222">
        <f t="shared" si="9"/>
        <v>20.100190610874137</v>
      </c>
      <c r="L94" s="40">
        <v>98933.554613999993</v>
      </c>
      <c r="M94" s="44">
        <f t="shared" si="10"/>
        <v>-6.1519157216369358</v>
      </c>
    </row>
    <row r="95" spans="2:13">
      <c r="B95" s="36" t="s">
        <v>23</v>
      </c>
      <c r="C95" s="37"/>
      <c r="D95" s="120">
        <v>267436.32068899996</v>
      </c>
      <c r="E95" s="121" t="s">
        <v>19</v>
      </c>
      <c r="F95" s="122">
        <v>254632.54022800003</v>
      </c>
      <c r="G95" s="123">
        <f t="shared" si="9"/>
        <v>-4.787599690278932</v>
      </c>
      <c r="H95" s="122">
        <v>277024.14939499996</v>
      </c>
      <c r="I95" s="124">
        <f t="shared" si="9"/>
        <v>8.7936950819209159</v>
      </c>
      <c r="J95" s="122">
        <v>255652.14946063413</v>
      </c>
      <c r="K95" s="222">
        <f t="shared" si="9"/>
        <v>-7.7148508464120136</v>
      </c>
      <c r="L95" s="40">
        <v>322853.14548499999</v>
      </c>
      <c r="M95" s="44">
        <f>(L95/J95-1)*100</f>
        <v>26.286106401273823</v>
      </c>
    </row>
    <row r="96" spans="2:13">
      <c r="B96" s="36" t="s">
        <v>24</v>
      </c>
      <c r="C96" s="37"/>
      <c r="D96" s="120">
        <v>496716.98117200029</v>
      </c>
      <c r="E96" s="121" t="s">
        <v>19</v>
      </c>
      <c r="F96" s="122">
        <v>747980.94460499997</v>
      </c>
      <c r="G96" s="123">
        <f t="shared" si="9"/>
        <v>50.584935276451404</v>
      </c>
      <c r="H96" s="122">
        <v>511562.36411879992</v>
      </c>
      <c r="I96" s="124">
        <f t="shared" si="9"/>
        <v>-31.607567303876969</v>
      </c>
      <c r="J96" s="122">
        <v>538017.89564082678</v>
      </c>
      <c r="K96" s="222">
        <f t="shared" si="9"/>
        <v>5.1715163932355201</v>
      </c>
      <c r="L96" s="40">
        <v>463866.48420700006</v>
      </c>
      <c r="M96" s="44">
        <f t="shared" si="10"/>
        <v>-13.782331783872326</v>
      </c>
    </row>
    <row r="97" spans="2:13">
      <c r="B97" s="36" t="s">
        <v>25</v>
      </c>
      <c r="C97" s="37"/>
      <c r="D97" s="120">
        <v>125699.43210400001</v>
      </c>
      <c r="E97" s="121" t="s">
        <v>19</v>
      </c>
      <c r="F97" s="122">
        <v>110484.701256</v>
      </c>
      <c r="G97" s="123">
        <f t="shared" si="9"/>
        <v>-12.104056950242848</v>
      </c>
      <c r="H97" s="122">
        <v>146513.17196400001</v>
      </c>
      <c r="I97" s="124">
        <f t="shared" si="9"/>
        <v>32.609465653095057</v>
      </c>
      <c r="J97" s="122">
        <v>147777.23009031441</v>
      </c>
      <c r="K97" s="222">
        <f t="shared" si="9"/>
        <v>0.86276073978179824</v>
      </c>
      <c r="L97" s="40">
        <v>138314.99673099996</v>
      </c>
      <c r="M97" s="44">
        <f t="shared" si="10"/>
        <v>-6.4030387858343136</v>
      </c>
    </row>
    <row r="98" spans="2:13">
      <c r="B98" s="36" t="s">
        <v>26</v>
      </c>
      <c r="C98" s="37"/>
      <c r="D98" s="120">
        <v>49846.676443999997</v>
      </c>
      <c r="E98" s="121" t="s">
        <v>19</v>
      </c>
      <c r="F98" s="122">
        <v>62103.559461999997</v>
      </c>
      <c r="G98" s="123">
        <f t="shared" si="9"/>
        <v>24.589168009566166</v>
      </c>
      <c r="H98" s="122">
        <v>51260.099941050008</v>
      </c>
      <c r="I98" s="124">
        <f t="shared" si="9"/>
        <v>-17.460286680644931</v>
      </c>
      <c r="J98" s="122">
        <v>85166.97897335951</v>
      </c>
      <c r="K98" s="222">
        <f t="shared" si="9"/>
        <v>66.146728296087986</v>
      </c>
      <c r="L98" s="40">
        <v>69821.971416999993</v>
      </c>
      <c r="M98" s="44">
        <f t="shared" si="10"/>
        <v>-18.017555326412925</v>
      </c>
    </row>
    <row r="99" spans="2:13" ht="14.25" thickBot="1">
      <c r="B99" s="36" t="s">
        <v>27</v>
      </c>
      <c r="C99" s="126"/>
      <c r="D99" s="127">
        <v>143758.13536600003</v>
      </c>
      <c r="E99" s="121" t="s">
        <v>19</v>
      </c>
      <c r="F99" s="128">
        <v>209526.63715155001</v>
      </c>
      <c r="G99" s="123">
        <f t="shared" si="9"/>
        <v>45.749412106735463</v>
      </c>
      <c r="H99" s="128">
        <v>237624.47111245</v>
      </c>
      <c r="I99" s="124">
        <f t="shared" si="9"/>
        <v>13.410148868364136</v>
      </c>
      <c r="J99" s="128">
        <v>170138.81608852025</v>
      </c>
      <c r="K99" s="222">
        <f t="shared" si="9"/>
        <v>-28.40012844973101</v>
      </c>
      <c r="L99" s="40">
        <v>220824.04221199997</v>
      </c>
      <c r="M99" s="44">
        <f t="shared" si="10"/>
        <v>29.790512999167152</v>
      </c>
    </row>
    <row r="100" spans="2:13" ht="15" thickTop="1" thickBot="1">
      <c r="B100" s="46" t="s">
        <v>28</v>
      </c>
      <c r="C100" s="47"/>
      <c r="D100" s="129">
        <v>2867943.6219389001</v>
      </c>
      <c r="E100" s="130" t="s">
        <v>19</v>
      </c>
      <c r="F100" s="131">
        <v>3317591.3958408004</v>
      </c>
      <c r="G100" s="132">
        <f t="shared" si="9"/>
        <v>15.678403524470674</v>
      </c>
      <c r="H100" s="133">
        <v>3172215.2215948002</v>
      </c>
      <c r="I100" s="134">
        <f t="shared" si="9"/>
        <v>-4.381979481507436</v>
      </c>
      <c r="J100" s="135">
        <v>3291018.0650247</v>
      </c>
      <c r="K100" s="223">
        <f t="shared" si="9"/>
        <v>3.7451066567347535</v>
      </c>
      <c r="L100" s="50">
        <v>3320934.6363325999</v>
      </c>
      <c r="M100" s="54">
        <f>(L100/J100-1)*100</f>
        <v>0.90903698238056219</v>
      </c>
    </row>
    <row r="101" spans="2:13" ht="14.25" thickBot="1">
      <c r="B101" s="113"/>
      <c r="C101" s="113"/>
      <c r="D101" s="137"/>
      <c r="E101" s="138"/>
      <c r="F101" s="139"/>
      <c r="G101" s="140"/>
      <c r="H101" s="137"/>
      <c r="I101" s="140"/>
      <c r="J101" s="137"/>
      <c r="K101" s="140"/>
      <c r="L101" s="210"/>
      <c r="M101" s="60"/>
    </row>
    <row r="102" spans="2:13">
      <c r="B102" s="61" t="s">
        <v>29</v>
      </c>
      <c r="C102" s="141"/>
      <c r="D102" s="142">
        <v>265845.68167664995</v>
      </c>
      <c r="E102" s="115" t="s">
        <v>19</v>
      </c>
      <c r="F102" s="143">
        <v>337613.81898740004</v>
      </c>
      <c r="G102" s="118">
        <f>(F102/D102-1)*100</f>
        <v>26.996164413173428</v>
      </c>
      <c r="H102" s="143">
        <v>329155.45673099993</v>
      </c>
      <c r="I102" s="124">
        <f>(H102/F102-1)*100</f>
        <v>-2.5053365060023758</v>
      </c>
      <c r="J102" s="143">
        <v>548667.5142502964</v>
      </c>
      <c r="K102" s="221">
        <f>(J102/H102-1)*100</f>
        <v>66.689478491219802</v>
      </c>
      <c r="L102" s="40">
        <v>628710.45961700007</v>
      </c>
      <c r="M102" s="44">
        <f>(L102/J102-1)*100</f>
        <v>14.588606631117029</v>
      </c>
    </row>
    <row r="103" spans="2:13" ht="14.25" thickBot="1">
      <c r="B103" s="63" t="s">
        <v>30</v>
      </c>
      <c r="C103" s="64"/>
      <c r="D103" s="144">
        <v>99569.05785099999</v>
      </c>
      <c r="E103" s="145" t="s">
        <v>19</v>
      </c>
      <c r="F103" s="146">
        <v>84319.914841649996</v>
      </c>
      <c r="G103" s="147">
        <f t="shared" si="9"/>
        <v>-15.315142413187798</v>
      </c>
      <c r="H103" s="148">
        <v>83348.967363000003</v>
      </c>
      <c r="I103" s="147">
        <f t="shared" si="9"/>
        <v>-1.1515043397202218</v>
      </c>
      <c r="J103" s="148">
        <v>267670.18400914996</v>
      </c>
      <c r="K103" s="224">
        <f t="shared" si="9"/>
        <v>221.14397151844406</v>
      </c>
      <c r="L103" s="67">
        <v>357972.82371100003</v>
      </c>
      <c r="M103" s="71">
        <f>(L103/J103-1)*100</f>
        <v>33.736532903778027</v>
      </c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B105" s="21" t="s">
        <v>33</v>
      </c>
      <c r="C105" s="9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  <row r="160" spans="4:13">
      <c r="D160" s="72"/>
      <c r="E160" s="72"/>
      <c r="F160" s="72"/>
      <c r="G160" s="72"/>
      <c r="H160" s="72"/>
      <c r="I160" s="72"/>
      <c r="J160" s="72"/>
      <c r="K160" s="72"/>
      <c r="L160" s="72"/>
      <c r="M160" s="72"/>
    </row>
  </sheetData>
  <mergeCells count="42">
    <mergeCell ref="D90:E90"/>
    <mergeCell ref="F90:G90"/>
    <mergeCell ref="H90:I90"/>
    <mergeCell ref="J90:K90"/>
    <mergeCell ref="L90:M90"/>
    <mergeCell ref="D74:E74"/>
    <mergeCell ref="F74:G74"/>
    <mergeCell ref="H74:I74"/>
    <mergeCell ref="J74:K74"/>
    <mergeCell ref="L74:M74"/>
    <mergeCell ref="D31:E31"/>
    <mergeCell ref="D33:E33"/>
    <mergeCell ref="J42:K42"/>
    <mergeCell ref="L42:M42"/>
    <mergeCell ref="J58:K58"/>
    <mergeCell ref="L58:M58"/>
    <mergeCell ref="D32:E32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6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1"/>
  <sheetViews>
    <sheetView topLeftCell="A13" workbookViewId="0">
      <selection activeCell="I22" sqref="I22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78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8">
        <v>3310</v>
      </c>
      <c r="E7" s="299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00">
        <v>78578</v>
      </c>
      <c r="E17" s="301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6">
        <v>14918.8945</v>
      </c>
      <c r="E18" s="297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04">
        <v>51937.764000000003</v>
      </c>
      <c r="E19" s="305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00">
        <v>23633.109750000003</v>
      </c>
      <c r="E20" s="301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00">
        <v>33235.215000000004</v>
      </c>
      <c r="E21" s="301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00">
        <v>20918</v>
      </c>
      <c r="E22" s="301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00">
        <v>19509.626749999999</v>
      </c>
      <c r="E23" s="301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12">
        <v>-10596.267006000002</v>
      </c>
      <c r="E24" s="313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6">
        <v>17431.741227999999</v>
      </c>
      <c r="E25" s="288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6">
        <v>26380.90625</v>
      </c>
      <c r="E26" s="288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86">
        <v>17482.687375000001</v>
      </c>
      <c r="E27" s="288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86">
        <v>31906.866649999996</v>
      </c>
      <c r="E28" s="288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18">
        <v>105378.147138</v>
      </c>
      <c r="E29" s="318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23">
        <v>19854.237499999999</v>
      </c>
      <c r="E30" s="324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86">
        <v>21248.955841000003</v>
      </c>
      <c r="E31" s="288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6">
        <v>38975.138680999997</v>
      </c>
      <c r="E32" s="288"/>
      <c r="F32" s="155">
        <f>D32/C32*100</f>
        <v>17.157294238721111</v>
      </c>
      <c r="K32" s="3"/>
      <c r="M32" s="3"/>
      <c r="O32" s="3"/>
    </row>
    <row r="33" spans="1:15" ht="14.25" thickBot="1">
      <c r="B33" s="107" t="s">
        <v>77</v>
      </c>
      <c r="C33" s="173">
        <v>186874.54371389997</v>
      </c>
      <c r="D33" s="228"/>
      <c r="E33" s="229">
        <v>18523.566694000001</v>
      </c>
      <c r="F33" s="108">
        <f>SUM(E33/C33*100)</f>
        <v>9.9123006942877669</v>
      </c>
      <c r="K33" s="3"/>
      <c r="M33" s="3"/>
      <c r="O33" s="3"/>
    </row>
    <row r="34" spans="1:15" ht="12.75" customHeight="1">
      <c r="B34" s="96" t="s">
        <v>12</v>
      </c>
      <c r="C34" s="97">
        <f>SUM(C6:C33)</f>
        <v>5718255.2504799515</v>
      </c>
      <c r="D34" s="263">
        <f>SUM(D6:E33)</f>
        <v>891170.46535099996</v>
      </c>
      <c r="E34" s="264">
        <f>SUM(E6:E29)</f>
        <v>0</v>
      </c>
      <c r="F34" s="106">
        <f>D34/C34*100</f>
        <v>15.584656968158273</v>
      </c>
      <c r="K34" s="3"/>
      <c r="M34" s="3"/>
      <c r="O34" s="3"/>
    </row>
    <row r="35" spans="1:15">
      <c r="B35" s="17"/>
      <c r="C35" s="18"/>
      <c r="D35" s="18"/>
      <c r="E35" s="19"/>
      <c r="F35" s="20"/>
      <c r="K35" s="3"/>
      <c r="M35" s="3"/>
      <c r="O35" s="3"/>
    </row>
    <row r="36" spans="1:15">
      <c r="B36" s="21" t="s">
        <v>13</v>
      </c>
      <c r="C36" s="18"/>
      <c r="D36" s="18"/>
      <c r="E36" s="19"/>
      <c r="F36" s="20"/>
      <c r="K36" s="3"/>
      <c r="M36" s="3"/>
      <c r="O36" s="3"/>
    </row>
    <row r="37" spans="1:15">
      <c r="B37" s="21" t="s">
        <v>14</v>
      </c>
      <c r="K37" s="3"/>
      <c r="M37" s="3"/>
      <c r="O37" s="3"/>
    </row>
    <row r="38" spans="1:15">
      <c r="B38" s="21" t="s">
        <v>34</v>
      </c>
      <c r="K38" s="3"/>
      <c r="M38" s="3"/>
      <c r="O38" s="3"/>
    </row>
    <row r="39" spans="1:15" ht="25.5" customHeight="1">
      <c r="K39" s="3"/>
      <c r="M39" s="3"/>
      <c r="O39" s="3"/>
    </row>
    <row r="40" spans="1:15" ht="14.25">
      <c r="A40" s="4" t="s">
        <v>15</v>
      </c>
    </row>
    <row r="41" spans="1:15">
      <c r="K41" s="3"/>
      <c r="M41" s="3"/>
      <c r="O41" s="3" t="s">
        <v>16</v>
      </c>
    </row>
    <row r="42" spans="1:15" ht="18" thickBot="1">
      <c r="B42" s="22" t="s">
        <v>17</v>
      </c>
      <c r="C42" s="22"/>
      <c r="K42" s="3"/>
      <c r="M42" s="3"/>
      <c r="O42" s="3"/>
    </row>
    <row r="43" spans="1:15" ht="18" thickBot="1">
      <c r="B43" s="22"/>
      <c r="C43" s="22"/>
      <c r="D43" s="23">
        <v>2008</v>
      </c>
      <c r="E43" s="24"/>
      <c r="F43" s="25">
        <v>2009</v>
      </c>
      <c r="G43" s="24"/>
      <c r="H43" s="25">
        <v>2010</v>
      </c>
      <c r="I43" s="24"/>
      <c r="J43" s="306">
        <v>2011</v>
      </c>
      <c r="K43" s="311"/>
      <c r="L43" s="306">
        <v>2012</v>
      </c>
      <c r="M43" s="311"/>
      <c r="N43" s="306">
        <v>2013</v>
      </c>
      <c r="O43" s="307"/>
    </row>
    <row r="44" spans="1:15">
      <c r="B44" s="27" t="s">
        <v>18</v>
      </c>
      <c r="C44" s="28"/>
      <c r="D44" s="29">
        <v>74465.86815699999</v>
      </c>
      <c r="E44" s="30" t="s">
        <v>19</v>
      </c>
      <c r="F44" s="31">
        <v>58963.207877999972</v>
      </c>
      <c r="G44" s="32">
        <f>(F44/D44-1)*100</f>
        <v>-20.818477864670847</v>
      </c>
      <c r="H44" s="33">
        <v>65085.726096999992</v>
      </c>
      <c r="I44" s="34">
        <f>(H44/F44-1)*100</f>
        <v>10.383624703167516</v>
      </c>
      <c r="J44" s="31">
        <v>52162.666859999998</v>
      </c>
      <c r="K44" s="206">
        <f>(J44/H44-1)*100</f>
        <v>-19.855442985671257</v>
      </c>
      <c r="L44" s="31">
        <v>71372.129297000007</v>
      </c>
      <c r="M44" s="206">
        <f>(L44/J44-1)*100</f>
        <v>36.826074266019624</v>
      </c>
      <c r="N44" s="31">
        <v>83754.063877999986</v>
      </c>
      <c r="O44" s="35">
        <f>(N44/L44-1)*100</f>
        <v>17.348416956253576</v>
      </c>
    </row>
    <row r="45" spans="1:15">
      <c r="B45" s="36" t="s">
        <v>20</v>
      </c>
      <c r="C45" s="37"/>
      <c r="D45" s="38">
        <v>123756.788416</v>
      </c>
      <c r="E45" s="39" t="s">
        <v>19</v>
      </c>
      <c r="F45" s="40">
        <v>64109.766524999999</v>
      </c>
      <c r="G45" s="41">
        <f t="shared" ref="G45:G56" si="1">(F45/D45-1)*100</f>
        <v>-48.196969761772266</v>
      </c>
      <c r="H45" s="42">
        <v>73314.204068549996</v>
      </c>
      <c r="I45" s="43">
        <f t="shared" ref="I45:I56" si="2">(H45/F45-1)*100</f>
        <v>14.357309412382069</v>
      </c>
      <c r="J45" s="40">
        <v>138795.73865499999</v>
      </c>
      <c r="K45" s="207">
        <f t="shared" ref="K45:K56" si="3">(J45/H45-1)*100</f>
        <v>89.316300188192272</v>
      </c>
      <c r="L45" s="40">
        <v>210852.80018000002</v>
      </c>
      <c r="M45" s="207">
        <f t="shared" ref="M45:M53" si="4">(L45/J45-1)*100</f>
        <v>51.915903343480821</v>
      </c>
      <c r="N45" s="40">
        <v>261840.39718900001</v>
      </c>
      <c r="O45" s="44">
        <f t="shared" ref="O45:O53" si="5">(N45/L45-1)*100</f>
        <v>24.181607721345454</v>
      </c>
    </row>
    <row r="46" spans="1:15">
      <c r="B46" s="36" t="s">
        <v>21</v>
      </c>
      <c r="C46" s="37"/>
      <c r="D46" s="38">
        <v>1169438.2871020001</v>
      </c>
      <c r="E46" s="39" t="s">
        <v>19</v>
      </c>
      <c r="F46" s="40">
        <v>763654.2381190001</v>
      </c>
      <c r="G46" s="41">
        <f t="shared" si="1"/>
        <v>-34.699056244222902</v>
      </c>
      <c r="H46" s="42">
        <v>707206.43444054993</v>
      </c>
      <c r="I46" s="43">
        <f t="shared" si="2"/>
        <v>-7.391801270885356</v>
      </c>
      <c r="J46" s="40">
        <v>866631.61487274989</v>
      </c>
      <c r="K46" s="207">
        <f t="shared" si="3"/>
        <v>22.542948235237215</v>
      </c>
      <c r="L46" s="40">
        <v>902865.58918500005</v>
      </c>
      <c r="M46" s="207">
        <f t="shared" si="4"/>
        <v>4.1810122883147338</v>
      </c>
      <c r="N46" s="40">
        <v>931063.18361599999</v>
      </c>
      <c r="O46" s="44">
        <f t="shared" si="5"/>
        <v>3.1231220647641944</v>
      </c>
    </row>
    <row r="47" spans="1:15">
      <c r="B47" s="36" t="s">
        <v>22</v>
      </c>
      <c r="C47" s="37"/>
      <c r="D47" s="38">
        <v>82149.387164999993</v>
      </c>
      <c r="E47" s="39" t="s">
        <v>19</v>
      </c>
      <c r="F47" s="40">
        <v>92729.870196050004</v>
      </c>
      <c r="G47" s="41">
        <f t="shared" si="1"/>
        <v>12.879564164975132</v>
      </c>
      <c r="H47" s="42">
        <v>36770.895344900004</v>
      </c>
      <c r="I47" s="43">
        <f t="shared" si="2"/>
        <v>-60.346223641682265</v>
      </c>
      <c r="J47" s="40">
        <v>53816.136776799998</v>
      </c>
      <c r="K47" s="207">
        <f t="shared" si="3"/>
        <v>46.355252631247424</v>
      </c>
      <c r="L47" s="40">
        <v>66521.404869999998</v>
      </c>
      <c r="M47" s="207">
        <f t="shared" si="4"/>
        <v>23.608658766968958</v>
      </c>
      <c r="N47" s="40">
        <v>68074.046228849998</v>
      </c>
      <c r="O47" s="44">
        <f t="shared" si="5"/>
        <v>2.3340477578371432</v>
      </c>
    </row>
    <row r="48" spans="1:15">
      <c r="B48" s="36" t="s">
        <v>23</v>
      </c>
      <c r="C48" s="37"/>
      <c r="D48" s="38">
        <v>225821.92133399996</v>
      </c>
      <c r="E48" s="39" t="s">
        <v>19</v>
      </c>
      <c r="F48" s="40">
        <v>145672.13092700002</v>
      </c>
      <c r="G48" s="41">
        <f t="shared" si="1"/>
        <v>-35.492475634575392</v>
      </c>
      <c r="H48" s="42">
        <v>134343.03707299998</v>
      </c>
      <c r="I48" s="43">
        <f t="shared" si="2"/>
        <v>-7.777118232503466</v>
      </c>
      <c r="J48" s="40">
        <v>168834.638656</v>
      </c>
      <c r="K48" s="207">
        <f t="shared" si="3"/>
        <v>25.674275596626405</v>
      </c>
      <c r="L48" s="40">
        <v>183752.44197099999</v>
      </c>
      <c r="M48" s="207">
        <f t="shared" si="4"/>
        <v>8.835748063165493</v>
      </c>
      <c r="N48" s="40">
        <v>224090.79685500002</v>
      </c>
      <c r="O48" s="44">
        <f t="shared" si="5"/>
        <v>21.95255445387021</v>
      </c>
    </row>
    <row r="49" spans="2:15">
      <c r="B49" s="36" t="s">
        <v>24</v>
      </c>
      <c r="C49" s="37"/>
      <c r="D49" s="38">
        <v>424786.96062999999</v>
      </c>
      <c r="E49" s="39" t="s">
        <v>19</v>
      </c>
      <c r="F49" s="40">
        <v>303027.62434599979</v>
      </c>
      <c r="G49" s="41">
        <f t="shared" si="1"/>
        <v>-28.663623785301549</v>
      </c>
      <c r="H49" s="42">
        <v>246619.43998300011</v>
      </c>
      <c r="I49" s="43">
        <f t="shared" si="2"/>
        <v>-18.614865388837387</v>
      </c>
      <c r="J49" s="40">
        <v>243332.118472</v>
      </c>
      <c r="K49" s="207">
        <f t="shared" si="3"/>
        <v>-1.3329531164399278</v>
      </c>
      <c r="L49" s="40">
        <v>278852.95514899999</v>
      </c>
      <c r="M49" s="207">
        <f t="shared" si="4"/>
        <v>14.597676993917808</v>
      </c>
      <c r="N49" s="40">
        <v>339882.65114329988</v>
      </c>
      <c r="O49" s="44">
        <f t="shared" si="5"/>
        <v>21.885977848680071</v>
      </c>
    </row>
    <row r="50" spans="2:15">
      <c r="B50" s="36" t="s">
        <v>25</v>
      </c>
      <c r="C50" s="37"/>
      <c r="D50" s="38">
        <v>91998.580067000003</v>
      </c>
      <c r="E50" s="39" t="s">
        <v>19</v>
      </c>
      <c r="F50" s="40">
        <v>72420.745972999983</v>
      </c>
      <c r="G50" s="41">
        <f t="shared" si="1"/>
        <v>-21.280582895672985</v>
      </c>
      <c r="H50" s="42">
        <v>63603.039643999997</v>
      </c>
      <c r="I50" s="43">
        <f t="shared" si="2"/>
        <v>-12.175663493286049</v>
      </c>
      <c r="J50" s="40">
        <v>83922.548986000009</v>
      </c>
      <c r="K50" s="207">
        <f t="shared" si="3"/>
        <v>31.947387193650979</v>
      </c>
      <c r="L50" s="40">
        <v>73510.594003000006</v>
      </c>
      <c r="M50" s="207">
        <f t="shared" si="4"/>
        <v>-12.406623855928078</v>
      </c>
      <c r="N50" s="40">
        <v>90504.567083999995</v>
      </c>
      <c r="O50" s="44">
        <f t="shared" si="5"/>
        <v>23.117719713034091</v>
      </c>
    </row>
    <row r="51" spans="2:15">
      <c r="B51" s="36" t="s">
        <v>26</v>
      </c>
      <c r="C51" s="37"/>
      <c r="D51" s="38">
        <v>40942.404685999994</v>
      </c>
      <c r="E51" s="39" t="s">
        <v>19</v>
      </c>
      <c r="F51" s="40">
        <v>35465.734689000004</v>
      </c>
      <c r="G51" s="41">
        <f t="shared" si="1"/>
        <v>-13.37652255406655</v>
      </c>
      <c r="H51" s="42">
        <v>26863.497335999997</v>
      </c>
      <c r="I51" s="43">
        <f t="shared" si="2"/>
        <v>-24.255065990972025</v>
      </c>
      <c r="J51" s="40">
        <v>28227.763467499997</v>
      </c>
      <c r="K51" s="207">
        <f t="shared" si="3"/>
        <v>5.0785127283919707</v>
      </c>
      <c r="L51" s="40">
        <v>34797.793954000008</v>
      </c>
      <c r="M51" s="207">
        <f t="shared" si="4"/>
        <v>23.275065678031524</v>
      </c>
      <c r="N51" s="40">
        <v>42747.456858999998</v>
      </c>
      <c r="O51" s="44">
        <f t="shared" si="5"/>
        <v>22.845307135012138</v>
      </c>
    </row>
    <row r="52" spans="2:15" ht="14.25" thickBot="1">
      <c r="B52" s="36" t="s">
        <v>27</v>
      </c>
      <c r="C52" s="45"/>
      <c r="D52" s="38">
        <v>173321.351245</v>
      </c>
      <c r="E52" s="39" t="s">
        <v>19</v>
      </c>
      <c r="F52" s="40">
        <v>91957.925027000019</v>
      </c>
      <c r="G52" s="41">
        <f t="shared" si="1"/>
        <v>-46.943683298999872</v>
      </c>
      <c r="H52" s="42">
        <v>125849.024</v>
      </c>
      <c r="I52" s="43">
        <f t="shared" si="2"/>
        <v>36.855006203162063</v>
      </c>
      <c r="J52" s="40">
        <v>126708.88219915002</v>
      </c>
      <c r="K52" s="207">
        <f t="shared" si="3"/>
        <v>0.6832458225103144</v>
      </c>
      <c r="L52" s="40">
        <v>135836.60093099999</v>
      </c>
      <c r="M52" s="207">
        <f t="shared" si="4"/>
        <v>7.2036928851631821</v>
      </c>
      <c r="N52" s="40">
        <v>204765.990911</v>
      </c>
      <c r="O52" s="44">
        <f t="shared" si="5"/>
        <v>50.744342472919811</v>
      </c>
    </row>
    <row r="53" spans="2:15" ht="15" thickTop="1" thickBot="1">
      <c r="B53" s="46" t="s">
        <v>28</v>
      </c>
      <c r="C53" s="47"/>
      <c r="D53" s="48">
        <v>2406681.5488019995</v>
      </c>
      <c r="E53" s="49" t="s">
        <v>19</v>
      </c>
      <c r="F53" s="50">
        <v>1628001.2436800501</v>
      </c>
      <c r="G53" s="51">
        <f t="shared" si="1"/>
        <v>-32.354937258299152</v>
      </c>
      <c r="H53" s="52">
        <v>1479655.2979870001</v>
      </c>
      <c r="I53" s="53">
        <f t="shared" si="2"/>
        <v>-9.1121518652970028</v>
      </c>
      <c r="J53" s="50">
        <v>1762432.1089452</v>
      </c>
      <c r="K53" s="208">
        <f t="shared" si="3"/>
        <v>19.110992360376365</v>
      </c>
      <c r="L53" s="50">
        <v>1958362.3095399998</v>
      </c>
      <c r="M53" s="208">
        <f t="shared" si="4"/>
        <v>11.117035351339698</v>
      </c>
      <c r="N53" s="50">
        <v>2246723.1537641501</v>
      </c>
      <c r="O53" s="54">
        <f t="shared" si="5"/>
        <v>14.724591196400393</v>
      </c>
    </row>
    <row r="54" spans="2:15" ht="6" customHeight="1" thickBot="1">
      <c r="D54" s="55"/>
      <c r="E54" s="56"/>
      <c r="F54" s="57"/>
      <c r="G54" s="58"/>
      <c r="H54" s="55"/>
      <c r="I54" s="59"/>
      <c r="J54" s="55"/>
      <c r="K54" s="60"/>
      <c r="L54" s="210"/>
      <c r="M54" s="60"/>
      <c r="N54" s="210"/>
      <c r="O54" s="60"/>
    </row>
    <row r="55" spans="2:15">
      <c r="B55" s="61" t="s">
        <v>29</v>
      </c>
      <c r="C55" s="62"/>
      <c r="D55" s="38">
        <v>304986.14908800001</v>
      </c>
      <c r="E55" s="30" t="s">
        <v>19</v>
      </c>
      <c r="F55" s="31">
        <v>148632.11752500001</v>
      </c>
      <c r="G55" s="41">
        <f>(F55/D55-1)*100</f>
        <v>-51.26594503735511</v>
      </c>
      <c r="H55" s="42">
        <v>150024.44353804999</v>
      </c>
      <c r="I55" s="43">
        <f t="shared" si="2"/>
        <v>0.93675985798682415</v>
      </c>
      <c r="J55" s="40">
        <v>326871.2629643</v>
      </c>
      <c r="K55" s="207">
        <f t="shared" si="3"/>
        <v>117.87867047238683</v>
      </c>
      <c r="L55" s="40">
        <v>404012.08252400008</v>
      </c>
      <c r="M55" s="207">
        <f>(L55/J55-1)*100</f>
        <v>23.599755714262717</v>
      </c>
      <c r="N55" s="40">
        <v>428129.34528349998</v>
      </c>
      <c r="O55" s="44">
        <f>(N55/L55-1)*100</f>
        <v>5.969440965436279</v>
      </c>
    </row>
    <row r="56" spans="2:15" ht="14.25" thickBot="1">
      <c r="B56" s="63" t="s">
        <v>30</v>
      </c>
      <c r="C56" s="64"/>
      <c r="D56" s="65">
        <v>80232.032361999998</v>
      </c>
      <c r="E56" s="66" t="s">
        <v>19</v>
      </c>
      <c r="F56" s="67">
        <v>46979.442605000004</v>
      </c>
      <c r="G56" s="68">
        <f t="shared" si="1"/>
        <v>-41.445528398143004</v>
      </c>
      <c r="H56" s="69">
        <v>46955.239882549999</v>
      </c>
      <c r="I56" s="70">
        <f t="shared" si="2"/>
        <v>-5.1517687541546842E-2</v>
      </c>
      <c r="J56" s="67">
        <v>122295.344843</v>
      </c>
      <c r="K56" s="209">
        <f t="shared" si="3"/>
        <v>160.45089993981412</v>
      </c>
      <c r="L56" s="67">
        <v>182683.08608799998</v>
      </c>
      <c r="M56" s="209">
        <f>(L56/J56-1)*100</f>
        <v>49.378609891099615</v>
      </c>
      <c r="N56" s="67">
        <v>224642.03215800005</v>
      </c>
      <c r="O56" s="71">
        <f>(N56/L56-1)*100</f>
        <v>22.968161403726285</v>
      </c>
    </row>
    <row r="57" spans="2:15"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</row>
    <row r="58" spans="2:15" ht="18" thickBot="1">
      <c r="B58" s="22" t="s">
        <v>31</v>
      </c>
      <c r="C58" s="2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4.25" thickBot="1">
      <c r="D59" s="23">
        <v>2008</v>
      </c>
      <c r="E59" s="24"/>
      <c r="F59" s="25">
        <v>2009</v>
      </c>
      <c r="G59" s="24"/>
      <c r="H59" s="25">
        <v>2010</v>
      </c>
      <c r="I59" s="24"/>
      <c r="J59" s="306">
        <v>2011</v>
      </c>
      <c r="K59" s="311"/>
      <c r="L59" s="306">
        <v>2012</v>
      </c>
      <c r="M59" s="307"/>
      <c r="N59" s="325"/>
      <c r="O59" s="326"/>
    </row>
    <row r="60" spans="2:15">
      <c r="B60" s="27" t="s">
        <v>18</v>
      </c>
      <c r="C60" s="28"/>
      <c r="D60" s="29">
        <v>107370.51606099999</v>
      </c>
      <c r="E60" s="30" t="s">
        <v>19</v>
      </c>
      <c r="F60" s="73">
        <v>53973.204406000004</v>
      </c>
      <c r="G60" s="32">
        <f>(F60/D60-1)*100</f>
        <v>-49.731819883089301</v>
      </c>
      <c r="H60" s="33">
        <v>50534.686978000005</v>
      </c>
      <c r="I60" s="74">
        <f>(H60/F60-1)*100</f>
        <v>-6.3707861444256775</v>
      </c>
      <c r="J60" s="31">
        <v>51523.208510999997</v>
      </c>
      <c r="K60" s="211">
        <f>(J60/H60-1)*100</f>
        <v>1.9561247770869539</v>
      </c>
      <c r="L60" s="31">
        <v>98968.325317999988</v>
      </c>
      <c r="M60" s="35">
        <f>(L60/J60-1)*100</f>
        <v>92.084942258342963</v>
      </c>
      <c r="N60" s="42"/>
      <c r="O60" s="207"/>
    </row>
    <row r="61" spans="2:15">
      <c r="B61" s="36" t="s">
        <v>20</v>
      </c>
      <c r="C61" s="37"/>
      <c r="D61" s="38">
        <v>145430.75646899999</v>
      </c>
      <c r="E61" s="39" t="s">
        <v>19</v>
      </c>
      <c r="F61" s="75">
        <v>96278.060667850004</v>
      </c>
      <c r="G61" s="41">
        <f t="shared" ref="G61:G69" si="6">(F61/D61-1)*100</f>
        <v>-33.798006002689931</v>
      </c>
      <c r="H61" s="42">
        <v>138276.50044130001</v>
      </c>
      <c r="I61" s="76">
        <f t="shared" ref="I61:K69" si="7">(H61/F61-1)*100</f>
        <v>43.622025082474991</v>
      </c>
      <c r="J61" s="40">
        <v>373960.712917</v>
      </c>
      <c r="K61" s="212">
        <f t="shared" si="7"/>
        <v>170.44415480832237</v>
      </c>
      <c r="L61" s="40">
        <v>233728.78730700002</v>
      </c>
      <c r="M61" s="44">
        <f t="shared" ref="M61:M68" si="8">(L61/J61-1)*100</f>
        <v>-37.499106394399305</v>
      </c>
      <c r="N61" s="42"/>
      <c r="O61" s="207"/>
    </row>
    <row r="62" spans="2:15">
      <c r="B62" s="36" t="s">
        <v>21</v>
      </c>
      <c r="C62" s="37"/>
      <c r="D62" s="38">
        <v>1624229.9840030004</v>
      </c>
      <c r="E62" s="39" t="s">
        <v>19</v>
      </c>
      <c r="F62" s="75">
        <v>1434605.1259187507</v>
      </c>
      <c r="G62" s="41">
        <f t="shared" si="6"/>
        <v>-11.674754188252901</v>
      </c>
      <c r="H62" s="42">
        <v>1172599.0142699501</v>
      </c>
      <c r="I62" s="76">
        <f t="shared" si="7"/>
        <v>-18.26329119526925</v>
      </c>
      <c r="J62" s="40">
        <v>1083908.1906834</v>
      </c>
      <c r="K62" s="212">
        <f t="shared" si="7"/>
        <v>-7.5636106211267933</v>
      </c>
      <c r="L62" s="40">
        <v>1150309.8317710003</v>
      </c>
      <c r="M62" s="44">
        <f t="shared" si="8"/>
        <v>6.1261314988065863</v>
      </c>
      <c r="N62" s="42"/>
      <c r="O62" s="207"/>
    </row>
    <row r="63" spans="2:15">
      <c r="B63" s="36" t="s">
        <v>22</v>
      </c>
      <c r="C63" s="37"/>
      <c r="D63" s="38">
        <v>83654.760868000012</v>
      </c>
      <c r="E63" s="39" t="s">
        <v>19</v>
      </c>
      <c r="F63" s="75">
        <v>78045.871555999998</v>
      </c>
      <c r="G63" s="41">
        <f t="shared" si="6"/>
        <v>-6.7048058637694918</v>
      </c>
      <c r="H63" s="42">
        <v>62504.740647400002</v>
      </c>
      <c r="I63" s="76">
        <f t="shared" si="7"/>
        <v>-19.912816141016275</v>
      </c>
      <c r="J63" s="40">
        <v>68356.702199999985</v>
      </c>
      <c r="K63" s="212">
        <f t="shared" si="7"/>
        <v>9.3624283406148479</v>
      </c>
      <c r="L63" s="40">
        <v>70899.061984</v>
      </c>
      <c r="M63" s="44">
        <f t="shared" si="8"/>
        <v>3.7192545897862361</v>
      </c>
      <c r="N63" s="42"/>
      <c r="O63" s="207"/>
    </row>
    <row r="64" spans="2:15">
      <c r="B64" s="36" t="s">
        <v>23</v>
      </c>
      <c r="C64" s="37"/>
      <c r="D64" s="38">
        <v>362217.08108199947</v>
      </c>
      <c r="E64" s="39" t="s">
        <v>19</v>
      </c>
      <c r="F64" s="75">
        <v>221173.40723000001</v>
      </c>
      <c r="G64" s="41">
        <f t="shared" si="6"/>
        <v>-38.93899024051538</v>
      </c>
      <c r="H64" s="42">
        <v>231292.07339500001</v>
      </c>
      <c r="I64" s="76">
        <f t="shared" si="7"/>
        <v>4.5749922161652634</v>
      </c>
      <c r="J64" s="40">
        <v>233336.693661</v>
      </c>
      <c r="K64" s="212">
        <f t="shared" si="7"/>
        <v>0.8839992810770525</v>
      </c>
      <c r="L64" s="40">
        <v>286657.67228700005</v>
      </c>
      <c r="M64" s="44">
        <f t="shared" si="8"/>
        <v>22.851518888609391</v>
      </c>
      <c r="N64" s="42"/>
      <c r="O64" s="207"/>
    </row>
    <row r="65" spans="2:15">
      <c r="B65" s="36" t="s">
        <v>24</v>
      </c>
      <c r="C65" s="37"/>
      <c r="D65" s="38">
        <v>582095.835632</v>
      </c>
      <c r="E65" s="39" t="s">
        <v>19</v>
      </c>
      <c r="F65" s="75">
        <v>342593.71078199986</v>
      </c>
      <c r="G65" s="41">
        <f t="shared" si="6"/>
        <v>-41.144792693795004</v>
      </c>
      <c r="H65" s="42">
        <v>361166.725286</v>
      </c>
      <c r="I65" s="76">
        <f t="shared" si="7"/>
        <v>5.4212946471216883</v>
      </c>
      <c r="J65" s="40">
        <v>318082.3917255</v>
      </c>
      <c r="K65" s="212">
        <f t="shared" si="7"/>
        <v>-11.929209017354092</v>
      </c>
      <c r="L65" s="40">
        <v>348991.59079000005</v>
      </c>
      <c r="M65" s="44">
        <f t="shared" si="8"/>
        <v>9.717356216050522</v>
      </c>
      <c r="N65" s="42"/>
      <c r="O65" s="207"/>
    </row>
    <row r="66" spans="2:15">
      <c r="B66" s="36" t="s">
        <v>25</v>
      </c>
      <c r="C66" s="37"/>
      <c r="D66" s="38">
        <v>134339.52297800002</v>
      </c>
      <c r="E66" s="39" t="s">
        <v>19</v>
      </c>
      <c r="F66" s="75">
        <v>133160.07847899999</v>
      </c>
      <c r="G66" s="41">
        <f t="shared" si="6"/>
        <v>-0.87795793289602297</v>
      </c>
      <c r="H66" s="42">
        <v>101561.90542299999</v>
      </c>
      <c r="I66" s="76">
        <f t="shared" si="7"/>
        <v>-23.729464128382283</v>
      </c>
      <c r="J66" s="40">
        <v>106085.06821100001</v>
      </c>
      <c r="K66" s="212">
        <f t="shared" si="7"/>
        <v>4.4536017408902229</v>
      </c>
      <c r="L66" s="40">
        <v>83629.522797999991</v>
      </c>
      <c r="M66" s="44">
        <f t="shared" si="8"/>
        <v>-21.167489253375994</v>
      </c>
      <c r="N66" s="42"/>
      <c r="O66" s="207"/>
    </row>
    <row r="67" spans="2:15">
      <c r="B67" s="36" t="s">
        <v>26</v>
      </c>
      <c r="C67" s="37"/>
      <c r="D67" s="38">
        <v>39582.165209999999</v>
      </c>
      <c r="E67" s="39" t="s">
        <v>19</v>
      </c>
      <c r="F67" s="75">
        <v>44396.500935999997</v>
      </c>
      <c r="G67" s="41">
        <f t="shared" si="6"/>
        <v>12.162891293232514</v>
      </c>
      <c r="H67" s="42">
        <v>45108.793073000008</v>
      </c>
      <c r="I67" s="76">
        <f t="shared" si="7"/>
        <v>1.6043880080252704</v>
      </c>
      <c r="J67" s="40">
        <v>43654.617416000008</v>
      </c>
      <c r="K67" s="212">
        <f t="shared" si="7"/>
        <v>-3.2237077472826448</v>
      </c>
      <c r="L67" s="40">
        <v>44633.086684000002</v>
      </c>
      <c r="M67" s="44">
        <f t="shared" si="8"/>
        <v>2.2413877979408747</v>
      </c>
      <c r="N67" s="42"/>
      <c r="O67" s="207"/>
    </row>
    <row r="68" spans="2:15" ht="14.25" thickBot="1">
      <c r="B68" s="36" t="s">
        <v>27</v>
      </c>
      <c r="C68" s="45"/>
      <c r="D68" s="38">
        <v>230226.56920900004</v>
      </c>
      <c r="E68" s="39" t="s">
        <v>19</v>
      </c>
      <c r="F68" s="75">
        <v>163110.24317845001</v>
      </c>
      <c r="G68" s="41">
        <f t="shared" si="6"/>
        <v>-29.152293873441572</v>
      </c>
      <c r="H68" s="42">
        <v>179265.77039354999</v>
      </c>
      <c r="I68" s="76">
        <f t="shared" si="7"/>
        <v>9.9046674815052036</v>
      </c>
      <c r="J68" s="40">
        <v>133779.22550815</v>
      </c>
      <c r="K68" s="212">
        <f t="shared" si="7"/>
        <v>-25.373803814047371</v>
      </c>
      <c r="L68" s="40">
        <v>183200.597175</v>
      </c>
      <c r="M68" s="44">
        <f t="shared" si="8"/>
        <v>36.942486009413457</v>
      </c>
      <c r="N68" s="42"/>
      <c r="O68" s="207"/>
    </row>
    <row r="69" spans="2:15" ht="15" thickTop="1" thickBot="1">
      <c r="B69" s="46" t="s">
        <v>28</v>
      </c>
      <c r="C69" s="47"/>
      <c r="D69" s="48">
        <v>3309147.1915120003</v>
      </c>
      <c r="E69" s="49" t="s">
        <v>19</v>
      </c>
      <c r="F69" s="77">
        <v>2567336.2031540503</v>
      </c>
      <c r="G69" s="51">
        <f t="shared" si="6"/>
        <v>-22.416983755231669</v>
      </c>
      <c r="H69" s="52">
        <v>2342310.2099072002</v>
      </c>
      <c r="I69" s="51">
        <f t="shared" si="7"/>
        <v>-8.7649600769232663</v>
      </c>
      <c r="J69" s="50">
        <v>2412686.8108330499</v>
      </c>
      <c r="K69" s="213">
        <f t="shared" si="7"/>
        <v>3.0045807181380058</v>
      </c>
      <c r="L69" s="50">
        <v>2501018.4761140002</v>
      </c>
      <c r="M69" s="54">
        <f>(L69/J69-1)*100</f>
        <v>3.6611326793157595</v>
      </c>
      <c r="N69" s="42"/>
      <c r="O69" s="207"/>
    </row>
    <row r="70" spans="2:15" ht="14.25" thickBot="1">
      <c r="D70" s="55"/>
      <c r="E70" s="56"/>
      <c r="F70" s="78"/>
      <c r="G70" s="58"/>
      <c r="H70" s="55"/>
      <c r="I70" s="58"/>
      <c r="J70" s="55"/>
      <c r="K70" s="58"/>
      <c r="L70" s="210"/>
      <c r="M70" s="60"/>
      <c r="N70" s="42"/>
      <c r="O70" s="207"/>
    </row>
    <row r="71" spans="2:15">
      <c r="B71" s="61" t="s">
        <v>29</v>
      </c>
      <c r="C71" s="62"/>
      <c r="D71" s="38">
        <v>368567.65716599993</v>
      </c>
      <c r="E71" s="30" t="s">
        <v>19</v>
      </c>
      <c r="F71" s="73">
        <v>240773.58560310001</v>
      </c>
      <c r="G71" s="41">
        <f>(F71/D71-1)*100</f>
        <v>-34.673164906963741</v>
      </c>
      <c r="H71" s="42">
        <v>316551.86205380003</v>
      </c>
      <c r="I71" s="76">
        <f>(H71/F71-1)*100</f>
        <v>31.472836300081397</v>
      </c>
      <c r="J71" s="40">
        <v>561706.72904250002</v>
      </c>
      <c r="K71" s="211">
        <f>(J71/H71-1)*100</f>
        <v>77.445403542448403</v>
      </c>
      <c r="L71" s="40">
        <v>456038.43638500001</v>
      </c>
      <c r="M71" s="44">
        <f>(L71/J71-1)*100</f>
        <v>-18.812004057281804</v>
      </c>
      <c r="N71" s="42"/>
      <c r="O71" s="207"/>
    </row>
    <row r="72" spans="2:15" ht="14.25" thickBot="1">
      <c r="B72" s="63" t="s">
        <v>30</v>
      </c>
      <c r="C72" s="64"/>
      <c r="D72" s="65">
        <v>105136.04275699999</v>
      </c>
      <c r="E72" s="66" t="s">
        <v>19</v>
      </c>
      <c r="F72" s="79">
        <v>62645.514655850006</v>
      </c>
      <c r="G72" s="68">
        <f>(F72/D72-1)*100</f>
        <v>-40.414806366031833</v>
      </c>
      <c r="H72" s="69">
        <v>92002.308190299998</v>
      </c>
      <c r="I72" s="80">
        <f>(H72/F72-1)*100</f>
        <v>46.861764478629887</v>
      </c>
      <c r="J72" s="67">
        <v>328324.096104</v>
      </c>
      <c r="K72" s="214">
        <f>(J72/H72-1)*100</f>
        <v>256.86506410783284</v>
      </c>
      <c r="L72" s="67">
        <v>208403.14594700001</v>
      </c>
      <c r="M72" s="71">
        <f>(L72/J72-1)*100</f>
        <v>-36.52517484400957</v>
      </c>
      <c r="N72" s="42"/>
      <c r="O72" s="207"/>
    </row>
    <row r="73" spans="2:15">
      <c r="D73" s="72"/>
      <c r="E73" s="72"/>
      <c r="F73" s="72"/>
      <c r="G73" s="72"/>
      <c r="H73" s="72"/>
      <c r="I73" s="72"/>
      <c r="J73" s="72"/>
      <c r="K73" s="72"/>
      <c r="L73" s="193"/>
      <c r="M73" s="193"/>
      <c r="N73" s="193"/>
      <c r="O73" s="193"/>
    </row>
    <row r="74" spans="2:15" ht="18" thickBot="1">
      <c r="B74" s="111" t="s">
        <v>40</v>
      </c>
      <c r="C74" s="111"/>
      <c r="D74" s="112"/>
      <c r="E74" s="112"/>
      <c r="F74" s="112"/>
      <c r="G74" s="112"/>
      <c r="H74" s="112"/>
      <c r="I74" s="112"/>
      <c r="J74" s="112"/>
      <c r="K74" s="112"/>
      <c r="L74" s="194"/>
      <c r="M74" s="194"/>
      <c r="N74" s="194"/>
      <c r="O74" s="194"/>
    </row>
    <row r="75" spans="2:15" ht="14.25" thickBot="1">
      <c r="B75" s="113"/>
      <c r="C75" s="113"/>
      <c r="D75" s="274">
        <v>2008</v>
      </c>
      <c r="E75" s="271"/>
      <c r="F75" s="270">
        <v>2009</v>
      </c>
      <c r="G75" s="271"/>
      <c r="H75" s="270">
        <v>2010</v>
      </c>
      <c r="I75" s="271"/>
      <c r="J75" s="270">
        <v>2011</v>
      </c>
      <c r="K75" s="321"/>
      <c r="L75" s="306">
        <v>2012</v>
      </c>
      <c r="M75" s="307"/>
      <c r="N75" s="325"/>
      <c r="O75" s="326"/>
    </row>
    <row r="76" spans="2:15">
      <c r="B76" s="27" t="s">
        <v>18</v>
      </c>
      <c r="C76" s="28"/>
      <c r="D76" s="114">
        <v>53444.585279999978</v>
      </c>
      <c r="E76" s="115" t="s">
        <v>19</v>
      </c>
      <c r="F76" s="116">
        <v>54017.350069000022</v>
      </c>
      <c r="G76" s="117">
        <v>1.0716984442844746</v>
      </c>
      <c r="H76" s="116">
        <v>66585.52833999999</v>
      </c>
      <c r="I76" s="118">
        <v>23.266928597840852</v>
      </c>
      <c r="J76" s="116">
        <v>62035.042321000015</v>
      </c>
      <c r="K76" s="221">
        <v>-6.8340465750518886</v>
      </c>
      <c r="L76" s="31">
        <v>60045.938540000017</v>
      </c>
      <c r="M76" s="35">
        <f>(L76/J76-1)*100</f>
        <v>-3.2064196405434675</v>
      </c>
      <c r="N76" s="42"/>
      <c r="O76" s="207"/>
    </row>
    <row r="77" spans="2:15">
      <c r="B77" s="36" t="s">
        <v>20</v>
      </c>
      <c r="C77" s="37"/>
      <c r="D77" s="120">
        <v>121628.25643100002</v>
      </c>
      <c r="E77" s="121" t="s">
        <v>19</v>
      </c>
      <c r="F77" s="122">
        <v>117532.23590285002</v>
      </c>
      <c r="G77" s="123">
        <v>-3.3676553856329283</v>
      </c>
      <c r="H77" s="122">
        <v>99714.388515999992</v>
      </c>
      <c r="I77" s="124">
        <v>-15.159966327517104</v>
      </c>
      <c r="J77" s="122">
        <v>293183.78359140002</v>
      </c>
      <c r="K77" s="222">
        <v>194.02354861189997</v>
      </c>
      <c r="L77" s="40">
        <v>219811.99767299945</v>
      </c>
      <c r="M77" s="44">
        <f t="shared" ref="M77:M84" si="9">(L77/J77-1)*100</f>
        <v>-25.025867740576079</v>
      </c>
      <c r="N77" s="42"/>
      <c r="O77" s="207"/>
    </row>
    <row r="78" spans="2:15">
      <c r="B78" s="36" t="s">
        <v>21</v>
      </c>
      <c r="C78" s="37"/>
      <c r="D78" s="120">
        <v>1221382.0205289498</v>
      </c>
      <c r="E78" s="121" t="s">
        <v>19</v>
      </c>
      <c r="F78" s="122">
        <v>940021.02486449992</v>
      </c>
      <c r="G78" s="123">
        <v>-23.036281109050506</v>
      </c>
      <c r="H78" s="122">
        <v>953375.41664025001</v>
      </c>
      <c r="I78" s="124">
        <v>1.420648200679886</v>
      </c>
      <c r="J78" s="122">
        <v>994620.81650249986</v>
      </c>
      <c r="K78" s="222">
        <v>4.326249569933438</v>
      </c>
      <c r="L78" s="40">
        <v>1071460.2768880003</v>
      </c>
      <c r="M78" s="44">
        <f t="shared" si="9"/>
        <v>7.7255029364557082</v>
      </c>
      <c r="N78" s="42"/>
      <c r="O78" s="207"/>
    </row>
    <row r="79" spans="2:15">
      <c r="B79" s="36" t="s">
        <v>22</v>
      </c>
      <c r="C79" s="37"/>
      <c r="D79" s="120">
        <v>68016.381769</v>
      </c>
      <c r="E79" s="121" t="s">
        <v>19</v>
      </c>
      <c r="F79" s="122">
        <v>83876.646071850002</v>
      </c>
      <c r="G79" s="123">
        <v>23.318300518712199</v>
      </c>
      <c r="H79" s="122">
        <v>50543.124562999998</v>
      </c>
      <c r="I79" s="124">
        <v>-39.741123506888918</v>
      </c>
      <c r="J79" s="122">
        <v>71434.732357999994</v>
      </c>
      <c r="K79" s="222">
        <v>41.334222954418735</v>
      </c>
      <c r="L79" s="40">
        <v>67409.96755300001</v>
      </c>
      <c r="M79" s="44">
        <f t="shared" si="9"/>
        <v>-5.6341847615941294</v>
      </c>
      <c r="N79" s="42"/>
      <c r="O79" s="207"/>
    </row>
    <row r="80" spans="2:15">
      <c r="B80" s="36" t="s">
        <v>23</v>
      </c>
      <c r="C80" s="37"/>
      <c r="D80" s="120">
        <v>221881.16794200012</v>
      </c>
      <c r="E80" s="121" t="s">
        <v>19</v>
      </c>
      <c r="F80" s="122">
        <v>184200.12901040004</v>
      </c>
      <c r="G80" s="123">
        <v>-16.982531361764753</v>
      </c>
      <c r="H80" s="122">
        <v>223198.84149604998</v>
      </c>
      <c r="I80" s="124">
        <v>21.171924631740112</v>
      </c>
      <c r="J80" s="122">
        <v>186740.94260005001</v>
      </c>
      <c r="K80" s="222">
        <v>-16.334268875067249</v>
      </c>
      <c r="L80" s="40">
        <v>195327.06949300002</v>
      </c>
      <c r="M80" s="44">
        <f t="shared" si="9"/>
        <v>4.5978813073356051</v>
      </c>
      <c r="N80" s="42"/>
      <c r="O80" s="207"/>
    </row>
    <row r="81" spans="2:15">
      <c r="B81" s="36" t="s">
        <v>24</v>
      </c>
      <c r="C81" s="37"/>
      <c r="D81" s="120">
        <v>398800.02155499975</v>
      </c>
      <c r="E81" s="121" t="s">
        <v>19</v>
      </c>
      <c r="F81" s="122">
        <v>347440.06374999951</v>
      </c>
      <c r="G81" s="123">
        <v>-12.878624631146629</v>
      </c>
      <c r="H81" s="122">
        <v>316515.96923499997</v>
      </c>
      <c r="I81" s="124">
        <v>-8.9005551579828701</v>
      </c>
      <c r="J81" s="122">
        <v>322078.1246745002</v>
      </c>
      <c r="K81" s="222">
        <v>1.7573064174119413</v>
      </c>
      <c r="L81" s="40">
        <v>356467.81787499983</v>
      </c>
      <c r="M81" s="44">
        <f t="shared" si="9"/>
        <v>10.677438349858349</v>
      </c>
      <c r="N81" s="42"/>
      <c r="O81" s="207"/>
    </row>
    <row r="82" spans="2:15">
      <c r="B82" s="36" t="s">
        <v>25</v>
      </c>
      <c r="C82" s="37"/>
      <c r="D82" s="120">
        <v>101797.67403700003</v>
      </c>
      <c r="E82" s="121" t="s">
        <v>19</v>
      </c>
      <c r="F82" s="122">
        <v>72492.425079349996</v>
      </c>
      <c r="G82" s="123">
        <v>-28.787739243431599</v>
      </c>
      <c r="H82" s="122">
        <v>103802.66258100001</v>
      </c>
      <c r="I82" s="124">
        <v>43.191047157517382</v>
      </c>
      <c r="J82" s="122">
        <v>80907.649993200001</v>
      </c>
      <c r="K82" s="222">
        <v>-22.056286436712945</v>
      </c>
      <c r="L82" s="40">
        <v>107323.95753000001</v>
      </c>
      <c r="M82" s="44">
        <f t="shared" si="9"/>
        <v>32.649950331050533</v>
      </c>
      <c r="N82" s="42"/>
      <c r="O82" s="207"/>
    </row>
    <row r="83" spans="2:15">
      <c r="B83" s="36" t="s">
        <v>26</v>
      </c>
      <c r="C83" s="37"/>
      <c r="D83" s="120">
        <v>65276.025896999978</v>
      </c>
      <c r="E83" s="121" t="s">
        <v>19</v>
      </c>
      <c r="F83" s="122">
        <v>48442.493092000004</v>
      </c>
      <c r="G83" s="123">
        <v>-25.788231703262475</v>
      </c>
      <c r="H83" s="122">
        <v>50248.268401000001</v>
      </c>
      <c r="I83" s="124">
        <v>3.7276679909321375</v>
      </c>
      <c r="J83" s="122">
        <v>77566.337591999996</v>
      </c>
      <c r="K83" s="222">
        <v>54.366190239614973</v>
      </c>
      <c r="L83" s="40">
        <v>38040.992983000004</v>
      </c>
      <c r="M83" s="44">
        <f>(L83/J83-1)*100</f>
        <v>-50.956827195972366</v>
      </c>
      <c r="N83" s="42"/>
      <c r="O83" s="207"/>
    </row>
    <row r="84" spans="2:15" ht="14.25" thickBot="1">
      <c r="B84" s="36" t="s">
        <v>27</v>
      </c>
      <c r="C84" s="126"/>
      <c r="D84" s="127">
        <v>221951.63098799973</v>
      </c>
      <c r="E84" s="121" t="s">
        <v>19</v>
      </c>
      <c r="F84" s="128">
        <v>114886.82613100004</v>
      </c>
      <c r="G84" s="123">
        <v>-48.237899573167972</v>
      </c>
      <c r="H84" s="128">
        <v>150099.82486200001</v>
      </c>
      <c r="I84" s="124">
        <v>30.650162352686316</v>
      </c>
      <c r="J84" s="128">
        <v>170390.11517284997</v>
      </c>
      <c r="K84" s="222">
        <v>13.517864081123744</v>
      </c>
      <c r="L84" s="40">
        <v>150862.95837900002</v>
      </c>
      <c r="M84" s="44">
        <f t="shared" si="9"/>
        <v>-11.46026386216178</v>
      </c>
      <c r="N84" s="42"/>
      <c r="O84" s="207"/>
    </row>
    <row r="85" spans="2:15" ht="15" thickTop="1" thickBot="1">
      <c r="B85" s="46" t="s">
        <v>28</v>
      </c>
      <c r="C85" s="47"/>
      <c r="D85" s="129">
        <v>2474177.7644279497</v>
      </c>
      <c r="E85" s="130" t="s">
        <v>19</v>
      </c>
      <c r="F85" s="131">
        <v>1962909.1939709494</v>
      </c>
      <c r="G85" s="132">
        <v>-20.66418095771747</v>
      </c>
      <c r="H85" s="133">
        <v>2014084.0246342998</v>
      </c>
      <c r="I85" s="134">
        <v>2.6070910880917619</v>
      </c>
      <c r="J85" s="135">
        <v>2258957.5448055002</v>
      </c>
      <c r="K85" s="223">
        <v>12.158058808676685</v>
      </c>
      <c r="L85" s="50">
        <v>2266750.9769139998</v>
      </c>
      <c r="M85" s="54">
        <f>(L85/J85-1)*100</f>
        <v>0.34500126513756779</v>
      </c>
      <c r="N85" s="42"/>
      <c r="O85" s="207"/>
    </row>
    <row r="86" spans="2:15" ht="14.25" thickBot="1">
      <c r="B86" s="113"/>
      <c r="C86" s="113"/>
      <c r="D86" s="137"/>
      <c r="E86" s="138"/>
      <c r="F86" s="139"/>
      <c r="G86" s="140"/>
      <c r="H86" s="137"/>
      <c r="I86" s="140"/>
      <c r="J86" s="137"/>
      <c r="K86" s="140"/>
      <c r="L86" s="210"/>
      <c r="M86" s="60"/>
      <c r="N86" s="42"/>
      <c r="O86" s="207"/>
    </row>
    <row r="87" spans="2:15">
      <c r="B87" s="61" t="s">
        <v>29</v>
      </c>
      <c r="C87" s="141"/>
      <c r="D87" s="142">
        <v>287912.20654295001</v>
      </c>
      <c r="E87" s="115" t="s">
        <v>19</v>
      </c>
      <c r="F87" s="143">
        <v>232667.47026034998</v>
      </c>
      <c r="G87" s="118">
        <f>(F87/D87-1)*100</f>
        <v>-19.188049352245429</v>
      </c>
      <c r="H87" s="143">
        <v>279246.23513749999</v>
      </c>
      <c r="I87" s="124">
        <f>(H87/F87-1)*100</f>
        <v>20.019457307473786</v>
      </c>
      <c r="J87" s="143">
        <v>482556.00152489997</v>
      </c>
      <c r="K87" s="221">
        <f>(J87/H87-1)*100</f>
        <v>72.806627558395149</v>
      </c>
      <c r="L87" s="40">
        <v>364832.5149789995</v>
      </c>
      <c r="M87" s="44">
        <f>(L87/J87-1)*100</f>
        <v>-24.395818552435077</v>
      </c>
      <c r="N87" s="42"/>
      <c r="O87" s="207"/>
    </row>
    <row r="88" spans="2:15" ht="14.25" thickBot="1">
      <c r="B88" s="63" t="s">
        <v>30</v>
      </c>
      <c r="C88" s="64"/>
      <c r="D88" s="144">
        <v>79203.550057</v>
      </c>
      <c r="E88" s="145" t="s">
        <v>19</v>
      </c>
      <c r="F88" s="146">
        <v>67487.316524850001</v>
      </c>
      <c r="G88" s="147">
        <f>(F88/D88-1)*100</f>
        <v>-14.792561095706237</v>
      </c>
      <c r="H88" s="148">
        <v>59935.335682999998</v>
      </c>
      <c r="I88" s="147">
        <f>(H88/F88-1)*100</f>
        <v>-11.190222445826892</v>
      </c>
      <c r="J88" s="148">
        <v>266699.5017894</v>
      </c>
      <c r="K88" s="224">
        <f>(J88/H88-1)*100</f>
        <v>344.97874042114756</v>
      </c>
      <c r="L88" s="67">
        <v>194938.66773999951</v>
      </c>
      <c r="M88" s="71">
        <f>(L88/J88-1)*100</f>
        <v>-26.90699966363891</v>
      </c>
      <c r="N88" s="42"/>
      <c r="O88" s="207"/>
    </row>
    <row r="89" spans="2:15">
      <c r="D89" s="72"/>
      <c r="E89" s="72"/>
      <c r="F89" s="72"/>
      <c r="G89" s="72"/>
      <c r="H89" s="72"/>
      <c r="I89" s="72"/>
      <c r="J89" s="72"/>
      <c r="K89" s="72"/>
      <c r="L89" s="193"/>
      <c r="M89" s="193"/>
      <c r="N89" s="193"/>
      <c r="O89" s="193"/>
    </row>
    <row r="90" spans="2:15" ht="18" thickBot="1">
      <c r="B90" s="111" t="s">
        <v>47</v>
      </c>
      <c r="C90" s="111"/>
      <c r="D90" s="112"/>
      <c r="E90" s="112"/>
      <c r="F90" s="112"/>
      <c r="G90" s="112"/>
      <c r="H90" s="112"/>
      <c r="I90" s="112"/>
      <c r="J90" s="112"/>
      <c r="K90" s="112"/>
      <c r="L90" s="194"/>
      <c r="M90" s="194"/>
      <c r="N90" s="194"/>
      <c r="O90" s="194"/>
    </row>
    <row r="91" spans="2:15" ht="14.25" thickBot="1">
      <c r="B91" s="113"/>
      <c r="C91" s="113"/>
      <c r="D91" s="274">
        <v>2008</v>
      </c>
      <c r="E91" s="289"/>
      <c r="F91" s="270">
        <v>2009</v>
      </c>
      <c r="G91" s="289"/>
      <c r="H91" s="270">
        <v>2010</v>
      </c>
      <c r="I91" s="289"/>
      <c r="J91" s="270">
        <v>2011</v>
      </c>
      <c r="K91" s="322"/>
      <c r="L91" s="306">
        <v>2012</v>
      </c>
      <c r="M91" s="307"/>
      <c r="N91" s="325"/>
      <c r="O91" s="326"/>
    </row>
    <row r="92" spans="2:15">
      <c r="B92" s="27" t="s">
        <v>18</v>
      </c>
      <c r="C92" s="28"/>
      <c r="D92" s="114">
        <v>79255.920432000014</v>
      </c>
      <c r="E92" s="115" t="s">
        <v>19</v>
      </c>
      <c r="F92" s="116">
        <v>98025.107815999989</v>
      </c>
      <c r="G92" s="117">
        <f>(F92/D92-1)*100</f>
        <v>23.681748040644557</v>
      </c>
      <c r="H92" s="116">
        <v>91924.151431000006</v>
      </c>
      <c r="I92" s="118">
        <f>(H92/F92-1)*100</f>
        <v>-6.2238711294782867</v>
      </c>
      <c r="J92" s="116">
        <v>94869.93936027179</v>
      </c>
      <c r="K92" s="221">
        <f>(J92/H92-1)*100</f>
        <v>3.2045853928637458</v>
      </c>
      <c r="L92" s="31">
        <v>98312.731281</v>
      </c>
      <c r="M92" s="35">
        <f>(L92/J92-1)*100</f>
        <v>3.6289597568457399</v>
      </c>
      <c r="N92" s="42"/>
      <c r="O92" s="207"/>
    </row>
    <row r="93" spans="2:15">
      <c r="B93" s="36" t="s">
        <v>20</v>
      </c>
      <c r="C93" s="37"/>
      <c r="D93" s="120">
        <v>147037.83482299998</v>
      </c>
      <c r="E93" s="121" t="s">
        <v>19</v>
      </c>
      <c r="F93" s="122">
        <v>137341.64728164999</v>
      </c>
      <c r="G93" s="123">
        <f t="shared" ref="G93:K104" si="10">(F93/D93-1)*100</f>
        <v>-6.5943486946893559</v>
      </c>
      <c r="H93" s="122">
        <v>126641.38852399999</v>
      </c>
      <c r="I93" s="124">
        <f t="shared" si="10"/>
        <v>-7.7909788978333001</v>
      </c>
      <c r="J93" s="122">
        <v>316110.79758519115</v>
      </c>
      <c r="K93" s="222">
        <f t="shared" si="10"/>
        <v>149.61096942275276</v>
      </c>
      <c r="L93" s="40">
        <v>408661.36415899999</v>
      </c>
      <c r="M93" s="44">
        <f t="shared" ref="M93:M100" si="11">(L93/J93-1)*100</f>
        <v>29.277888411536047</v>
      </c>
      <c r="N93" s="42"/>
      <c r="O93" s="207"/>
    </row>
    <row r="94" spans="2:15">
      <c r="B94" s="36" t="s">
        <v>21</v>
      </c>
      <c r="C94" s="37"/>
      <c r="D94" s="120">
        <v>1447233.8929808997</v>
      </c>
      <c r="E94" s="121" t="s">
        <v>19</v>
      </c>
      <c r="F94" s="122">
        <v>1590580.6768415999</v>
      </c>
      <c r="G94" s="123">
        <f t="shared" si="10"/>
        <v>9.9048802378063137</v>
      </c>
      <c r="H94" s="122">
        <v>1641889.6840395499</v>
      </c>
      <c r="I94" s="124">
        <f t="shared" si="10"/>
        <v>3.2258035033993826</v>
      </c>
      <c r="J94" s="122">
        <v>1577865.4254916655</v>
      </c>
      <c r="K94" s="222">
        <f t="shared" si="10"/>
        <v>-3.8994251057333673</v>
      </c>
      <c r="L94" s="40">
        <v>1499346.3462266</v>
      </c>
      <c r="M94" s="44">
        <f t="shared" si="11"/>
        <v>-4.9762849224355588</v>
      </c>
      <c r="N94" s="42"/>
      <c r="O94" s="207"/>
    </row>
    <row r="95" spans="2:15">
      <c r="B95" s="36" t="s">
        <v>22</v>
      </c>
      <c r="C95" s="37"/>
      <c r="D95" s="120">
        <v>110958.42792799999</v>
      </c>
      <c r="E95" s="121" t="s">
        <v>19</v>
      </c>
      <c r="F95" s="122">
        <v>106915.58119900001</v>
      </c>
      <c r="G95" s="123">
        <f t="shared" si="10"/>
        <v>-3.6435688613246642</v>
      </c>
      <c r="H95" s="122">
        <v>87775.741068949996</v>
      </c>
      <c r="I95" s="124">
        <f t="shared" si="10"/>
        <v>-17.901824893441287</v>
      </c>
      <c r="J95" s="122">
        <v>105418.83233391627</v>
      </c>
      <c r="K95" s="222">
        <f t="shared" si="10"/>
        <v>20.100190610874137</v>
      </c>
      <c r="L95" s="40">
        <v>98933.554613999993</v>
      </c>
      <c r="M95" s="44">
        <f t="shared" si="11"/>
        <v>-6.1519157216369358</v>
      </c>
      <c r="N95" s="42"/>
      <c r="O95" s="207"/>
    </row>
    <row r="96" spans="2:15">
      <c r="B96" s="36" t="s">
        <v>23</v>
      </c>
      <c r="C96" s="37"/>
      <c r="D96" s="120">
        <v>267436.32068899996</v>
      </c>
      <c r="E96" s="121" t="s">
        <v>19</v>
      </c>
      <c r="F96" s="122">
        <v>254632.54022800003</v>
      </c>
      <c r="G96" s="123">
        <f t="shared" si="10"/>
        <v>-4.787599690278932</v>
      </c>
      <c r="H96" s="122">
        <v>277024.14939499996</v>
      </c>
      <c r="I96" s="124">
        <f t="shared" si="10"/>
        <v>8.7936950819209159</v>
      </c>
      <c r="J96" s="122">
        <v>255652.14946063413</v>
      </c>
      <c r="K96" s="222">
        <f t="shared" si="10"/>
        <v>-7.7148508464120136</v>
      </c>
      <c r="L96" s="40">
        <v>322853.14548499999</v>
      </c>
      <c r="M96" s="44">
        <f>(L96/J96-1)*100</f>
        <v>26.286106401273823</v>
      </c>
      <c r="N96" s="42"/>
      <c r="O96" s="207"/>
    </row>
    <row r="97" spans="2:15">
      <c r="B97" s="36" t="s">
        <v>24</v>
      </c>
      <c r="C97" s="37"/>
      <c r="D97" s="120">
        <v>496716.98117200029</v>
      </c>
      <c r="E97" s="121" t="s">
        <v>19</v>
      </c>
      <c r="F97" s="122">
        <v>747980.94460499997</v>
      </c>
      <c r="G97" s="123">
        <f t="shared" si="10"/>
        <v>50.584935276451404</v>
      </c>
      <c r="H97" s="122">
        <v>511562.36411879992</v>
      </c>
      <c r="I97" s="124">
        <f t="shared" si="10"/>
        <v>-31.607567303876969</v>
      </c>
      <c r="J97" s="122">
        <v>538017.89564082678</v>
      </c>
      <c r="K97" s="222">
        <f t="shared" si="10"/>
        <v>5.1715163932355201</v>
      </c>
      <c r="L97" s="40">
        <v>463866.48420700006</v>
      </c>
      <c r="M97" s="44">
        <f t="shared" si="11"/>
        <v>-13.782331783872326</v>
      </c>
      <c r="N97" s="42"/>
      <c r="O97" s="207"/>
    </row>
    <row r="98" spans="2:15">
      <c r="B98" s="36" t="s">
        <v>25</v>
      </c>
      <c r="C98" s="37"/>
      <c r="D98" s="120">
        <v>125699.43210400001</v>
      </c>
      <c r="E98" s="121" t="s">
        <v>19</v>
      </c>
      <c r="F98" s="122">
        <v>110484.701256</v>
      </c>
      <c r="G98" s="123">
        <f t="shared" si="10"/>
        <v>-12.104056950242848</v>
      </c>
      <c r="H98" s="122">
        <v>146513.17196400001</v>
      </c>
      <c r="I98" s="124">
        <f t="shared" si="10"/>
        <v>32.609465653095057</v>
      </c>
      <c r="J98" s="122">
        <v>147777.23009031441</v>
      </c>
      <c r="K98" s="222">
        <f t="shared" si="10"/>
        <v>0.86276073978179824</v>
      </c>
      <c r="L98" s="40">
        <v>138314.99673099996</v>
      </c>
      <c r="M98" s="44">
        <f t="shared" si="11"/>
        <v>-6.4030387858343136</v>
      </c>
      <c r="N98" s="42"/>
      <c r="O98" s="207"/>
    </row>
    <row r="99" spans="2:15">
      <c r="B99" s="36" t="s">
        <v>26</v>
      </c>
      <c r="C99" s="37"/>
      <c r="D99" s="120">
        <v>49846.676443999997</v>
      </c>
      <c r="E99" s="121" t="s">
        <v>19</v>
      </c>
      <c r="F99" s="122">
        <v>62103.559461999997</v>
      </c>
      <c r="G99" s="123">
        <f t="shared" si="10"/>
        <v>24.589168009566166</v>
      </c>
      <c r="H99" s="122">
        <v>51260.099941050008</v>
      </c>
      <c r="I99" s="124">
        <f t="shared" si="10"/>
        <v>-17.460286680644931</v>
      </c>
      <c r="J99" s="122">
        <v>85166.97897335951</v>
      </c>
      <c r="K99" s="222">
        <f t="shared" si="10"/>
        <v>66.146728296087986</v>
      </c>
      <c r="L99" s="40">
        <v>69821.971416999993</v>
      </c>
      <c r="M99" s="44">
        <f t="shared" si="11"/>
        <v>-18.017555326412925</v>
      </c>
      <c r="N99" s="42"/>
      <c r="O99" s="207"/>
    </row>
    <row r="100" spans="2:15" ht="14.25" thickBot="1">
      <c r="B100" s="36" t="s">
        <v>27</v>
      </c>
      <c r="C100" s="126"/>
      <c r="D100" s="127">
        <v>143758.13536600003</v>
      </c>
      <c r="E100" s="121" t="s">
        <v>19</v>
      </c>
      <c r="F100" s="128">
        <v>209526.63715155001</v>
      </c>
      <c r="G100" s="123">
        <f t="shared" si="10"/>
        <v>45.749412106735463</v>
      </c>
      <c r="H100" s="128">
        <v>237624.47111245</v>
      </c>
      <c r="I100" s="124">
        <f t="shared" si="10"/>
        <v>13.410148868364136</v>
      </c>
      <c r="J100" s="128">
        <v>170138.81608852025</v>
      </c>
      <c r="K100" s="222">
        <f t="shared" si="10"/>
        <v>-28.40012844973101</v>
      </c>
      <c r="L100" s="40">
        <v>220824.04221199997</v>
      </c>
      <c r="M100" s="44">
        <f t="shared" si="11"/>
        <v>29.790512999167152</v>
      </c>
      <c r="N100" s="42"/>
      <c r="O100" s="207"/>
    </row>
    <row r="101" spans="2:15" ht="15" thickTop="1" thickBot="1">
      <c r="B101" s="46" t="s">
        <v>28</v>
      </c>
      <c r="C101" s="47"/>
      <c r="D101" s="129">
        <v>2867943.6219389001</v>
      </c>
      <c r="E101" s="130" t="s">
        <v>19</v>
      </c>
      <c r="F101" s="131">
        <v>3317591.3958408004</v>
      </c>
      <c r="G101" s="132">
        <f t="shared" si="10"/>
        <v>15.678403524470674</v>
      </c>
      <c r="H101" s="133">
        <v>3172215.2215948002</v>
      </c>
      <c r="I101" s="134">
        <f t="shared" si="10"/>
        <v>-4.381979481507436</v>
      </c>
      <c r="J101" s="135">
        <v>3291018.0650247</v>
      </c>
      <c r="K101" s="223">
        <f t="shared" si="10"/>
        <v>3.7451066567347535</v>
      </c>
      <c r="L101" s="50">
        <v>3320934.6363325999</v>
      </c>
      <c r="M101" s="54">
        <f>(L101/J101-1)*100</f>
        <v>0.90903698238056219</v>
      </c>
      <c r="N101" s="42"/>
      <c r="O101" s="207"/>
    </row>
    <row r="102" spans="2:15" ht="14.25" thickBot="1">
      <c r="B102" s="113"/>
      <c r="C102" s="113"/>
      <c r="D102" s="137"/>
      <c r="E102" s="138"/>
      <c r="F102" s="139"/>
      <c r="G102" s="140"/>
      <c r="H102" s="137"/>
      <c r="I102" s="140"/>
      <c r="J102" s="137"/>
      <c r="K102" s="140"/>
      <c r="L102" s="210"/>
      <c r="M102" s="60"/>
      <c r="N102" s="42"/>
      <c r="O102" s="207"/>
    </row>
    <row r="103" spans="2:15">
      <c r="B103" s="61" t="s">
        <v>29</v>
      </c>
      <c r="C103" s="141"/>
      <c r="D103" s="142">
        <v>265845.68167664995</v>
      </c>
      <c r="E103" s="115" t="s">
        <v>19</v>
      </c>
      <c r="F103" s="143">
        <v>337613.81898740004</v>
      </c>
      <c r="G103" s="118">
        <f>(F103/D103-1)*100</f>
        <v>26.996164413173428</v>
      </c>
      <c r="H103" s="143">
        <v>329155.45673099993</v>
      </c>
      <c r="I103" s="124">
        <f>(H103/F103-1)*100</f>
        <v>-2.5053365060023758</v>
      </c>
      <c r="J103" s="143">
        <v>548667.5142502964</v>
      </c>
      <c r="K103" s="221">
        <f>(J103/H103-1)*100</f>
        <v>66.689478491219802</v>
      </c>
      <c r="L103" s="40">
        <v>628710.45961700007</v>
      </c>
      <c r="M103" s="44">
        <f>(L103/J103-1)*100</f>
        <v>14.588606631117029</v>
      </c>
      <c r="N103" s="42"/>
      <c r="O103" s="207"/>
    </row>
    <row r="104" spans="2:15" ht="14.25" thickBot="1">
      <c r="B104" s="63" t="s">
        <v>30</v>
      </c>
      <c r="C104" s="64"/>
      <c r="D104" s="144">
        <v>99569.05785099999</v>
      </c>
      <c r="E104" s="145" t="s">
        <v>19</v>
      </c>
      <c r="F104" s="146">
        <v>84319.914841649996</v>
      </c>
      <c r="G104" s="147">
        <f t="shared" si="10"/>
        <v>-15.315142413187798</v>
      </c>
      <c r="H104" s="148">
        <v>83348.967363000003</v>
      </c>
      <c r="I104" s="147">
        <f t="shared" si="10"/>
        <v>-1.1515043397202218</v>
      </c>
      <c r="J104" s="148">
        <v>267670.18400914996</v>
      </c>
      <c r="K104" s="224">
        <f t="shared" si="10"/>
        <v>221.14397151844406</v>
      </c>
      <c r="L104" s="67">
        <v>357972.82371100003</v>
      </c>
      <c r="M104" s="71">
        <f>(L104/J104-1)*100</f>
        <v>33.736532903778027</v>
      </c>
      <c r="N104" s="42"/>
      <c r="O104" s="207"/>
    </row>
    <row r="105" spans="2:15"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2:15">
      <c r="B106" s="21" t="s">
        <v>33</v>
      </c>
      <c r="C106" s="9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</sheetData>
  <mergeCells count="46">
    <mergeCell ref="D91:E91"/>
    <mergeCell ref="F91:G91"/>
    <mergeCell ref="H91:I91"/>
    <mergeCell ref="J91:K91"/>
    <mergeCell ref="L91:M91"/>
    <mergeCell ref="D28:E28"/>
    <mergeCell ref="D29:E29"/>
    <mergeCell ref="J75:K75"/>
    <mergeCell ref="L75:M75"/>
    <mergeCell ref="D30:E30"/>
    <mergeCell ref="D31:E31"/>
    <mergeCell ref="D32:E32"/>
    <mergeCell ref="D34:E34"/>
    <mergeCell ref="J43:K43"/>
    <mergeCell ref="L43:M43"/>
    <mergeCell ref="J59:K59"/>
    <mergeCell ref="L59:M59"/>
    <mergeCell ref="D75:E75"/>
    <mergeCell ref="F75:G75"/>
    <mergeCell ref="H75:I75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N43:O43"/>
    <mergeCell ref="N59:O59"/>
    <mergeCell ref="N75:O75"/>
    <mergeCell ref="N91:O91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</mergeCells>
  <phoneticPr fontId="27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8"/>
  <sheetViews>
    <sheetView topLeftCell="A55" workbookViewId="0">
      <selection activeCell="N74" sqref="N7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42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265">
        <v>3602</v>
      </c>
      <c r="E6" s="266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267">
        <v>3310</v>
      </c>
      <c r="E7" s="260"/>
      <c r="F7" s="15">
        <f t="shared" ref="F7:F17" si="0">D7/C7*100</f>
        <v>3.1839475177714291</v>
      </c>
      <c r="K7" s="3"/>
    </row>
    <row r="8" spans="1:11">
      <c r="B8" s="13" t="s">
        <v>7</v>
      </c>
      <c r="C8" s="16">
        <v>144317</v>
      </c>
      <c r="D8" s="259">
        <v>4990.875</v>
      </c>
      <c r="E8" s="260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259">
        <v>8686</v>
      </c>
      <c r="E9" s="260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259">
        <v>10020</v>
      </c>
      <c r="E10" s="260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259">
        <v>169533</v>
      </c>
      <c r="E11" s="260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259">
        <v>82821</v>
      </c>
      <c r="E12" s="260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261">
        <v>7907</v>
      </c>
      <c r="E13" s="262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273">
        <v>43015</v>
      </c>
      <c r="E14" s="260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273">
        <v>6992</v>
      </c>
      <c r="E15" s="260"/>
      <c r="F15" s="103">
        <f>D15/C15*100</f>
        <v>4.0817994477428092</v>
      </c>
      <c r="K15" s="3"/>
    </row>
    <row r="16" spans="1:11" ht="14.25" thickBot="1">
      <c r="B16" s="107" t="s">
        <v>41</v>
      </c>
      <c r="C16" s="95">
        <v>242761</v>
      </c>
      <c r="D16" s="268">
        <v>20977</v>
      </c>
      <c r="E16" s="269"/>
      <c r="F16" s="108">
        <f t="shared" si="0"/>
        <v>8.6410090582918997</v>
      </c>
      <c r="K16" s="3"/>
    </row>
    <row r="17" spans="1:11">
      <c r="B17" s="96" t="s">
        <v>12</v>
      </c>
      <c r="C17" s="97">
        <f>SUM(C6:C16)</f>
        <v>1927502</v>
      </c>
      <c r="D17" s="263">
        <f>SUM(D6:E16)</f>
        <v>361853.875</v>
      </c>
      <c r="E17" s="264"/>
      <c r="F17" s="106">
        <f t="shared" si="0"/>
        <v>18.773203607570835</v>
      </c>
      <c r="K17" s="3"/>
    </row>
    <row r="18" spans="1:11">
      <c r="B18" s="17"/>
      <c r="C18" s="18"/>
      <c r="D18" s="18"/>
      <c r="E18" s="19"/>
      <c r="F18" s="20"/>
      <c r="K18" s="3"/>
    </row>
    <row r="19" spans="1:11">
      <c r="B19" s="21" t="s">
        <v>13</v>
      </c>
      <c r="C19" s="18"/>
      <c r="D19" s="18"/>
      <c r="E19" s="19"/>
      <c r="F19" s="20"/>
      <c r="K19" s="3"/>
    </row>
    <row r="20" spans="1:11">
      <c r="B20" s="21" t="s">
        <v>14</v>
      </c>
      <c r="K20" s="3"/>
    </row>
    <row r="21" spans="1:11">
      <c r="B21" s="21" t="s">
        <v>34</v>
      </c>
      <c r="K21" s="3"/>
    </row>
    <row r="22" spans="1:11" ht="25.5" customHeight="1">
      <c r="K22" s="3"/>
    </row>
    <row r="23" spans="1:11" ht="14.25">
      <c r="A23" s="4" t="s">
        <v>15</v>
      </c>
    </row>
    <row r="24" spans="1:11">
      <c r="K24" s="3" t="s">
        <v>16</v>
      </c>
    </row>
    <row r="25" spans="1:11" ht="18" thickBot="1">
      <c r="B25" s="22" t="s">
        <v>17</v>
      </c>
      <c r="C25" s="22"/>
      <c r="K25" s="3"/>
    </row>
    <row r="26" spans="1:11" ht="18" thickBot="1">
      <c r="B26" s="22"/>
      <c r="C26" s="22"/>
      <c r="D26" s="23">
        <v>2008</v>
      </c>
      <c r="E26" s="24"/>
      <c r="F26" s="25">
        <v>2009</v>
      </c>
      <c r="G26" s="24"/>
      <c r="H26" s="25">
        <v>2010</v>
      </c>
      <c r="I26" s="24"/>
      <c r="J26" s="25">
        <v>2011</v>
      </c>
      <c r="K26" s="26"/>
    </row>
    <row r="27" spans="1:11">
      <c r="B27" s="27" t="s">
        <v>18</v>
      </c>
      <c r="C27" s="28"/>
      <c r="D27" s="29">
        <v>74465.86815699999</v>
      </c>
      <c r="E27" s="30" t="s">
        <v>19</v>
      </c>
      <c r="F27" s="31">
        <v>58963.207877999972</v>
      </c>
      <c r="G27" s="32">
        <f>(F27/D27-1)*100</f>
        <v>-20.818477864670847</v>
      </c>
      <c r="H27" s="33">
        <v>65085.726096999992</v>
      </c>
      <c r="I27" s="34">
        <f>(H27/F27-1)*100</f>
        <v>10.383624703167516</v>
      </c>
      <c r="J27" s="31">
        <v>52162.666859999998</v>
      </c>
      <c r="K27" s="35">
        <f>(J27/H27-1)*100</f>
        <v>-19.855442985671257</v>
      </c>
    </row>
    <row r="28" spans="1:11">
      <c r="B28" s="36" t="s">
        <v>20</v>
      </c>
      <c r="C28" s="37"/>
      <c r="D28" s="38">
        <v>123756.788416</v>
      </c>
      <c r="E28" s="39" t="s">
        <v>19</v>
      </c>
      <c r="F28" s="40">
        <v>64109.766524999999</v>
      </c>
      <c r="G28" s="41">
        <f t="shared" ref="G28:G39" si="1">(F28/D28-1)*100</f>
        <v>-48.196969761772266</v>
      </c>
      <c r="H28" s="42">
        <v>73314.204068549996</v>
      </c>
      <c r="I28" s="43">
        <f t="shared" ref="I28:I39" si="2">(H28/F28-1)*100</f>
        <v>14.357309412382069</v>
      </c>
      <c r="J28" s="40">
        <v>138795.73865499999</v>
      </c>
      <c r="K28" s="44">
        <f t="shared" ref="K28:K39" si="3">(J28/H28-1)*100</f>
        <v>89.316300188192272</v>
      </c>
    </row>
    <row r="29" spans="1:11">
      <c r="B29" s="36" t="s">
        <v>21</v>
      </c>
      <c r="C29" s="37"/>
      <c r="D29" s="38">
        <v>1169438.2871020001</v>
      </c>
      <c r="E29" s="39" t="s">
        <v>19</v>
      </c>
      <c r="F29" s="40">
        <v>763654.2381190001</v>
      </c>
      <c r="G29" s="41">
        <f t="shared" si="1"/>
        <v>-34.699056244222902</v>
      </c>
      <c r="H29" s="42">
        <v>707206.43444054993</v>
      </c>
      <c r="I29" s="43">
        <f t="shared" si="2"/>
        <v>-7.391801270885356</v>
      </c>
      <c r="J29" s="40">
        <v>866631.61487274989</v>
      </c>
      <c r="K29" s="44">
        <f t="shared" si="3"/>
        <v>22.542948235237215</v>
      </c>
    </row>
    <row r="30" spans="1:11">
      <c r="B30" s="36" t="s">
        <v>22</v>
      </c>
      <c r="C30" s="37"/>
      <c r="D30" s="38">
        <v>82149.387164999993</v>
      </c>
      <c r="E30" s="39" t="s">
        <v>19</v>
      </c>
      <c r="F30" s="40">
        <v>92729.870196050004</v>
      </c>
      <c r="G30" s="41">
        <f t="shared" si="1"/>
        <v>12.879564164975132</v>
      </c>
      <c r="H30" s="42">
        <v>36770.895344900004</v>
      </c>
      <c r="I30" s="43">
        <f t="shared" si="2"/>
        <v>-60.346223641682265</v>
      </c>
      <c r="J30" s="40">
        <v>53816.136776799998</v>
      </c>
      <c r="K30" s="44">
        <f t="shared" si="3"/>
        <v>46.355252631247424</v>
      </c>
    </row>
    <row r="31" spans="1:11">
      <c r="B31" s="36" t="s">
        <v>23</v>
      </c>
      <c r="C31" s="37"/>
      <c r="D31" s="38">
        <v>225821.92133399996</v>
      </c>
      <c r="E31" s="39" t="s">
        <v>19</v>
      </c>
      <c r="F31" s="40">
        <v>145672.13092700002</v>
      </c>
      <c r="G31" s="41">
        <f t="shared" si="1"/>
        <v>-35.492475634575392</v>
      </c>
      <c r="H31" s="42">
        <v>134343.03707299998</v>
      </c>
      <c r="I31" s="43">
        <f t="shared" si="2"/>
        <v>-7.777118232503466</v>
      </c>
      <c r="J31" s="40">
        <v>168834.638656</v>
      </c>
      <c r="K31" s="44">
        <f t="shared" si="3"/>
        <v>25.674275596626405</v>
      </c>
    </row>
    <row r="32" spans="1:11">
      <c r="B32" s="36" t="s">
        <v>24</v>
      </c>
      <c r="C32" s="37"/>
      <c r="D32" s="38">
        <v>424786.96062999999</v>
      </c>
      <c r="E32" s="39" t="s">
        <v>19</v>
      </c>
      <c r="F32" s="40">
        <v>303027.62434599979</v>
      </c>
      <c r="G32" s="41">
        <f t="shared" si="1"/>
        <v>-28.663623785301549</v>
      </c>
      <c r="H32" s="42">
        <v>246619.43998300011</v>
      </c>
      <c r="I32" s="43">
        <f t="shared" si="2"/>
        <v>-18.614865388837387</v>
      </c>
      <c r="J32" s="40">
        <v>243332.118472</v>
      </c>
      <c r="K32" s="44">
        <f t="shared" si="3"/>
        <v>-1.3329531164399278</v>
      </c>
    </row>
    <row r="33" spans="2:11">
      <c r="B33" s="36" t="s">
        <v>25</v>
      </c>
      <c r="C33" s="37"/>
      <c r="D33" s="38">
        <v>91998.580067000003</v>
      </c>
      <c r="E33" s="39" t="s">
        <v>19</v>
      </c>
      <c r="F33" s="40">
        <v>72420.745972999983</v>
      </c>
      <c r="G33" s="41">
        <f t="shared" si="1"/>
        <v>-21.280582895672985</v>
      </c>
      <c r="H33" s="42">
        <v>63603.039643999997</v>
      </c>
      <c r="I33" s="43">
        <f t="shared" si="2"/>
        <v>-12.175663493286049</v>
      </c>
      <c r="J33" s="40">
        <v>83922.548986000009</v>
      </c>
      <c r="K33" s="44">
        <f t="shared" si="3"/>
        <v>31.947387193650979</v>
      </c>
    </row>
    <row r="34" spans="2:11">
      <c r="B34" s="36" t="s">
        <v>26</v>
      </c>
      <c r="C34" s="37"/>
      <c r="D34" s="38">
        <v>40942.404685999994</v>
      </c>
      <c r="E34" s="39" t="s">
        <v>19</v>
      </c>
      <c r="F34" s="40">
        <v>35465.734689000004</v>
      </c>
      <c r="G34" s="41">
        <f t="shared" si="1"/>
        <v>-13.37652255406655</v>
      </c>
      <c r="H34" s="42">
        <v>26863.497335999997</v>
      </c>
      <c r="I34" s="43">
        <f t="shared" si="2"/>
        <v>-24.255065990972025</v>
      </c>
      <c r="J34" s="40">
        <v>28227.763467499997</v>
      </c>
      <c r="K34" s="44">
        <f t="shared" si="3"/>
        <v>5.0785127283919707</v>
      </c>
    </row>
    <row r="35" spans="2:11" ht="14.25" thickBot="1">
      <c r="B35" s="36" t="s">
        <v>27</v>
      </c>
      <c r="C35" s="45"/>
      <c r="D35" s="38">
        <v>173321.351245</v>
      </c>
      <c r="E35" s="39" t="s">
        <v>19</v>
      </c>
      <c r="F35" s="40">
        <v>91957.925027000019</v>
      </c>
      <c r="G35" s="41">
        <f t="shared" si="1"/>
        <v>-46.943683298999872</v>
      </c>
      <c r="H35" s="42">
        <v>125849.024</v>
      </c>
      <c r="I35" s="43">
        <f t="shared" si="2"/>
        <v>36.855006203162063</v>
      </c>
      <c r="J35" s="40">
        <v>126708.88219915002</v>
      </c>
      <c r="K35" s="44">
        <f t="shared" si="3"/>
        <v>0.6832458225103144</v>
      </c>
    </row>
    <row r="36" spans="2:11" ht="15" thickTop="1" thickBot="1">
      <c r="B36" s="46" t="s">
        <v>28</v>
      </c>
      <c r="C36" s="47"/>
      <c r="D36" s="48">
        <v>2406681.5488019995</v>
      </c>
      <c r="E36" s="49" t="s">
        <v>19</v>
      </c>
      <c r="F36" s="50">
        <v>1628001.2436800501</v>
      </c>
      <c r="G36" s="51">
        <f t="shared" si="1"/>
        <v>-32.354937258299152</v>
      </c>
      <c r="H36" s="52">
        <v>1479655.2979870001</v>
      </c>
      <c r="I36" s="53">
        <f t="shared" si="2"/>
        <v>-9.1121518652970028</v>
      </c>
      <c r="J36" s="50">
        <v>1762432.1089452</v>
      </c>
      <c r="K36" s="54">
        <f t="shared" si="3"/>
        <v>19.110992360376365</v>
      </c>
    </row>
    <row r="37" spans="2:11" ht="6" customHeight="1" thickBot="1">
      <c r="D37" s="55"/>
      <c r="E37" s="56"/>
      <c r="F37" s="57"/>
      <c r="G37" s="58"/>
      <c r="H37" s="55"/>
      <c r="I37" s="59"/>
      <c r="J37" s="55"/>
      <c r="K37" s="60"/>
    </row>
    <row r="38" spans="2:11">
      <c r="B38" s="61" t="s">
        <v>29</v>
      </c>
      <c r="C38" s="62"/>
      <c r="D38" s="38">
        <v>304986.14908800001</v>
      </c>
      <c r="E38" s="30" t="s">
        <v>19</v>
      </c>
      <c r="F38" s="31">
        <v>148632.11752500001</v>
      </c>
      <c r="G38" s="41">
        <f t="shared" si="1"/>
        <v>-51.26594503735511</v>
      </c>
      <c r="H38" s="42">
        <v>150024.44353804999</v>
      </c>
      <c r="I38" s="43">
        <f t="shared" si="2"/>
        <v>0.93675985798682415</v>
      </c>
      <c r="J38" s="40">
        <v>326871.2629643</v>
      </c>
      <c r="K38" s="44">
        <f t="shared" si="3"/>
        <v>117.87867047238683</v>
      </c>
    </row>
    <row r="39" spans="2:11" ht="14.25" thickBot="1">
      <c r="B39" s="63" t="s">
        <v>30</v>
      </c>
      <c r="C39" s="64"/>
      <c r="D39" s="65">
        <v>80232.032361999998</v>
      </c>
      <c r="E39" s="66" t="s">
        <v>19</v>
      </c>
      <c r="F39" s="67">
        <v>46979.442605000004</v>
      </c>
      <c r="G39" s="68">
        <f t="shared" si="1"/>
        <v>-41.445528398143004</v>
      </c>
      <c r="H39" s="69">
        <v>46955.239882549999</v>
      </c>
      <c r="I39" s="70">
        <f t="shared" si="2"/>
        <v>-5.1517687541546842E-2</v>
      </c>
      <c r="J39" s="67">
        <v>122295.344843</v>
      </c>
      <c r="K39" s="71">
        <f t="shared" si="3"/>
        <v>160.45089993981412</v>
      </c>
    </row>
    <row r="40" spans="2:11">
      <c r="D40" s="72"/>
      <c r="E40" s="72"/>
      <c r="F40" s="72"/>
      <c r="G40" s="72"/>
      <c r="H40" s="72"/>
      <c r="I40" s="72"/>
      <c r="J40" s="72"/>
      <c r="K40" s="72"/>
    </row>
    <row r="41" spans="2:11" ht="18" thickBot="1">
      <c r="B41" s="22" t="s">
        <v>31</v>
      </c>
      <c r="C41" s="22"/>
      <c r="D41" s="72"/>
      <c r="E41" s="72"/>
      <c r="F41" s="72"/>
      <c r="G41" s="72"/>
      <c r="H41" s="72"/>
      <c r="I41" s="72"/>
      <c r="J41" s="72"/>
      <c r="K41" s="72"/>
    </row>
    <row r="42" spans="2:11" ht="14.25" thickBot="1">
      <c r="D42" s="23">
        <v>2008</v>
      </c>
      <c r="E42" s="24"/>
      <c r="F42" s="25">
        <v>2009</v>
      </c>
      <c r="G42" s="24"/>
      <c r="H42" s="25">
        <v>2010</v>
      </c>
      <c r="I42" s="24"/>
      <c r="J42" s="25">
        <v>2011</v>
      </c>
      <c r="K42" s="26"/>
    </row>
    <row r="43" spans="2:11">
      <c r="B43" s="27" t="s">
        <v>18</v>
      </c>
      <c r="C43" s="28"/>
      <c r="D43" s="29">
        <v>107370.51606099999</v>
      </c>
      <c r="E43" s="30" t="s">
        <v>19</v>
      </c>
      <c r="F43" s="73">
        <v>53973.204406000004</v>
      </c>
      <c r="G43" s="32">
        <f>(F43/D43-1)*100</f>
        <v>-49.731819883089301</v>
      </c>
      <c r="H43" s="33">
        <v>50534.686978000005</v>
      </c>
      <c r="I43" s="74">
        <f>(H43/F43-1)*100</f>
        <v>-6.3707861444256775</v>
      </c>
      <c r="J43" s="31">
        <v>51523.208510999997</v>
      </c>
      <c r="K43" s="99">
        <f>(J43/H43-1)*100</f>
        <v>1.9561247770869539</v>
      </c>
    </row>
    <row r="44" spans="2:11">
      <c r="B44" s="36" t="s">
        <v>20</v>
      </c>
      <c r="C44" s="37"/>
      <c r="D44" s="38">
        <v>145430.75646899999</v>
      </c>
      <c r="E44" s="39" t="s">
        <v>19</v>
      </c>
      <c r="F44" s="75">
        <v>96278.060667850004</v>
      </c>
      <c r="G44" s="41">
        <f t="shared" ref="G44:G52" si="4">(F44/D44-1)*100</f>
        <v>-33.798006002689931</v>
      </c>
      <c r="H44" s="42">
        <v>138276.50044130001</v>
      </c>
      <c r="I44" s="76">
        <f t="shared" ref="I44:K52" si="5">(H44/F44-1)*100</f>
        <v>43.622025082474991</v>
      </c>
      <c r="J44" s="40">
        <v>373960.712917</v>
      </c>
      <c r="K44" s="100">
        <f t="shared" si="5"/>
        <v>170.44415480832237</v>
      </c>
    </row>
    <row r="45" spans="2:11">
      <c r="B45" s="36" t="s">
        <v>21</v>
      </c>
      <c r="C45" s="37"/>
      <c r="D45" s="38">
        <v>1624229.9840030004</v>
      </c>
      <c r="E45" s="39" t="s">
        <v>19</v>
      </c>
      <c r="F45" s="75">
        <v>1434605.1259187507</v>
      </c>
      <c r="G45" s="41">
        <f t="shared" si="4"/>
        <v>-11.674754188252901</v>
      </c>
      <c r="H45" s="42">
        <v>1172599.0142699501</v>
      </c>
      <c r="I45" s="76">
        <f t="shared" si="5"/>
        <v>-18.26329119526925</v>
      </c>
      <c r="J45" s="40">
        <v>1083908.1906834</v>
      </c>
      <c r="K45" s="100">
        <f t="shared" si="5"/>
        <v>-7.5636106211267933</v>
      </c>
    </row>
    <row r="46" spans="2:11">
      <c r="B46" s="36" t="s">
        <v>22</v>
      </c>
      <c r="C46" s="37"/>
      <c r="D46" s="38">
        <v>83654.760868000012</v>
      </c>
      <c r="E46" s="39" t="s">
        <v>19</v>
      </c>
      <c r="F46" s="75">
        <v>78045.871555999998</v>
      </c>
      <c r="G46" s="41">
        <f t="shared" si="4"/>
        <v>-6.7048058637694918</v>
      </c>
      <c r="H46" s="42">
        <v>62504.740647400002</v>
      </c>
      <c r="I46" s="76">
        <f t="shared" si="5"/>
        <v>-19.912816141016275</v>
      </c>
      <c r="J46" s="40">
        <v>68356.702199999985</v>
      </c>
      <c r="K46" s="100">
        <f t="shared" si="5"/>
        <v>9.3624283406148479</v>
      </c>
    </row>
    <row r="47" spans="2:11">
      <c r="B47" s="36" t="s">
        <v>23</v>
      </c>
      <c r="C47" s="37"/>
      <c r="D47" s="38">
        <v>362217.08108199947</v>
      </c>
      <c r="E47" s="39" t="s">
        <v>19</v>
      </c>
      <c r="F47" s="75">
        <v>221173.40723000001</v>
      </c>
      <c r="G47" s="41">
        <f t="shared" si="4"/>
        <v>-38.93899024051538</v>
      </c>
      <c r="H47" s="42">
        <v>231292.07339500001</v>
      </c>
      <c r="I47" s="76">
        <f t="shared" si="5"/>
        <v>4.5749922161652634</v>
      </c>
      <c r="J47" s="40">
        <v>233336.693661</v>
      </c>
      <c r="K47" s="100">
        <f t="shared" si="5"/>
        <v>0.8839992810770525</v>
      </c>
    </row>
    <row r="48" spans="2:11">
      <c r="B48" s="36" t="s">
        <v>24</v>
      </c>
      <c r="C48" s="37"/>
      <c r="D48" s="38">
        <v>582095.835632</v>
      </c>
      <c r="E48" s="39" t="s">
        <v>19</v>
      </c>
      <c r="F48" s="75">
        <v>342593.71078199986</v>
      </c>
      <c r="G48" s="41">
        <f t="shared" si="4"/>
        <v>-41.144792693795004</v>
      </c>
      <c r="H48" s="42">
        <v>361166.725286</v>
      </c>
      <c r="I48" s="76">
        <f t="shared" si="5"/>
        <v>5.4212946471216883</v>
      </c>
      <c r="J48" s="40">
        <v>318082.3917255</v>
      </c>
      <c r="K48" s="100">
        <f t="shared" si="5"/>
        <v>-11.929209017354092</v>
      </c>
    </row>
    <row r="49" spans="2:11">
      <c r="B49" s="36" t="s">
        <v>25</v>
      </c>
      <c r="C49" s="37"/>
      <c r="D49" s="38">
        <v>134339.52297800002</v>
      </c>
      <c r="E49" s="39" t="s">
        <v>19</v>
      </c>
      <c r="F49" s="75">
        <v>133160.07847899999</v>
      </c>
      <c r="G49" s="41">
        <f t="shared" si="4"/>
        <v>-0.87795793289602297</v>
      </c>
      <c r="H49" s="42">
        <v>101561.90542299999</v>
      </c>
      <c r="I49" s="76">
        <f t="shared" si="5"/>
        <v>-23.729464128382283</v>
      </c>
      <c r="J49" s="40">
        <v>106085.06821100001</v>
      </c>
      <c r="K49" s="100">
        <f t="shared" si="5"/>
        <v>4.4536017408902229</v>
      </c>
    </row>
    <row r="50" spans="2:11">
      <c r="B50" s="36" t="s">
        <v>26</v>
      </c>
      <c r="C50" s="37"/>
      <c r="D50" s="38">
        <v>39582.165209999999</v>
      </c>
      <c r="E50" s="39" t="s">
        <v>19</v>
      </c>
      <c r="F50" s="75">
        <v>44396.500935999997</v>
      </c>
      <c r="G50" s="41">
        <f t="shared" si="4"/>
        <v>12.162891293232514</v>
      </c>
      <c r="H50" s="42">
        <v>45108.793073000008</v>
      </c>
      <c r="I50" s="76">
        <f t="shared" si="5"/>
        <v>1.6043880080252704</v>
      </c>
      <c r="J50" s="40">
        <v>43654.617416000008</v>
      </c>
      <c r="K50" s="100">
        <f t="shared" si="5"/>
        <v>-3.2237077472826448</v>
      </c>
    </row>
    <row r="51" spans="2:11" ht="14.25" thickBot="1">
      <c r="B51" s="36" t="s">
        <v>27</v>
      </c>
      <c r="C51" s="45"/>
      <c r="D51" s="38">
        <v>230226.56920900004</v>
      </c>
      <c r="E51" s="39" t="s">
        <v>19</v>
      </c>
      <c r="F51" s="75">
        <v>163110.24317845001</v>
      </c>
      <c r="G51" s="41">
        <f t="shared" si="4"/>
        <v>-29.152293873441572</v>
      </c>
      <c r="H51" s="42">
        <v>179265.77039354999</v>
      </c>
      <c r="I51" s="76">
        <f t="shared" si="5"/>
        <v>9.9046674815052036</v>
      </c>
      <c r="J51" s="40">
        <v>133779.22550815</v>
      </c>
      <c r="K51" s="100">
        <f t="shared" si="5"/>
        <v>-25.373803814047371</v>
      </c>
    </row>
    <row r="52" spans="2:11" ht="15" thickTop="1" thickBot="1">
      <c r="B52" s="46" t="s">
        <v>28</v>
      </c>
      <c r="C52" s="47"/>
      <c r="D52" s="48">
        <v>3309147.1915120003</v>
      </c>
      <c r="E52" s="49" t="s">
        <v>19</v>
      </c>
      <c r="F52" s="77">
        <v>2567336.2031540503</v>
      </c>
      <c r="G52" s="51">
        <f t="shared" si="4"/>
        <v>-22.416983755231669</v>
      </c>
      <c r="H52" s="52">
        <v>2342310.2099072002</v>
      </c>
      <c r="I52" s="51">
        <f t="shared" si="5"/>
        <v>-8.7649600769232663</v>
      </c>
      <c r="J52" s="50">
        <v>2412686.8108330499</v>
      </c>
      <c r="K52" s="101">
        <f t="shared" si="5"/>
        <v>3.0045807181380058</v>
      </c>
    </row>
    <row r="53" spans="2:11" ht="14.25" thickBot="1">
      <c r="D53" s="55"/>
      <c r="E53" s="56"/>
      <c r="F53" s="78"/>
      <c r="G53" s="58"/>
      <c r="H53" s="55"/>
      <c r="I53" s="58"/>
      <c r="J53" s="55"/>
      <c r="K53" s="58"/>
    </row>
    <row r="54" spans="2:11">
      <c r="B54" s="61" t="s">
        <v>29</v>
      </c>
      <c r="C54" s="62"/>
      <c r="D54" s="38">
        <v>368567.65716599993</v>
      </c>
      <c r="E54" s="30" t="s">
        <v>19</v>
      </c>
      <c r="F54" s="73">
        <v>240773.58560310001</v>
      </c>
      <c r="G54" s="41">
        <f>(F54/D54-1)*100</f>
        <v>-34.673164906963741</v>
      </c>
      <c r="H54" s="42">
        <v>316551.86205380003</v>
      </c>
      <c r="I54" s="76">
        <f>(H54/F54-1)*100</f>
        <v>31.472836300081397</v>
      </c>
      <c r="J54" s="40">
        <v>561706.72904250002</v>
      </c>
      <c r="K54" s="99">
        <f>(J54/H54-1)*100</f>
        <v>77.445403542448403</v>
      </c>
    </row>
    <row r="55" spans="2:11" ht="14.25" thickBot="1">
      <c r="B55" s="63" t="s">
        <v>30</v>
      </c>
      <c r="C55" s="64"/>
      <c r="D55" s="65">
        <v>105136.04275699999</v>
      </c>
      <c r="E55" s="66" t="s">
        <v>19</v>
      </c>
      <c r="F55" s="79">
        <v>62645.514655850006</v>
      </c>
      <c r="G55" s="68">
        <f>(F55/D55-1)*100</f>
        <v>-40.414806366031833</v>
      </c>
      <c r="H55" s="69">
        <v>92002.308190299998</v>
      </c>
      <c r="I55" s="80">
        <f>(H55/F55-1)*100</f>
        <v>46.861764478629887</v>
      </c>
      <c r="J55" s="67">
        <v>328324.096104</v>
      </c>
      <c r="K55" s="102">
        <f>(J55/H55-1)*100</f>
        <v>256.86506410783284</v>
      </c>
    </row>
    <row r="56" spans="2:11">
      <c r="D56" s="72"/>
      <c r="E56" s="72"/>
      <c r="F56" s="72"/>
      <c r="G56" s="72"/>
      <c r="H56" s="72"/>
      <c r="I56" s="72"/>
      <c r="J56" s="72"/>
      <c r="K56" s="72"/>
    </row>
    <row r="57" spans="2:11" ht="18" thickBot="1">
      <c r="B57" s="111" t="s">
        <v>40</v>
      </c>
      <c r="C57" s="111"/>
      <c r="D57" s="112"/>
      <c r="E57" s="112"/>
      <c r="F57" s="112"/>
      <c r="G57" s="112"/>
      <c r="H57" s="112"/>
      <c r="I57" s="112"/>
      <c r="J57" s="112"/>
      <c r="K57" s="112"/>
    </row>
    <row r="58" spans="2:11" ht="14.25" thickBot="1">
      <c r="B58" s="113"/>
      <c r="C58" s="113"/>
      <c r="D58" s="274">
        <v>2008</v>
      </c>
      <c r="E58" s="271"/>
      <c r="F58" s="270">
        <v>2009</v>
      </c>
      <c r="G58" s="271"/>
      <c r="H58" s="270">
        <v>2010</v>
      </c>
      <c r="I58" s="271"/>
      <c r="J58" s="270">
        <v>2011</v>
      </c>
      <c r="K58" s="272"/>
    </row>
    <row r="59" spans="2:11">
      <c r="B59" s="27" t="s">
        <v>18</v>
      </c>
      <c r="C59" s="28"/>
      <c r="D59" s="114">
        <v>53444.585279999978</v>
      </c>
      <c r="E59" s="115" t="s">
        <v>19</v>
      </c>
      <c r="F59" s="116">
        <v>54017.350069000022</v>
      </c>
      <c r="G59" s="117">
        <v>1.0716984442844746</v>
      </c>
      <c r="H59" s="116">
        <v>66585.52833999999</v>
      </c>
      <c r="I59" s="118">
        <v>23.266928597840852</v>
      </c>
      <c r="J59" s="116">
        <v>62035.042321000015</v>
      </c>
      <c r="K59" s="119">
        <v>-6.8340465750518886</v>
      </c>
    </row>
    <row r="60" spans="2:11">
      <c r="B60" s="36" t="s">
        <v>20</v>
      </c>
      <c r="C60" s="37"/>
      <c r="D60" s="120">
        <v>121628.25643100002</v>
      </c>
      <c r="E60" s="121" t="s">
        <v>19</v>
      </c>
      <c r="F60" s="122">
        <v>117532.23590285002</v>
      </c>
      <c r="G60" s="123">
        <v>-3.3676553856329283</v>
      </c>
      <c r="H60" s="122">
        <v>99714.388515999992</v>
      </c>
      <c r="I60" s="124">
        <v>-15.159966327517104</v>
      </c>
      <c r="J60" s="122">
        <v>293183.78359140002</v>
      </c>
      <c r="K60" s="125">
        <v>194.02354861189997</v>
      </c>
    </row>
    <row r="61" spans="2:11">
      <c r="B61" s="36" t="s">
        <v>21</v>
      </c>
      <c r="C61" s="37"/>
      <c r="D61" s="120">
        <v>1221382.0205289498</v>
      </c>
      <c r="E61" s="121" t="s">
        <v>19</v>
      </c>
      <c r="F61" s="122">
        <v>940021.02486449992</v>
      </c>
      <c r="G61" s="123">
        <v>-23.036281109050506</v>
      </c>
      <c r="H61" s="122">
        <v>953375.41664025001</v>
      </c>
      <c r="I61" s="124">
        <v>1.420648200679886</v>
      </c>
      <c r="J61" s="122">
        <v>994620.81650249986</v>
      </c>
      <c r="K61" s="125">
        <v>4.326249569933438</v>
      </c>
    </row>
    <row r="62" spans="2:11">
      <c r="B62" s="36" t="s">
        <v>22</v>
      </c>
      <c r="C62" s="37"/>
      <c r="D62" s="120">
        <v>68016.381769</v>
      </c>
      <c r="E62" s="121" t="s">
        <v>19</v>
      </c>
      <c r="F62" s="122">
        <v>83876.646071850002</v>
      </c>
      <c r="G62" s="123">
        <v>23.318300518712199</v>
      </c>
      <c r="H62" s="122">
        <v>50543.124562999998</v>
      </c>
      <c r="I62" s="124">
        <v>-39.741123506888918</v>
      </c>
      <c r="J62" s="122">
        <v>71434.732357999994</v>
      </c>
      <c r="K62" s="125">
        <v>41.334222954418735</v>
      </c>
    </row>
    <row r="63" spans="2:11">
      <c r="B63" s="36" t="s">
        <v>23</v>
      </c>
      <c r="C63" s="37"/>
      <c r="D63" s="120">
        <v>221881.16794200012</v>
      </c>
      <c r="E63" s="121" t="s">
        <v>19</v>
      </c>
      <c r="F63" s="122">
        <v>184200.12901040004</v>
      </c>
      <c r="G63" s="123">
        <v>-16.982531361764753</v>
      </c>
      <c r="H63" s="122">
        <v>223198.84149604998</v>
      </c>
      <c r="I63" s="124">
        <v>21.171924631740112</v>
      </c>
      <c r="J63" s="122">
        <v>186740.94260005001</v>
      </c>
      <c r="K63" s="125">
        <v>-16.334268875067249</v>
      </c>
    </row>
    <row r="64" spans="2:11">
      <c r="B64" s="36" t="s">
        <v>24</v>
      </c>
      <c r="C64" s="37"/>
      <c r="D64" s="120">
        <v>398800.02155499975</v>
      </c>
      <c r="E64" s="121" t="s">
        <v>19</v>
      </c>
      <c r="F64" s="122">
        <v>347440.06374999951</v>
      </c>
      <c r="G64" s="123">
        <v>-12.878624631146629</v>
      </c>
      <c r="H64" s="122">
        <v>316515.96923499997</v>
      </c>
      <c r="I64" s="124">
        <v>-8.9005551579828701</v>
      </c>
      <c r="J64" s="122">
        <v>322078.1246745002</v>
      </c>
      <c r="K64" s="125">
        <v>1.7573064174119413</v>
      </c>
    </row>
    <row r="65" spans="2:11">
      <c r="B65" s="36" t="s">
        <v>25</v>
      </c>
      <c r="C65" s="37"/>
      <c r="D65" s="120">
        <v>101797.67403700003</v>
      </c>
      <c r="E65" s="121" t="s">
        <v>19</v>
      </c>
      <c r="F65" s="122">
        <v>72492.425079349996</v>
      </c>
      <c r="G65" s="123">
        <v>-28.787739243431599</v>
      </c>
      <c r="H65" s="122">
        <v>103802.66258100001</v>
      </c>
      <c r="I65" s="124">
        <v>43.191047157517382</v>
      </c>
      <c r="J65" s="122">
        <v>80907.649993200001</v>
      </c>
      <c r="K65" s="125">
        <v>-22.056286436712945</v>
      </c>
    </row>
    <row r="66" spans="2:11">
      <c r="B66" s="36" t="s">
        <v>26</v>
      </c>
      <c r="C66" s="37"/>
      <c r="D66" s="120">
        <v>65276.025896999978</v>
      </c>
      <c r="E66" s="121" t="s">
        <v>19</v>
      </c>
      <c r="F66" s="122">
        <v>48442.493092000004</v>
      </c>
      <c r="G66" s="123">
        <v>-25.788231703262475</v>
      </c>
      <c r="H66" s="122">
        <v>50248.268401000001</v>
      </c>
      <c r="I66" s="124">
        <v>3.7276679909321375</v>
      </c>
      <c r="J66" s="122">
        <v>77566.337591999996</v>
      </c>
      <c r="K66" s="125">
        <v>54.366190239614973</v>
      </c>
    </row>
    <row r="67" spans="2:11" ht="14.25" thickBot="1">
      <c r="B67" s="36" t="s">
        <v>27</v>
      </c>
      <c r="C67" s="126"/>
      <c r="D67" s="127">
        <v>221951.63098799973</v>
      </c>
      <c r="E67" s="121" t="s">
        <v>19</v>
      </c>
      <c r="F67" s="128">
        <v>114886.82613100004</v>
      </c>
      <c r="G67" s="123">
        <v>-48.237899573167972</v>
      </c>
      <c r="H67" s="128">
        <v>150099.82486200001</v>
      </c>
      <c r="I67" s="124">
        <v>30.650162352686316</v>
      </c>
      <c r="J67" s="128">
        <v>170390.11517284997</v>
      </c>
      <c r="K67" s="125">
        <v>13.517864081123744</v>
      </c>
    </row>
    <row r="68" spans="2:11" ht="15" thickTop="1" thickBot="1">
      <c r="B68" s="46" t="s">
        <v>28</v>
      </c>
      <c r="C68" s="47"/>
      <c r="D68" s="129">
        <v>2474177.7644279497</v>
      </c>
      <c r="E68" s="130" t="s">
        <v>19</v>
      </c>
      <c r="F68" s="131">
        <v>1962909.1939709494</v>
      </c>
      <c r="G68" s="132">
        <v>-20.66418095771747</v>
      </c>
      <c r="H68" s="133">
        <v>2014084.0246342998</v>
      </c>
      <c r="I68" s="134">
        <v>2.6070910880917619</v>
      </c>
      <c r="J68" s="135">
        <v>2258957.5448055002</v>
      </c>
      <c r="K68" s="136">
        <v>12.158058808676685</v>
      </c>
    </row>
    <row r="69" spans="2:11" ht="14.25" thickBot="1">
      <c r="B69" s="113"/>
      <c r="C69" s="113"/>
      <c r="D69" s="137"/>
      <c r="E69" s="138"/>
      <c r="F69" s="139"/>
      <c r="G69" s="140"/>
      <c r="H69" s="137"/>
      <c r="I69" s="140"/>
      <c r="J69" s="137"/>
      <c r="K69" s="140"/>
    </row>
    <row r="70" spans="2:11">
      <c r="B70" s="61" t="s">
        <v>29</v>
      </c>
      <c r="C70" s="141"/>
      <c r="D70" s="142">
        <v>287912.20654295001</v>
      </c>
      <c r="E70" s="115" t="s">
        <v>19</v>
      </c>
      <c r="F70" s="143">
        <v>232667.47026034998</v>
      </c>
      <c r="G70" s="118">
        <f>(F70/D70-1)*100</f>
        <v>-19.188049352245429</v>
      </c>
      <c r="H70" s="143">
        <v>279246.23513749999</v>
      </c>
      <c r="I70" s="124">
        <f>(H70/F70-1)*100</f>
        <v>20.019457307473786</v>
      </c>
      <c r="J70" s="143">
        <v>482556.00152489997</v>
      </c>
      <c r="K70" s="119">
        <f>(J70/H70-1)*100</f>
        <v>72.806627558395149</v>
      </c>
    </row>
    <row r="71" spans="2:11" ht="14.25" thickBot="1">
      <c r="B71" s="63" t="s">
        <v>30</v>
      </c>
      <c r="C71" s="64"/>
      <c r="D71" s="144">
        <v>79203.550057</v>
      </c>
      <c r="E71" s="145" t="s">
        <v>19</v>
      </c>
      <c r="F71" s="146">
        <v>67487.316524850001</v>
      </c>
      <c r="G71" s="147">
        <f>(F71/D71-1)*100</f>
        <v>-14.792561095706237</v>
      </c>
      <c r="H71" s="148">
        <v>59935.335682999998</v>
      </c>
      <c r="I71" s="147">
        <f>(H71/F71-1)*100</f>
        <v>-11.190222445826892</v>
      </c>
      <c r="J71" s="148">
        <v>266699.5017894</v>
      </c>
      <c r="K71" s="149">
        <f>(J71/H71-1)*100</f>
        <v>344.97874042114756</v>
      </c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B73" s="21" t="s">
        <v>33</v>
      </c>
      <c r="C73" s="92"/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</sheetData>
  <mergeCells count="16">
    <mergeCell ref="D11:E11"/>
    <mergeCell ref="F58:G58"/>
    <mergeCell ref="H58:I58"/>
    <mergeCell ref="J58:K58"/>
    <mergeCell ref="D12:E12"/>
    <mergeCell ref="D13:E13"/>
    <mergeCell ref="D16:E16"/>
    <mergeCell ref="D17:E17"/>
    <mergeCell ref="D14:E14"/>
    <mergeCell ref="D58:E58"/>
    <mergeCell ref="D15:E15"/>
    <mergeCell ref="D6:E6"/>
    <mergeCell ref="D7:E7"/>
    <mergeCell ref="D8:E8"/>
    <mergeCell ref="D9:E9"/>
    <mergeCell ref="D10:E10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2"/>
  <sheetViews>
    <sheetView topLeftCell="A14" workbookViewId="0">
      <selection activeCell="I25" sqref="I25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8">
        <v>3310</v>
      </c>
      <c r="E7" s="299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00">
        <v>78578</v>
      </c>
      <c r="E17" s="301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6">
        <v>14918.8945</v>
      </c>
      <c r="E18" s="297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04">
        <v>51937.764000000003</v>
      </c>
      <c r="E19" s="305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00">
        <v>23633.109750000003</v>
      </c>
      <c r="E20" s="301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00">
        <v>33235.215000000004</v>
      </c>
      <c r="E21" s="301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00">
        <v>20918</v>
      </c>
      <c r="E22" s="301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00">
        <v>19509.626749999999</v>
      </c>
      <c r="E23" s="301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12">
        <v>-10596.267006000002</v>
      </c>
      <c r="E24" s="313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6">
        <v>17431.741227999999</v>
      </c>
      <c r="E25" s="288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6">
        <v>26380.90625</v>
      </c>
      <c r="E26" s="288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86">
        <v>17482.687375000001</v>
      </c>
      <c r="E27" s="288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86">
        <v>31906.866649999996</v>
      </c>
      <c r="E28" s="288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18">
        <v>105378.147138</v>
      </c>
      <c r="E29" s="318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23">
        <v>19854.237499999999</v>
      </c>
      <c r="E30" s="324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86">
        <v>21248.955841000003</v>
      </c>
      <c r="E31" s="288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6">
        <v>38975.138680999997</v>
      </c>
      <c r="E32" s="288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86">
        <v>18523.566694000001</v>
      </c>
      <c r="E33" s="288"/>
      <c r="F33" s="155">
        <f>SUM(D33/C33*100)</f>
        <v>9.9123006942877669</v>
      </c>
      <c r="K33" s="3"/>
      <c r="M33" s="3"/>
      <c r="O33" s="3"/>
    </row>
    <row r="34" spans="1:15" ht="14.25" thickBot="1">
      <c r="B34" s="230" t="s">
        <v>79</v>
      </c>
      <c r="C34" s="231">
        <v>276792.26555214997</v>
      </c>
      <c r="D34" s="327">
        <v>88782</v>
      </c>
      <c r="E34" s="328"/>
      <c r="F34" s="232">
        <v>32.075318225708415</v>
      </c>
      <c r="K34" s="3"/>
      <c r="M34" s="3"/>
      <c r="O34" s="3"/>
    </row>
    <row r="35" spans="1:15" ht="11.25" customHeight="1">
      <c r="B35" s="96" t="s">
        <v>12</v>
      </c>
      <c r="C35" s="97">
        <f>SUM(C6:C34)</f>
        <v>5995047.5160321016</v>
      </c>
      <c r="D35" s="263">
        <f>SUM(D6:E34)</f>
        <v>979952.46535099996</v>
      </c>
      <c r="E35" s="264">
        <f>SUM(E6:E29)</f>
        <v>0</v>
      </c>
      <c r="F35" s="106">
        <f>D35/C35*100</f>
        <v>16.346033333854106</v>
      </c>
      <c r="K35" s="3"/>
      <c r="M35" s="3"/>
      <c r="O35" s="3"/>
    </row>
    <row r="36" spans="1:15">
      <c r="B36" s="17"/>
      <c r="C36" s="18"/>
      <c r="D36" s="18"/>
      <c r="E36" s="19"/>
      <c r="F36" s="20"/>
      <c r="K36" s="3"/>
      <c r="M36" s="3"/>
      <c r="O36" s="3"/>
    </row>
    <row r="37" spans="1:15">
      <c r="B37" s="21" t="s">
        <v>13</v>
      </c>
      <c r="C37" s="18"/>
      <c r="D37" s="18"/>
      <c r="E37" s="19"/>
      <c r="F37" s="20"/>
      <c r="K37" s="3"/>
      <c r="M37" s="3"/>
      <c r="O37" s="3"/>
    </row>
    <row r="38" spans="1:15">
      <c r="B38" s="21" t="s">
        <v>14</v>
      </c>
      <c r="K38" s="3"/>
      <c r="M38" s="3"/>
      <c r="O38" s="3"/>
    </row>
    <row r="39" spans="1:15">
      <c r="B39" s="21" t="s">
        <v>34</v>
      </c>
      <c r="K39" s="3"/>
      <c r="M39" s="3"/>
      <c r="O39" s="3"/>
    </row>
    <row r="40" spans="1:15" ht="25.5" customHeight="1">
      <c r="K40" s="3"/>
      <c r="M40" s="3"/>
      <c r="O40" s="3"/>
    </row>
    <row r="41" spans="1:15" ht="14.25">
      <c r="A41" s="4" t="s">
        <v>15</v>
      </c>
    </row>
    <row r="42" spans="1:15">
      <c r="K42" s="3"/>
      <c r="M42" s="3"/>
      <c r="O42" s="3" t="s">
        <v>16</v>
      </c>
    </row>
    <row r="43" spans="1:15" ht="18" thickBot="1">
      <c r="B43" s="22" t="s">
        <v>17</v>
      </c>
      <c r="C43" s="22"/>
      <c r="K43" s="3"/>
      <c r="M43" s="3"/>
      <c r="O43" s="3"/>
    </row>
    <row r="44" spans="1:15" ht="18" thickBot="1">
      <c r="B44" s="22"/>
      <c r="C44" s="22"/>
      <c r="D44" s="23">
        <v>2008</v>
      </c>
      <c r="E44" s="24"/>
      <c r="F44" s="25">
        <v>2009</v>
      </c>
      <c r="G44" s="24"/>
      <c r="H44" s="25">
        <v>2010</v>
      </c>
      <c r="I44" s="24"/>
      <c r="J44" s="306">
        <v>2011</v>
      </c>
      <c r="K44" s="311"/>
      <c r="L44" s="306">
        <v>2012</v>
      </c>
      <c r="M44" s="311"/>
      <c r="N44" s="306">
        <v>2013</v>
      </c>
      <c r="O44" s="307"/>
    </row>
    <row r="45" spans="1:15">
      <c r="B45" s="27" t="s">
        <v>18</v>
      </c>
      <c r="C45" s="28"/>
      <c r="D45" s="29">
        <v>74465.86815699999</v>
      </c>
      <c r="E45" s="30" t="s">
        <v>19</v>
      </c>
      <c r="F45" s="31">
        <v>58963.207877999972</v>
      </c>
      <c r="G45" s="32">
        <f>(F45/D45-1)*100</f>
        <v>-20.818477864670847</v>
      </c>
      <c r="H45" s="33">
        <v>65085.726096999992</v>
      </c>
      <c r="I45" s="34">
        <f>(H45/F45-1)*100</f>
        <v>10.383624703167516</v>
      </c>
      <c r="J45" s="31">
        <v>52162.666859999998</v>
      </c>
      <c r="K45" s="206">
        <f>(J45/H45-1)*100</f>
        <v>-19.855442985671257</v>
      </c>
      <c r="L45" s="31">
        <v>71372.129297000007</v>
      </c>
      <c r="M45" s="206">
        <f>(L45/J45-1)*100</f>
        <v>36.826074266019624</v>
      </c>
      <c r="N45" s="31">
        <v>83754.063877999986</v>
      </c>
      <c r="O45" s="35">
        <f>(N45/L45-1)*100</f>
        <v>17.348416956253576</v>
      </c>
    </row>
    <row r="46" spans="1:15">
      <c r="B46" s="36" t="s">
        <v>20</v>
      </c>
      <c r="C46" s="37"/>
      <c r="D46" s="38">
        <v>123756.788416</v>
      </c>
      <c r="E46" s="39" t="s">
        <v>19</v>
      </c>
      <c r="F46" s="40">
        <v>64109.766524999999</v>
      </c>
      <c r="G46" s="41">
        <f t="shared" ref="G46:G57" si="1">(F46/D46-1)*100</f>
        <v>-48.196969761772266</v>
      </c>
      <c r="H46" s="42">
        <v>73314.204068549996</v>
      </c>
      <c r="I46" s="43">
        <f t="shared" ref="I46:I57" si="2">(H46/F46-1)*100</f>
        <v>14.357309412382069</v>
      </c>
      <c r="J46" s="40">
        <v>138795.73865499999</v>
      </c>
      <c r="K46" s="207">
        <f t="shared" ref="K46:K57" si="3">(J46/H46-1)*100</f>
        <v>89.316300188192272</v>
      </c>
      <c r="L46" s="40">
        <v>210852.80018000002</v>
      </c>
      <c r="M46" s="207">
        <f t="shared" ref="M46:M54" si="4">(L46/J46-1)*100</f>
        <v>51.915903343480821</v>
      </c>
      <c r="N46" s="40">
        <v>261840.39718900001</v>
      </c>
      <c r="O46" s="44">
        <f t="shared" ref="O46:O54" si="5">(N46/L46-1)*100</f>
        <v>24.181607721345454</v>
      </c>
    </row>
    <row r="47" spans="1:15">
      <c r="B47" s="36" t="s">
        <v>21</v>
      </c>
      <c r="C47" s="37"/>
      <c r="D47" s="38">
        <v>1169438.2871020001</v>
      </c>
      <c r="E47" s="39" t="s">
        <v>19</v>
      </c>
      <c r="F47" s="40">
        <v>763654.2381190001</v>
      </c>
      <c r="G47" s="41">
        <f t="shared" si="1"/>
        <v>-34.699056244222902</v>
      </c>
      <c r="H47" s="42">
        <v>707206.43444054993</v>
      </c>
      <c r="I47" s="43">
        <f t="shared" si="2"/>
        <v>-7.391801270885356</v>
      </c>
      <c r="J47" s="40">
        <v>866631.61487274989</v>
      </c>
      <c r="K47" s="207">
        <f t="shared" si="3"/>
        <v>22.542948235237215</v>
      </c>
      <c r="L47" s="40">
        <v>902865.58918500005</v>
      </c>
      <c r="M47" s="207">
        <f t="shared" si="4"/>
        <v>4.1810122883147338</v>
      </c>
      <c r="N47" s="40">
        <v>931063.18361599999</v>
      </c>
      <c r="O47" s="44">
        <f t="shared" si="5"/>
        <v>3.1231220647641944</v>
      </c>
    </row>
    <row r="48" spans="1:15">
      <c r="B48" s="36" t="s">
        <v>22</v>
      </c>
      <c r="C48" s="37"/>
      <c r="D48" s="38">
        <v>82149.387164999993</v>
      </c>
      <c r="E48" s="39" t="s">
        <v>19</v>
      </c>
      <c r="F48" s="40">
        <v>92729.870196050004</v>
      </c>
      <c r="G48" s="41">
        <f t="shared" si="1"/>
        <v>12.879564164975132</v>
      </c>
      <c r="H48" s="42">
        <v>36770.895344900004</v>
      </c>
      <c r="I48" s="43">
        <f t="shared" si="2"/>
        <v>-60.346223641682265</v>
      </c>
      <c r="J48" s="40">
        <v>53816.136776799998</v>
      </c>
      <c r="K48" s="207">
        <f t="shared" si="3"/>
        <v>46.355252631247424</v>
      </c>
      <c r="L48" s="40">
        <v>66521.404869999998</v>
      </c>
      <c r="M48" s="207">
        <f t="shared" si="4"/>
        <v>23.608658766968958</v>
      </c>
      <c r="N48" s="40">
        <v>68074.046228849998</v>
      </c>
      <c r="O48" s="44">
        <f t="shared" si="5"/>
        <v>2.3340477578371432</v>
      </c>
    </row>
    <row r="49" spans="2:15">
      <c r="B49" s="36" t="s">
        <v>23</v>
      </c>
      <c r="C49" s="37"/>
      <c r="D49" s="38">
        <v>225821.92133399996</v>
      </c>
      <c r="E49" s="39" t="s">
        <v>19</v>
      </c>
      <c r="F49" s="40">
        <v>145672.13092700002</v>
      </c>
      <c r="G49" s="41">
        <f t="shared" si="1"/>
        <v>-35.492475634575392</v>
      </c>
      <c r="H49" s="42">
        <v>134343.03707299998</v>
      </c>
      <c r="I49" s="43">
        <f t="shared" si="2"/>
        <v>-7.777118232503466</v>
      </c>
      <c r="J49" s="40">
        <v>168834.638656</v>
      </c>
      <c r="K49" s="207">
        <f t="shared" si="3"/>
        <v>25.674275596626405</v>
      </c>
      <c r="L49" s="40">
        <v>183752.44197099999</v>
      </c>
      <c r="M49" s="207">
        <f t="shared" si="4"/>
        <v>8.835748063165493</v>
      </c>
      <c r="N49" s="40">
        <v>224090.79685500002</v>
      </c>
      <c r="O49" s="44">
        <f t="shared" si="5"/>
        <v>21.95255445387021</v>
      </c>
    </row>
    <row r="50" spans="2:15">
      <c r="B50" s="36" t="s">
        <v>24</v>
      </c>
      <c r="C50" s="37"/>
      <c r="D50" s="38">
        <v>424786.96062999999</v>
      </c>
      <c r="E50" s="39" t="s">
        <v>19</v>
      </c>
      <c r="F50" s="40">
        <v>303027.62434599979</v>
      </c>
      <c r="G50" s="41">
        <f t="shared" si="1"/>
        <v>-28.663623785301549</v>
      </c>
      <c r="H50" s="42">
        <v>246619.43998300011</v>
      </c>
      <c r="I50" s="43">
        <f t="shared" si="2"/>
        <v>-18.614865388837387</v>
      </c>
      <c r="J50" s="40">
        <v>243332.118472</v>
      </c>
      <c r="K50" s="207">
        <f t="shared" si="3"/>
        <v>-1.3329531164399278</v>
      </c>
      <c r="L50" s="40">
        <v>278852.95514899999</v>
      </c>
      <c r="M50" s="207">
        <f t="shared" si="4"/>
        <v>14.597676993917808</v>
      </c>
      <c r="N50" s="40">
        <v>339882.65114329988</v>
      </c>
      <c r="O50" s="44">
        <f t="shared" si="5"/>
        <v>21.885977848680071</v>
      </c>
    </row>
    <row r="51" spans="2:15">
      <c r="B51" s="36" t="s">
        <v>25</v>
      </c>
      <c r="C51" s="37"/>
      <c r="D51" s="38">
        <v>91998.580067000003</v>
      </c>
      <c r="E51" s="39" t="s">
        <v>19</v>
      </c>
      <c r="F51" s="40">
        <v>72420.745972999983</v>
      </c>
      <c r="G51" s="41">
        <f t="shared" si="1"/>
        <v>-21.280582895672985</v>
      </c>
      <c r="H51" s="42">
        <v>63603.039643999997</v>
      </c>
      <c r="I51" s="43">
        <f t="shared" si="2"/>
        <v>-12.175663493286049</v>
      </c>
      <c r="J51" s="40">
        <v>83922.548986000009</v>
      </c>
      <c r="K51" s="207">
        <f t="shared" si="3"/>
        <v>31.947387193650979</v>
      </c>
      <c r="L51" s="40">
        <v>73510.594003000006</v>
      </c>
      <c r="M51" s="207">
        <f t="shared" si="4"/>
        <v>-12.406623855928078</v>
      </c>
      <c r="N51" s="40">
        <v>90504.567083999995</v>
      </c>
      <c r="O51" s="44">
        <f t="shared" si="5"/>
        <v>23.117719713034091</v>
      </c>
    </row>
    <row r="52" spans="2:15">
      <c r="B52" s="36" t="s">
        <v>26</v>
      </c>
      <c r="C52" s="37"/>
      <c r="D52" s="38">
        <v>40942.404685999994</v>
      </c>
      <c r="E52" s="39" t="s">
        <v>19</v>
      </c>
      <c r="F52" s="40">
        <v>35465.734689000004</v>
      </c>
      <c r="G52" s="41">
        <f t="shared" si="1"/>
        <v>-13.37652255406655</v>
      </c>
      <c r="H52" s="42">
        <v>26863.497335999997</v>
      </c>
      <c r="I52" s="43">
        <f t="shared" si="2"/>
        <v>-24.255065990972025</v>
      </c>
      <c r="J52" s="40">
        <v>28227.763467499997</v>
      </c>
      <c r="K52" s="207">
        <f t="shared" si="3"/>
        <v>5.0785127283919707</v>
      </c>
      <c r="L52" s="40">
        <v>34797.793954000008</v>
      </c>
      <c r="M52" s="207">
        <f t="shared" si="4"/>
        <v>23.275065678031524</v>
      </c>
      <c r="N52" s="40">
        <v>42747.456858999998</v>
      </c>
      <c r="O52" s="44">
        <f t="shared" si="5"/>
        <v>22.845307135012138</v>
      </c>
    </row>
    <row r="53" spans="2:15" ht="14.25" thickBot="1">
      <c r="B53" s="36" t="s">
        <v>27</v>
      </c>
      <c r="C53" s="45"/>
      <c r="D53" s="38">
        <v>173321.351245</v>
      </c>
      <c r="E53" s="39" t="s">
        <v>19</v>
      </c>
      <c r="F53" s="40">
        <v>91957.925027000019</v>
      </c>
      <c r="G53" s="41">
        <f t="shared" si="1"/>
        <v>-46.943683298999872</v>
      </c>
      <c r="H53" s="42">
        <v>125849.024</v>
      </c>
      <c r="I53" s="43">
        <f t="shared" si="2"/>
        <v>36.855006203162063</v>
      </c>
      <c r="J53" s="40">
        <v>126708.88219915002</v>
      </c>
      <c r="K53" s="207">
        <f t="shared" si="3"/>
        <v>0.6832458225103144</v>
      </c>
      <c r="L53" s="40">
        <v>135836.60093099999</v>
      </c>
      <c r="M53" s="207">
        <f t="shared" si="4"/>
        <v>7.2036928851631821</v>
      </c>
      <c r="N53" s="40">
        <v>204765.990911</v>
      </c>
      <c r="O53" s="44">
        <f t="shared" si="5"/>
        <v>50.744342472919811</v>
      </c>
    </row>
    <row r="54" spans="2:15" ht="15" thickTop="1" thickBot="1">
      <c r="B54" s="46" t="s">
        <v>28</v>
      </c>
      <c r="C54" s="47"/>
      <c r="D54" s="48">
        <v>2406681.5488019995</v>
      </c>
      <c r="E54" s="49" t="s">
        <v>19</v>
      </c>
      <c r="F54" s="50">
        <v>1628001.2436800501</v>
      </c>
      <c r="G54" s="51">
        <f t="shared" si="1"/>
        <v>-32.354937258299152</v>
      </c>
      <c r="H54" s="52">
        <v>1479655.2979870001</v>
      </c>
      <c r="I54" s="53">
        <f t="shared" si="2"/>
        <v>-9.1121518652970028</v>
      </c>
      <c r="J54" s="50">
        <v>1762432.1089452</v>
      </c>
      <c r="K54" s="208">
        <f t="shared" si="3"/>
        <v>19.110992360376365</v>
      </c>
      <c r="L54" s="50">
        <v>1958362.3095399998</v>
      </c>
      <c r="M54" s="208">
        <f t="shared" si="4"/>
        <v>11.117035351339698</v>
      </c>
      <c r="N54" s="50">
        <v>2246723.1537641501</v>
      </c>
      <c r="O54" s="54">
        <f t="shared" si="5"/>
        <v>14.724591196400393</v>
      </c>
    </row>
    <row r="55" spans="2:15" ht="6" customHeight="1" thickBot="1">
      <c r="D55" s="55"/>
      <c r="E55" s="56"/>
      <c r="F55" s="57"/>
      <c r="G55" s="58"/>
      <c r="H55" s="55"/>
      <c r="I55" s="59"/>
      <c r="J55" s="55"/>
      <c r="K55" s="60"/>
      <c r="L55" s="210"/>
      <c r="M55" s="60"/>
      <c r="N55" s="210"/>
      <c r="O55" s="60"/>
    </row>
    <row r="56" spans="2:15">
      <c r="B56" s="61" t="s">
        <v>29</v>
      </c>
      <c r="C56" s="62"/>
      <c r="D56" s="38">
        <v>304986.14908800001</v>
      </c>
      <c r="E56" s="30" t="s">
        <v>19</v>
      </c>
      <c r="F56" s="31">
        <v>148632.11752500001</v>
      </c>
      <c r="G56" s="41">
        <f>(F56/D56-1)*100</f>
        <v>-51.26594503735511</v>
      </c>
      <c r="H56" s="42">
        <v>150024.44353804999</v>
      </c>
      <c r="I56" s="43">
        <f t="shared" si="2"/>
        <v>0.93675985798682415</v>
      </c>
      <c r="J56" s="40">
        <v>326871.2629643</v>
      </c>
      <c r="K56" s="207">
        <f t="shared" si="3"/>
        <v>117.87867047238683</v>
      </c>
      <c r="L56" s="40">
        <v>404012.08252400008</v>
      </c>
      <c r="M56" s="207">
        <f>(L56/J56-1)*100</f>
        <v>23.599755714262717</v>
      </c>
      <c r="N56" s="40">
        <v>428129.34528349998</v>
      </c>
      <c r="O56" s="44">
        <f>(N56/L56-1)*100</f>
        <v>5.969440965436279</v>
      </c>
    </row>
    <row r="57" spans="2:15" ht="14.25" thickBot="1">
      <c r="B57" s="63" t="s">
        <v>30</v>
      </c>
      <c r="C57" s="64"/>
      <c r="D57" s="65">
        <v>80232.032361999998</v>
      </c>
      <c r="E57" s="66" t="s">
        <v>19</v>
      </c>
      <c r="F57" s="67">
        <v>46979.442605000004</v>
      </c>
      <c r="G57" s="68">
        <f t="shared" si="1"/>
        <v>-41.445528398143004</v>
      </c>
      <c r="H57" s="69">
        <v>46955.239882549999</v>
      </c>
      <c r="I57" s="70">
        <f t="shared" si="2"/>
        <v>-5.1517687541546842E-2</v>
      </c>
      <c r="J57" s="67">
        <v>122295.344843</v>
      </c>
      <c r="K57" s="209">
        <f t="shared" si="3"/>
        <v>160.45089993981412</v>
      </c>
      <c r="L57" s="67">
        <v>182683.08608799998</v>
      </c>
      <c r="M57" s="209">
        <f>(L57/J57-1)*100</f>
        <v>49.378609891099615</v>
      </c>
      <c r="N57" s="67">
        <v>224642.03215800005</v>
      </c>
      <c r="O57" s="71">
        <f>(N57/L57-1)*100</f>
        <v>22.968161403726285</v>
      </c>
    </row>
    <row r="58" spans="2:15"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8" thickBot="1">
      <c r="B59" s="22" t="s">
        <v>31</v>
      </c>
      <c r="C59" s="2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4.25" thickBot="1">
      <c r="D60" s="23">
        <v>2008</v>
      </c>
      <c r="E60" s="24"/>
      <c r="F60" s="25">
        <v>2009</v>
      </c>
      <c r="G60" s="24"/>
      <c r="H60" s="25">
        <v>2010</v>
      </c>
      <c r="I60" s="24"/>
      <c r="J60" s="306">
        <v>2011</v>
      </c>
      <c r="K60" s="311"/>
      <c r="L60" s="306">
        <v>2012</v>
      </c>
      <c r="M60" s="307"/>
      <c r="N60" s="325"/>
      <c r="O60" s="326"/>
    </row>
    <row r="61" spans="2:15">
      <c r="B61" s="27" t="s">
        <v>18</v>
      </c>
      <c r="C61" s="28"/>
      <c r="D61" s="29">
        <v>107370.51606099999</v>
      </c>
      <c r="E61" s="30" t="s">
        <v>19</v>
      </c>
      <c r="F61" s="73">
        <v>53973.204406000004</v>
      </c>
      <c r="G61" s="32">
        <f>(F61/D61-1)*100</f>
        <v>-49.731819883089301</v>
      </c>
      <c r="H61" s="33">
        <v>50534.686978000005</v>
      </c>
      <c r="I61" s="74">
        <f>(H61/F61-1)*100</f>
        <v>-6.3707861444256775</v>
      </c>
      <c r="J61" s="31">
        <v>51523.208510999997</v>
      </c>
      <c r="K61" s="211">
        <f>(J61/H61-1)*100</f>
        <v>1.9561247770869539</v>
      </c>
      <c r="L61" s="31">
        <v>98968.325317999988</v>
      </c>
      <c r="M61" s="35">
        <f>(L61/J61-1)*100</f>
        <v>92.084942258342963</v>
      </c>
      <c r="N61" s="42"/>
      <c r="O61" s="207"/>
    </row>
    <row r="62" spans="2:15">
      <c r="B62" s="36" t="s">
        <v>20</v>
      </c>
      <c r="C62" s="37"/>
      <c r="D62" s="38">
        <v>145430.75646899999</v>
      </c>
      <c r="E62" s="39" t="s">
        <v>19</v>
      </c>
      <c r="F62" s="75">
        <v>96278.060667850004</v>
      </c>
      <c r="G62" s="41">
        <f t="shared" ref="G62:G70" si="6">(F62/D62-1)*100</f>
        <v>-33.798006002689931</v>
      </c>
      <c r="H62" s="42">
        <v>138276.50044130001</v>
      </c>
      <c r="I62" s="76">
        <f t="shared" ref="I62:K70" si="7">(H62/F62-1)*100</f>
        <v>43.622025082474991</v>
      </c>
      <c r="J62" s="40">
        <v>373960.712917</v>
      </c>
      <c r="K62" s="212">
        <f t="shared" si="7"/>
        <v>170.44415480832237</v>
      </c>
      <c r="L62" s="40">
        <v>233728.78730700002</v>
      </c>
      <c r="M62" s="44">
        <f t="shared" ref="M62:M69" si="8">(L62/J62-1)*100</f>
        <v>-37.499106394399305</v>
      </c>
      <c r="N62" s="42"/>
      <c r="O62" s="207"/>
    </row>
    <row r="63" spans="2:15">
      <c r="B63" s="36" t="s">
        <v>21</v>
      </c>
      <c r="C63" s="37"/>
      <c r="D63" s="38">
        <v>1624229.9840030004</v>
      </c>
      <c r="E63" s="39" t="s">
        <v>19</v>
      </c>
      <c r="F63" s="75">
        <v>1434605.1259187507</v>
      </c>
      <c r="G63" s="41">
        <f t="shared" si="6"/>
        <v>-11.674754188252901</v>
      </c>
      <c r="H63" s="42">
        <v>1172599.0142699501</v>
      </c>
      <c r="I63" s="76">
        <f t="shared" si="7"/>
        <v>-18.26329119526925</v>
      </c>
      <c r="J63" s="40">
        <v>1083908.1906834</v>
      </c>
      <c r="K63" s="212">
        <f t="shared" si="7"/>
        <v>-7.5636106211267933</v>
      </c>
      <c r="L63" s="40">
        <v>1150309.8317710003</v>
      </c>
      <c r="M63" s="44">
        <f t="shared" si="8"/>
        <v>6.1261314988065863</v>
      </c>
      <c r="N63" s="42"/>
      <c r="O63" s="207"/>
    </row>
    <row r="64" spans="2:15">
      <c r="B64" s="36" t="s">
        <v>22</v>
      </c>
      <c r="C64" s="37"/>
      <c r="D64" s="38">
        <v>83654.760868000012</v>
      </c>
      <c r="E64" s="39" t="s">
        <v>19</v>
      </c>
      <c r="F64" s="75">
        <v>78045.871555999998</v>
      </c>
      <c r="G64" s="41">
        <f t="shared" si="6"/>
        <v>-6.7048058637694918</v>
      </c>
      <c r="H64" s="42">
        <v>62504.740647400002</v>
      </c>
      <c r="I64" s="76">
        <f t="shared" si="7"/>
        <v>-19.912816141016275</v>
      </c>
      <c r="J64" s="40">
        <v>68356.702199999985</v>
      </c>
      <c r="K64" s="212">
        <f t="shared" si="7"/>
        <v>9.3624283406148479</v>
      </c>
      <c r="L64" s="40">
        <v>70899.061984</v>
      </c>
      <c r="M64" s="44">
        <f t="shared" si="8"/>
        <v>3.7192545897862361</v>
      </c>
      <c r="N64" s="42"/>
      <c r="O64" s="207"/>
    </row>
    <row r="65" spans="2:15">
      <c r="B65" s="36" t="s">
        <v>23</v>
      </c>
      <c r="C65" s="37"/>
      <c r="D65" s="38">
        <v>362217.08108199947</v>
      </c>
      <c r="E65" s="39" t="s">
        <v>19</v>
      </c>
      <c r="F65" s="75">
        <v>221173.40723000001</v>
      </c>
      <c r="G65" s="41">
        <f t="shared" si="6"/>
        <v>-38.93899024051538</v>
      </c>
      <c r="H65" s="42">
        <v>231292.07339500001</v>
      </c>
      <c r="I65" s="76">
        <f t="shared" si="7"/>
        <v>4.5749922161652634</v>
      </c>
      <c r="J65" s="40">
        <v>233336.693661</v>
      </c>
      <c r="K65" s="212">
        <f t="shared" si="7"/>
        <v>0.8839992810770525</v>
      </c>
      <c r="L65" s="40">
        <v>286657.67228700005</v>
      </c>
      <c r="M65" s="44">
        <f t="shared" si="8"/>
        <v>22.851518888609391</v>
      </c>
      <c r="N65" s="42"/>
      <c r="O65" s="207"/>
    </row>
    <row r="66" spans="2:15">
      <c r="B66" s="36" t="s">
        <v>24</v>
      </c>
      <c r="C66" s="37"/>
      <c r="D66" s="38">
        <v>582095.835632</v>
      </c>
      <c r="E66" s="39" t="s">
        <v>19</v>
      </c>
      <c r="F66" s="75">
        <v>342593.71078199986</v>
      </c>
      <c r="G66" s="41">
        <f t="shared" si="6"/>
        <v>-41.144792693795004</v>
      </c>
      <c r="H66" s="42">
        <v>361166.725286</v>
      </c>
      <c r="I66" s="76">
        <f t="shared" si="7"/>
        <v>5.4212946471216883</v>
      </c>
      <c r="J66" s="40">
        <v>318082.3917255</v>
      </c>
      <c r="K66" s="212">
        <f t="shared" si="7"/>
        <v>-11.929209017354092</v>
      </c>
      <c r="L66" s="40">
        <v>348991.59079000005</v>
      </c>
      <c r="M66" s="44">
        <f t="shared" si="8"/>
        <v>9.717356216050522</v>
      </c>
      <c r="N66" s="42"/>
      <c r="O66" s="207"/>
    </row>
    <row r="67" spans="2:15">
      <c r="B67" s="36" t="s">
        <v>25</v>
      </c>
      <c r="C67" s="37"/>
      <c r="D67" s="38">
        <v>134339.52297800002</v>
      </c>
      <c r="E67" s="39" t="s">
        <v>19</v>
      </c>
      <c r="F67" s="75">
        <v>133160.07847899999</v>
      </c>
      <c r="G67" s="41">
        <f t="shared" si="6"/>
        <v>-0.87795793289602297</v>
      </c>
      <c r="H67" s="42">
        <v>101561.90542299999</v>
      </c>
      <c r="I67" s="76">
        <f t="shared" si="7"/>
        <v>-23.729464128382283</v>
      </c>
      <c r="J67" s="40">
        <v>106085.06821100001</v>
      </c>
      <c r="K67" s="212">
        <f t="shared" si="7"/>
        <v>4.4536017408902229</v>
      </c>
      <c r="L67" s="40">
        <v>83629.522797999991</v>
      </c>
      <c r="M67" s="44">
        <f t="shared" si="8"/>
        <v>-21.167489253375994</v>
      </c>
      <c r="N67" s="42"/>
      <c r="O67" s="207"/>
    </row>
    <row r="68" spans="2:15">
      <c r="B68" s="36" t="s">
        <v>26</v>
      </c>
      <c r="C68" s="37"/>
      <c r="D68" s="38">
        <v>39582.165209999999</v>
      </c>
      <c r="E68" s="39" t="s">
        <v>19</v>
      </c>
      <c r="F68" s="75">
        <v>44396.500935999997</v>
      </c>
      <c r="G68" s="41">
        <f t="shared" si="6"/>
        <v>12.162891293232514</v>
      </c>
      <c r="H68" s="42">
        <v>45108.793073000008</v>
      </c>
      <c r="I68" s="76">
        <f t="shared" si="7"/>
        <v>1.6043880080252704</v>
      </c>
      <c r="J68" s="40">
        <v>43654.617416000008</v>
      </c>
      <c r="K68" s="212">
        <f t="shared" si="7"/>
        <v>-3.2237077472826448</v>
      </c>
      <c r="L68" s="40">
        <v>44633.086684000002</v>
      </c>
      <c r="M68" s="44">
        <f t="shared" si="8"/>
        <v>2.2413877979408747</v>
      </c>
      <c r="N68" s="42"/>
      <c r="O68" s="207"/>
    </row>
    <row r="69" spans="2:15" ht="14.25" thickBot="1">
      <c r="B69" s="36" t="s">
        <v>27</v>
      </c>
      <c r="C69" s="45"/>
      <c r="D69" s="38">
        <v>230226.56920900004</v>
      </c>
      <c r="E69" s="39" t="s">
        <v>19</v>
      </c>
      <c r="F69" s="75">
        <v>163110.24317845001</v>
      </c>
      <c r="G69" s="41">
        <f t="shared" si="6"/>
        <v>-29.152293873441572</v>
      </c>
      <c r="H69" s="42">
        <v>179265.77039354999</v>
      </c>
      <c r="I69" s="76">
        <f t="shared" si="7"/>
        <v>9.9046674815052036</v>
      </c>
      <c r="J69" s="40">
        <v>133779.22550815</v>
      </c>
      <c r="K69" s="212">
        <f t="shared" si="7"/>
        <v>-25.373803814047371</v>
      </c>
      <c r="L69" s="40">
        <v>183200.597175</v>
      </c>
      <c r="M69" s="44">
        <f t="shared" si="8"/>
        <v>36.942486009413457</v>
      </c>
      <c r="N69" s="42"/>
      <c r="O69" s="207"/>
    </row>
    <row r="70" spans="2:15" ht="15" thickTop="1" thickBot="1">
      <c r="B70" s="46" t="s">
        <v>28</v>
      </c>
      <c r="C70" s="47"/>
      <c r="D70" s="48">
        <v>3309147.1915120003</v>
      </c>
      <c r="E70" s="49" t="s">
        <v>19</v>
      </c>
      <c r="F70" s="77">
        <v>2567336.2031540503</v>
      </c>
      <c r="G70" s="51">
        <f t="shared" si="6"/>
        <v>-22.416983755231669</v>
      </c>
      <c r="H70" s="52">
        <v>2342310.2099072002</v>
      </c>
      <c r="I70" s="51">
        <f t="shared" si="7"/>
        <v>-8.7649600769232663</v>
      </c>
      <c r="J70" s="50">
        <v>2412686.8108330499</v>
      </c>
      <c r="K70" s="213">
        <f t="shared" si="7"/>
        <v>3.0045807181380058</v>
      </c>
      <c r="L70" s="50">
        <v>2501018.4761140002</v>
      </c>
      <c r="M70" s="54">
        <f>(L70/J70-1)*100</f>
        <v>3.6611326793157595</v>
      </c>
      <c r="N70" s="42"/>
      <c r="O70" s="207"/>
    </row>
    <row r="71" spans="2:15" ht="14.25" thickBot="1">
      <c r="D71" s="55"/>
      <c r="E71" s="56"/>
      <c r="F71" s="78"/>
      <c r="G71" s="58"/>
      <c r="H71" s="55"/>
      <c r="I71" s="58"/>
      <c r="J71" s="55"/>
      <c r="K71" s="58"/>
      <c r="L71" s="210"/>
      <c r="M71" s="60"/>
      <c r="N71" s="42"/>
      <c r="O71" s="207"/>
    </row>
    <row r="72" spans="2:15">
      <c r="B72" s="61" t="s">
        <v>29</v>
      </c>
      <c r="C72" s="62"/>
      <c r="D72" s="38">
        <v>368567.65716599993</v>
      </c>
      <c r="E72" s="30" t="s">
        <v>19</v>
      </c>
      <c r="F72" s="73">
        <v>240773.58560310001</v>
      </c>
      <c r="G72" s="41">
        <f>(F72/D72-1)*100</f>
        <v>-34.673164906963741</v>
      </c>
      <c r="H72" s="42">
        <v>316551.86205380003</v>
      </c>
      <c r="I72" s="76">
        <f>(H72/F72-1)*100</f>
        <v>31.472836300081397</v>
      </c>
      <c r="J72" s="40">
        <v>561706.72904250002</v>
      </c>
      <c r="K72" s="211">
        <f>(J72/H72-1)*100</f>
        <v>77.445403542448403</v>
      </c>
      <c r="L72" s="40">
        <v>456038.43638500001</v>
      </c>
      <c r="M72" s="44">
        <f>(L72/J72-1)*100</f>
        <v>-18.812004057281804</v>
      </c>
      <c r="N72" s="42"/>
      <c r="O72" s="207"/>
    </row>
    <row r="73" spans="2:15" ht="14.25" thickBot="1">
      <c r="B73" s="63" t="s">
        <v>30</v>
      </c>
      <c r="C73" s="64"/>
      <c r="D73" s="65">
        <v>105136.04275699999</v>
      </c>
      <c r="E73" s="66" t="s">
        <v>19</v>
      </c>
      <c r="F73" s="79">
        <v>62645.514655850006</v>
      </c>
      <c r="G73" s="68">
        <f>(F73/D73-1)*100</f>
        <v>-40.414806366031833</v>
      </c>
      <c r="H73" s="69">
        <v>92002.308190299998</v>
      </c>
      <c r="I73" s="80">
        <f>(H73/F73-1)*100</f>
        <v>46.861764478629887</v>
      </c>
      <c r="J73" s="67">
        <v>328324.096104</v>
      </c>
      <c r="K73" s="214">
        <f>(J73/H73-1)*100</f>
        <v>256.86506410783284</v>
      </c>
      <c r="L73" s="67">
        <v>208403.14594700001</v>
      </c>
      <c r="M73" s="71">
        <f>(L73/J73-1)*100</f>
        <v>-36.52517484400957</v>
      </c>
      <c r="N73" s="42"/>
      <c r="O73" s="207"/>
    </row>
    <row r="74" spans="2:15">
      <c r="D74" s="72"/>
      <c r="E74" s="72"/>
      <c r="F74" s="72"/>
      <c r="G74" s="72"/>
      <c r="H74" s="72"/>
      <c r="I74" s="72"/>
      <c r="J74" s="72"/>
      <c r="K74" s="72"/>
      <c r="L74" s="193"/>
      <c r="M74" s="193"/>
      <c r="N74" s="193"/>
      <c r="O74" s="193"/>
    </row>
    <row r="75" spans="2:15" ht="18" thickBot="1">
      <c r="B75" s="111" t="s">
        <v>40</v>
      </c>
      <c r="C75" s="111"/>
      <c r="D75" s="112"/>
      <c r="E75" s="112"/>
      <c r="F75" s="112"/>
      <c r="G75" s="112"/>
      <c r="H75" s="112"/>
      <c r="I75" s="112"/>
      <c r="J75" s="112"/>
      <c r="K75" s="112"/>
      <c r="L75" s="194"/>
      <c r="M75" s="194"/>
      <c r="N75" s="194"/>
      <c r="O75" s="194"/>
    </row>
    <row r="76" spans="2:15" ht="14.25" thickBot="1">
      <c r="B76" s="113"/>
      <c r="C76" s="113"/>
      <c r="D76" s="274">
        <v>2008</v>
      </c>
      <c r="E76" s="271"/>
      <c r="F76" s="270">
        <v>2009</v>
      </c>
      <c r="G76" s="271"/>
      <c r="H76" s="270">
        <v>2010</v>
      </c>
      <c r="I76" s="271"/>
      <c r="J76" s="270">
        <v>2011</v>
      </c>
      <c r="K76" s="321"/>
      <c r="L76" s="306">
        <v>2012</v>
      </c>
      <c r="M76" s="307"/>
      <c r="N76" s="325"/>
      <c r="O76" s="326"/>
    </row>
    <row r="77" spans="2:15">
      <c r="B77" s="27" t="s">
        <v>18</v>
      </c>
      <c r="C77" s="28"/>
      <c r="D77" s="114">
        <v>53444.585279999978</v>
      </c>
      <c r="E77" s="115" t="s">
        <v>19</v>
      </c>
      <c r="F77" s="116">
        <v>54017.350069000022</v>
      </c>
      <c r="G77" s="117">
        <v>1.0716984442844746</v>
      </c>
      <c r="H77" s="116">
        <v>66585.52833999999</v>
      </c>
      <c r="I77" s="118">
        <v>23.266928597840852</v>
      </c>
      <c r="J77" s="116">
        <v>62035.042321000015</v>
      </c>
      <c r="K77" s="221">
        <v>-6.8340465750518886</v>
      </c>
      <c r="L77" s="31">
        <v>60045.938540000017</v>
      </c>
      <c r="M77" s="35">
        <f>(L77/J77-1)*100</f>
        <v>-3.2064196405434675</v>
      </c>
      <c r="N77" s="42"/>
      <c r="O77" s="207"/>
    </row>
    <row r="78" spans="2:15">
      <c r="B78" s="36" t="s">
        <v>20</v>
      </c>
      <c r="C78" s="37"/>
      <c r="D78" s="120">
        <v>121628.25643100002</v>
      </c>
      <c r="E78" s="121" t="s">
        <v>19</v>
      </c>
      <c r="F78" s="122">
        <v>117532.23590285002</v>
      </c>
      <c r="G78" s="123">
        <v>-3.3676553856329283</v>
      </c>
      <c r="H78" s="122">
        <v>99714.388515999992</v>
      </c>
      <c r="I78" s="124">
        <v>-15.159966327517104</v>
      </c>
      <c r="J78" s="122">
        <v>293183.78359140002</v>
      </c>
      <c r="K78" s="222">
        <v>194.02354861189997</v>
      </c>
      <c r="L78" s="40">
        <v>219811.99767299945</v>
      </c>
      <c r="M78" s="44">
        <f t="shared" ref="M78:M85" si="9">(L78/J78-1)*100</f>
        <v>-25.025867740576079</v>
      </c>
      <c r="N78" s="42"/>
      <c r="O78" s="207"/>
    </row>
    <row r="79" spans="2:15">
      <c r="B79" s="36" t="s">
        <v>21</v>
      </c>
      <c r="C79" s="37"/>
      <c r="D79" s="120">
        <v>1221382.0205289498</v>
      </c>
      <c r="E79" s="121" t="s">
        <v>19</v>
      </c>
      <c r="F79" s="122">
        <v>940021.02486449992</v>
      </c>
      <c r="G79" s="123">
        <v>-23.036281109050506</v>
      </c>
      <c r="H79" s="122">
        <v>953375.41664025001</v>
      </c>
      <c r="I79" s="124">
        <v>1.420648200679886</v>
      </c>
      <c r="J79" s="122">
        <v>994620.81650249986</v>
      </c>
      <c r="K79" s="222">
        <v>4.326249569933438</v>
      </c>
      <c r="L79" s="40">
        <v>1071460.2768880003</v>
      </c>
      <c r="M79" s="44">
        <f t="shared" si="9"/>
        <v>7.7255029364557082</v>
      </c>
      <c r="N79" s="42"/>
      <c r="O79" s="207"/>
    </row>
    <row r="80" spans="2:15">
      <c r="B80" s="36" t="s">
        <v>22</v>
      </c>
      <c r="C80" s="37"/>
      <c r="D80" s="120">
        <v>68016.381769</v>
      </c>
      <c r="E80" s="121" t="s">
        <v>19</v>
      </c>
      <c r="F80" s="122">
        <v>83876.646071850002</v>
      </c>
      <c r="G80" s="123">
        <v>23.318300518712199</v>
      </c>
      <c r="H80" s="122">
        <v>50543.124562999998</v>
      </c>
      <c r="I80" s="124">
        <v>-39.741123506888918</v>
      </c>
      <c r="J80" s="122">
        <v>71434.732357999994</v>
      </c>
      <c r="K80" s="222">
        <v>41.334222954418735</v>
      </c>
      <c r="L80" s="40">
        <v>67409.96755300001</v>
      </c>
      <c r="M80" s="44">
        <f t="shared" si="9"/>
        <v>-5.6341847615941294</v>
      </c>
      <c r="N80" s="42"/>
      <c r="O80" s="207"/>
    </row>
    <row r="81" spans="2:15">
      <c r="B81" s="36" t="s">
        <v>23</v>
      </c>
      <c r="C81" s="37"/>
      <c r="D81" s="120">
        <v>221881.16794200012</v>
      </c>
      <c r="E81" s="121" t="s">
        <v>19</v>
      </c>
      <c r="F81" s="122">
        <v>184200.12901040004</v>
      </c>
      <c r="G81" s="123">
        <v>-16.982531361764753</v>
      </c>
      <c r="H81" s="122">
        <v>223198.84149604998</v>
      </c>
      <c r="I81" s="124">
        <v>21.171924631740112</v>
      </c>
      <c r="J81" s="122">
        <v>186740.94260005001</v>
      </c>
      <c r="K81" s="222">
        <v>-16.334268875067249</v>
      </c>
      <c r="L81" s="40">
        <v>195327.06949300002</v>
      </c>
      <c r="M81" s="44">
        <f t="shared" si="9"/>
        <v>4.5978813073356051</v>
      </c>
      <c r="N81" s="42"/>
      <c r="O81" s="207"/>
    </row>
    <row r="82" spans="2:15">
      <c r="B82" s="36" t="s">
        <v>24</v>
      </c>
      <c r="C82" s="37"/>
      <c r="D82" s="120">
        <v>398800.02155499975</v>
      </c>
      <c r="E82" s="121" t="s">
        <v>19</v>
      </c>
      <c r="F82" s="122">
        <v>347440.06374999951</v>
      </c>
      <c r="G82" s="123">
        <v>-12.878624631146629</v>
      </c>
      <c r="H82" s="122">
        <v>316515.96923499997</v>
      </c>
      <c r="I82" s="124">
        <v>-8.9005551579828701</v>
      </c>
      <c r="J82" s="122">
        <v>322078.1246745002</v>
      </c>
      <c r="K82" s="222">
        <v>1.7573064174119413</v>
      </c>
      <c r="L82" s="40">
        <v>356467.81787499983</v>
      </c>
      <c r="M82" s="44">
        <f t="shared" si="9"/>
        <v>10.677438349858349</v>
      </c>
      <c r="N82" s="42"/>
      <c r="O82" s="207"/>
    </row>
    <row r="83" spans="2:15">
      <c r="B83" s="36" t="s">
        <v>25</v>
      </c>
      <c r="C83" s="37"/>
      <c r="D83" s="120">
        <v>101797.67403700003</v>
      </c>
      <c r="E83" s="121" t="s">
        <v>19</v>
      </c>
      <c r="F83" s="122">
        <v>72492.425079349996</v>
      </c>
      <c r="G83" s="123">
        <v>-28.787739243431599</v>
      </c>
      <c r="H83" s="122">
        <v>103802.66258100001</v>
      </c>
      <c r="I83" s="124">
        <v>43.191047157517382</v>
      </c>
      <c r="J83" s="122">
        <v>80907.649993200001</v>
      </c>
      <c r="K83" s="222">
        <v>-22.056286436712945</v>
      </c>
      <c r="L83" s="40">
        <v>107323.95753000001</v>
      </c>
      <c r="M83" s="44">
        <f t="shared" si="9"/>
        <v>32.649950331050533</v>
      </c>
      <c r="N83" s="42"/>
      <c r="O83" s="207"/>
    </row>
    <row r="84" spans="2:15">
      <c r="B84" s="36" t="s">
        <v>26</v>
      </c>
      <c r="C84" s="37"/>
      <c r="D84" s="120">
        <v>65276.025896999978</v>
      </c>
      <c r="E84" s="121" t="s">
        <v>19</v>
      </c>
      <c r="F84" s="122">
        <v>48442.493092000004</v>
      </c>
      <c r="G84" s="123">
        <v>-25.788231703262475</v>
      </c>
      <c r="H84" s="122">
        <v>50248.268401000001</v>
      </c>
      <c r="I84" s="124">
        <v>3.7276679909321375</v>
      </c>
      <c r="J84" s="122">
        <v>77566.337591999996</v>
      </c>
      <c r="K84" s="222">
        <v>54.366190239614973</v>
      </c>
      <c r="L84" s="40">
        <v>38040.992983000004</v>
      </c>
      <c r="M84" s="44">
        <f>(L84/J84-1)*100</f>
        <v>-50.956827195972366</v>
      </c>
      <c r="N84" s="42"/>
      <c r="O84" s="207"/>
    </row>
    <row r="85" spans="2:15" ht="14.25" thickBot="1">
      <c r="B85" s="36" t="s">
        <v>27</v>
      </c>
      <c r="C85" s="126"/>
      <c r="D85" s="127">
        <v>221951.63098799973</v>
      </c>
      <c r="E85" s="121" t="s">
        <v>19</v>
      </c>
      <c r="F85" s="128">
        <v>114886.82613100004</v>
      </c>
      <c r="G85" s="123">
        <v>-48.237899573167972</v>
      </c>
      <c r="H85" s="128">
        <v>150099.82486200001</v>
      </c>
      <c r="I85" s="124">
        <v>30.650162352686316</v>
      </c>
      <c r="J85" s="128">
        <v>170390.11517284997</v>
      </c>
      <c r="K85" s="222">
        <v>13.517864081123744</v>
      </c>
      <c r="L85" s="40">
        <v>150862.95837900002</v>
      </c>
      <c r="M85" s="44">
        <f t="shared" si="9"/>
        <v>-11.46026386216178</v>
      </c>
      <c r="N85" s="42"/>
      <c r="O85" s="207"/>
    </row>
    <row r="86" spans="2:15" ht="15" thickTop="1" thickBot="1">
      <c r="B86" s="46" t="s">
        <v>28</v>
      </c>
      <c r="C86" s="47"/>
      <c r="D86" s="129">
        <v>2474177.7644279497</v>
      </c>
      <c r="E86" s="130" t="s">
        <v>19</v>
      </c>
      <c r="F86" s="131">
        <v>1962909.1939709494</v>
      </c>
      <c r="G86" s="132">
        <v>-20.66418095771747</v>
      </c>
      <c r="H86" s="133">
        <v>2014084.0246342998</v>
      </c>
      <c r="I86" s="134">
        <v>2.6070910880917619</v>
      </c>
      <c r="J86" s="135">
        <v>2258957.5448055002</v>
      </c>
      <c r="K86" s="223">
        <v>12.158058808676685</v>
      </c>
      <c r="L86" s="50">
        <v>2266750.9769139998</v>
      </c>
      <c r="M86" s="54">
        <f>(L86/J86-1)*100</f>
        <v>0.34500126513756779</v>
      </c>
      <c r="N86" s="42"/>
      <c r="O86" s="207"/>
    </row>
    <row r="87" spans="2:15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  <c r="L87" s="210"/>
      <c r="M87" s="60"/>
      <c r="N87" s="42"/>
      <c r="O87" s="207"/>
    </row>
    <row r="88" spans="2:15">
      <c r="B88" s="61" t="s">
        <v>29</v>
      </c>
      <c r="C88" s="141"/>
      <c r="D88" s="142">
        <v>287912.20654295001</v>
      </c>
      <c r="E88" s="115" t="s">
        <v>19</v>
      </c>
      <c r="F88" s="143">
        <v>232667.47026034998</v>
      </c>
      <c r="G88" s="118">
        <f>(F88/D88-1)*100</f>
        <v>-19.188049352245429</v>
      </c>
      <c r="H88" s="143">
        <v>279246.23513749999</v>
      </c>
      <c r="I88" s="124">
        <f>(H88/F88-1)*100</f>
        <v>20.019457307473786</v>
      </c>
      <c r="J88" s="143">
        <v>482556.00152489997</v>
      </c>
      <c r="K88" s="221">
        <f>(J88/H88-1)*100</f>
        <v>72.806627558395149</v>
      </c>
      <c r="L88" s="40">
        <v>364832.5149789995</v>
      </c>
      <c r="M88" s="44">
        <f>(L88/J88-1)*100</f>
        <v>-24.395818552435077</v>
      </c>
      <c r="N88" s="42"/>
      <c r="O88" s="207"/>
    </row>
    <row r="89" spans="2:15" ht="14.25" thickBot="1">
      <c r="B89" s="63" t="s">
        <v>30</v>
      </c>
      <c r="C89" s="64"/>
      <c r="D89" s="144">
        <v>79203.550057</v>
      </c>
      <c r="E89" s="145" t="s">
        <v>19</v>
      </c>
      <c r="F89" s="146">
        <v>67487.316524850001</v>
      </c>
      <c r="G89" s="147">
        <f>(F89/D89-1)*100</f>
        <v>-14.792561095706237</v>
      </c>
      <c r="H89" s="148">
        <v>59935.335682999998</v>
      </c>
      <c r="I89" s="147">
        <f>(H89/F89-1)*100</f>
        <v>-11.190222445826892</v>
      </c>
      <c r="J89" s="148">
        <v>266699.5017894</v>
      </c>
      <c r="K89" s="224">
        <f>(J89/H89-1)*100</f>
        <v>344.97874042114756</v>
      </c>
      <c r="L89" s="67">
        <v>194938.66773999951</v>
      </c>
      <c r="M89" s="71">
        <f>(L89/J89-1)*100</f>
        <v>-26.90699966363891</v>
      </c>
      <c r="N89" s="42"/>
      <c r="O89" s="207"/>
    </row>
    <row r="90" spans="2:15">
      <c r="D90" s="72"/>
      <c r="E90" s="72"/>
      <c r="F90" s="72"/>
      <c r="G90" s="72"/>
      <c r="H90" s="72"/>
      <c r="I90" s="72"/>
      <c r="J90" s="72"/>
      <c r="K90" s="72"/>
      <c r="L90" s="193"/>
      <c r="M90" s="193"/>
      <c r="N90" s="193"/>
      <c r="O90" s="193"/>
    </row>
    <row r="91" spans="2:15" ht="18" thickBot="1">
      <c r="B91" s="111" t="s">
        <v>47</v>
      </c>
      <c r="C91" s="111"/>
      <c r="D91" s="112"/>
      <c r="E91" s="112"/>
      <c r="F91" s="112"/>
      <c r="G91" s="112"/>
      <c r="H91" s="112"/>
      <c r="I91" s="112"/>
      <c r="J91" s="112"/>
      <c r="K91" s="112"/>
      <c r="L91" s="194"/>
      <c r="M91" s="194"/>
      <c r="N91" s="194"/>
      <c r="O91" s="194"/>
    </row>
    <row r="92" spans="2:15" ht="14.25" thickBot="1">
      <c r="B92" s="113"/>
      <c r="C92" s="113"/>
      <c r="D92" s="274">
        <v>2008</v>
      </c>
      <c r="E92" s="289"/>
      <c r="F92" s="270">
        <v>2009</v>
      </c>
      <c r="G92" s="289"/>
      <c r="H92" s="270">
        <v>2010</v>
      </c>
      <c r="I92" s="289"/>
      <c r="J92" s="270">
        <v>2011</v>
      </c>
      <c r="K92" s="322"/>
      <c r="L92" s="306">
        <v>2012</v>
      </c>
      <c r="M92" s="307"/>
      <c r="N92" s="325"/>
      <c r="O92" s="326"/>
    </row>
    <row r="93" spans="2:15">
      <c r="B93" s="27" t="s">
        <v>18</v>
      </c>
      <c r="C93" s="28"/>
      <c r="D93" s="114">
        <v>79255.920432000014</v>
      </c>
      <c r="E93" s="115" t="s">
        <v>19</v>
      </c>
      <c r="F93" s="116">
        <v>98025.107815999989</v>
      </c>
      <c r="G93" s="117">
        <f>(F93/D93-1)*100</f>
        <v>23.681748040644557</v>
      </c>
      <c r="H93" s="116">
        <v>91924.151431000006</v>
      </c>
      <c r="I93" s="118">
        <f>(H93/F93-1)*100</f>
        <v>-6.2238711294782867</v>
      </c>
      <c r="J93" s="116">
        <v>94869.93936027179</v>
      </c>
      <c r="K93" s="221">
        <f>(J93/H93-1)*100</f>
        <v>3.2045853928637458</v>
      </c>
      <c r="L93" s="31">
        <v>98312.731281</v>
      </c>
      <c r="M93" s="35">
        <f>(L93/J93-1)*100</f>
        <v>3.6289597568457399</v>
      </c>
      <c r="N93" s="42"/>
      <c r="O93" s="207"/>
    </row>
    <row r="94" spans="2:15">
      <c r="B94" s="36" t="s">
        <v>20</v>
      </c>
      <c r="C94" s="37"/>
      <c r="D94" s="120">
        <v>147037.83482299998</v>
      </c>
      <c r="E94" s="121" t="s">
        <v>19</v>
      </c>
      <c r="F94" s="122">
        <v>137341.64728164999</v>
      </c>
      <c r="G94" s="123">
        <f t="shared" ref="G94:K105" si="10">(F94/D94-1)*100</f>
        <v>-6.5943486946893559</v>
      </c>
      <c r="H94" s="122">
        <v>126641.38852399999</v>
      </c>
      <c r="I94" s="124">
        <f t="shared" si="10"/>
        <v>-7.7909788978333001</v>
      </c>
      <c r="J94" s="122">
        <v>316110.79758519115</v>
      </c>
      <c r="K94" s="222">
        <f t="shared" si="10"/>
        <v>149.61096942275276</v>
      </c>
      <c r="L94" s="40">
        <v>408661.36415899999</v>
      </c>
      <c r="M94" s="44">
        <f t="shared" ref="M94:M101" si="11">(L94/J94-1)*100</f>
        <v>29.277888411536047</v>
      </c>
      <c r="N94" s="42"/>
      <c r="O94" s="207"/>
    </row>
    <row r="95" spans="2:15">
      <c r="B95" s="36" t="s">
        <v>21</v>
      </c>
      <c r="C95" s="37"/>
      <c r="D95" s="120">
        <v>1447233.8929808997</v>
      </c>
      <c r="E95" s="121" t="s">
        <v>19</v>
      </c>
      <c r="F95" s="122">
        <v>1590580.6768415999</v>
      </c>
      <c r="G95" s="123">
        <f t="shared" si="10"/>
        <v>9.9048802378063137</v>
      </c>
      <c r="H95" s="122">
        <v>1641889.6840395499</v>
      </c>
      <c r="I95" s="124">
        <f t="shared" si="10"/>
        <v>3.2258035033993826</v>
      </c>
      <c r="J95" s="122">
        <v>1577865.4254916655</v>
      </c>
      <c r="K95" s="222">
        <f t="shared" si="10"/>
        <v>-3.8994251057333673</v>
      </c>
      <c r="L95" s="40">
        <v>1499346.3462266</v>
      </c>
      <c r="M95" s="44">
        <f t="shared" si="11"/>
        <v>-4.9762849224355588</v>
      </c>
      <c r="N95" s="42"/>
      <c r="O95" s="207"/>
    </row>
    <row r="96" spans="2:15">
      <c r="B96" s="36" t="s">
        <v>22</v>
      </c>
      <c r="C96" s="37"/>
      <c r="D96" s="120">
        <v>110958.42792799999</v>
      </c>
      <c r="E96" s="121" t="s">
        <v>19</v>
      </c>
      <c r="F96" s="122">
        <v>106915.58119900001</v>
      </c>
      <c r="G96" s="123">
        <f t="shared" si="10"/>
        <v>-3.6435688613246642</v>
      </c>
      <c r="H96" s="122">
        <v>87775.741068949996</v>
      </c>
      <c r="I96" s="124">
        <f t="shared" si="10"/>
        <v>-17.901824893441287</v>
      </c>
      <c r="J96" s="122">
        <v>105418.83233391627</v>
      </c>
      <c r="K96" s="222">
        <f t="shared" si="10"/>
        <v>20.100190610874137</v>
      </c>
      <c r="L96" s="40">
        <v>98933.554613999993</v>
      </c>
      <c r="M96" s="44">
        <f t="shared" si="11"/>
        <v>-6.1519157216369358</v>
      </c>
      <c r="N96" s="42"/>
      <c r="O96" s="207"/>
    </row>
    <row r="97" spans="2:15">
      <c r="B97" s="36" t="s">
        <v>23</v>
      </c>
      <c r="C97" s="37"/>
      <c r="D97" s="120">
        <v>267436.32068899996</v>
      </c>
      <c r="E97" s="121" t="s">
        <v>19</v>
      </c>
      <c r="F97" s="122">
        <v>254632.54022800003</v>
      </c>
      <c r="G97" s="123">
        <f t="shared" si="10"/>
        <v>-4.787599690278932</v>
      </c>
      <c r="H97" s="122">
        <v>277024.14939499996</v>
      </c>
      <c r="I97" s="124">
        <f t="shared" si="10"/>
        <v>8.7936950819209159</v>
      </c>
      <c r="J97" s="122">
        <v>255652.14946063413</v>
      </c>
      <c r="K97" s="222">
        <f t="shared" si="10"/>
        <v>-7.7148508464120136</v>
      </c>
      <c r="L97" s="40">
        <v>322853.14548499999</v>
      </c>
      <c r="M97" s="44">
        <f>(L97/J97-1)*100</f>
        <v>26.286106401273823</v>
      </c>
      <c r="N97" s="42"/>
      <c r="O97" s="207"/>
    </row>
    <row r="98" spans="2:15">
      <c r="B98" s="36" t="s">
        <v>24</v>
      </c>
      <c r="C98" s="37"/>
      <c r="D98" s="120">
        <v>496716.98117200029</v>
      </c>
      <c r="E98" s="121" t="s">
        <v>19</v>
      </c>
      <c r="F98" s="122">
        <v>747980.94460499997</v>
      </c>
      <c r="G98" s="123">
        <f t="shared" si="10"/>
        <v>50.584935276451404</v>
      </c>
      <c r="H98" s="122">
        <v>511562.36411879992</v>
      </c>
      <c r="I98" s="124">
        <f t="shared" si="10"/>
        <v>-31.607567303876969</v>
      </c>
      <c r="J98" s="122">
        <v>538017.89564082678</v>
      </c>
      <c r="K98" s="222">
        <f t="shared" si="10"/>
        <v>5.1715163932355201</v>
      </c>
      <c r="L98" s="40">
        <v>463866.48420700006</v>
      </c>
      <c r="M98" s="44">
        <f t="shared" si="11"/>
        <v>-13.782331783872326</v>
      </c>
      <c r="N98" s="42"/>
      <c r="O98" s="207"/>
    </row>
    <row r="99" spans="2:15">
      <c r="B99" s="36" t="s">
        <v>25</v>
      </c>
      <c r="C99" s="37"/>
      <c r="D99" s="120">
        <v>125699.43210400001</v>
      </c>
      <c r="E99" s="121" t="s">
        <v>19</v>
      </c>
      <c r="F99" s="122">
        <v>110484.701256</v>
      </c>
      <c r="G99" s="123">
        <f t="shared" si="10"/>
        <v>-12.104056950242848</v>
      </c>
      <c r="H99" s="122">
        <v>146513.17196400001</v>
      </c>
      <c r="I99" s="124">
        <f t="shared" si="10"/>
        <v>32.609465653095057</v>
      </c>
      <c r="J99" s="122">
        <v>147777.23009031441</v>
      </c>
      <c r="K99" s="222">
        <f t="shared" si="10"/>
        <v>0.86276073978179824</v>
      </c>
      <c r="L99" s="40">
        <v>138314.99673099996</v>
      </c>
      <c r="M99" s="44">
        <f t="shared" si="11"/>
        <v>-6.4030387858343136</v>
      </c>
      <c r="N99" s="42"/>
      <c r="O99" s="207"/>
    </row>
    <row r="100" spans="2:15">
      <c r="B100" s="36" t="s">
        <v>26</v>
      </c>
      <c r="C100" s="37"/>
      <c r="D100" s="120">
        <v>49846.676443999997</v>
      </c>
      <c r="E100" s="121" t="s">
        <v>19</v>
      </c>
      <c r="F100" s="122">
        <v>62103.559461999997</v>
      </c>
      <c r="G100" s="123">
        <f t="shared" si="10"/>
        <v>24.589168009566166</v>
      </c>
      <c r="H100" s="122">
        <v>51260.099941050008</v>
      </c>
      <c r="I100" s="124">
        <f t="shared" si="10"/>
        <v>-17.460286680644931</v>
      </c>
      <c r="J100" s="122">
        <v>85166.97897335951</v>
      </c>
      <c r="K100" s="222">
        <f t="shared" si="10"/>
        <v>66.146728296087986</v>
      </c>
      <c r="L100" s="40">
        <v>69821.971416999993</v>
      </c>
      <c r="M100" s="44">
        <f t="shared" si="11"/>
        <v>-18.017555326412925</v>
      </c>
      <c r="N100" s="42"/>
      <c r="O100" s="207"/>
    </row>
    <row r="101" spans="2:15" ht="14.25" thickBot="1">
      <c r="B101" s="36" t="s">
        <v>27</v>
      </c>
      <c r="C101" s="126"/>
      <c r="D101" s="127">
        <v>143758.13536600003</v>
      </c>
      <c r="E101" s="121" t="s">
        <v>19</v>
      </c>
      <c r="F101" s="128">
        <v>209526.63715155001</v>
      </c>
      <c r="G101" s="123">
        <f t="shared" si="10"/>
        <v>45.749412106735463</v>
      </c>
      <c r="H101" s="128">
        <v>237624.47111245</v>
      </c>
      <c r="I101" s="124">
        <f t="shared" si="10"/>
        <v>13.410148868364136</v>
      </c>
      <c r="J101" s="128">
        <v>170138.81608852025</v>
      </c>
      <c r="K101" s="222">
        <f t="shared" si="10"/>
        <v>-28.40012844973101</v>
      </c>
      <c r="L101" s="40">
        <v>220824.04221199997</v>
      </c>
      <c r="M101" s="44">
        <f t="shared" si="11"/>
        <v>29.790512999167152</v>
      </c>
      <c r="N101" s="42"/>
      <c r="O101" s="207"/>
    </row>
    <row r="102" spans="2:15" ht="15" thickTop="1" thickBot="1">
      <c r="B102" s="46" t="s">
        <v>28</v>
      </c>
      <c r="C102" s="47"/>
      <c r="D102" s="129">
        <v>2867943.6219389001</v>
      </c>
      <c r="E102" s="130" t="s">
        <v>19</v>
      </c>
      <c r="F102" s="131">
        <v>3317591.3958408004</v>
      </c>
      <c r="G102" s="132">
        <f t="shared" si="10"/>
        <v>15.678403524470674</v>
      </c>
      <c r="H102" s="133">
        <v>3172215.2215948002</v>
      </c>
      <c r="I102" s="134">
        <f t="shared" si="10"/>
        <v>-4.381979481507436</v>
      </c>
      <c r="J102" s="135">
        <v>3291018.0650247</v>
      </c>
      <c r="K102" s="223">
        <f t="shared" si="10"/>
        <v>3.7451066567347535</v>
      </c>
      <c r="L102" s="50">
        <v>3320934.6363325999</v>
      </c>
      <c r="M102" s="54">
        <f>(L102/J102-1)*100</f>
        <v>0.90903698238056219</v>
      </c>
      <c r="N102" s="42"/>
      <c r="O102" s="207"/>
    </row>
    <row r="103" spans="2:15" ht="14.25" thickBot="1">
      <c r="B103" s="113"/>
      <c r="C103" s="113"/>
      <c r="D103" s="137"/>
      <c r="E103" s="138"/>
      <c r="F103" s="139"/>
      <c r="G103" s="140"/>
      <c r="H103" s="137"/>
      <c r="I103" s="140"/>
      <c r="J103" s="137"/>
      <c r="K103" s="140"/>
      <c r="L103" s="210"/>
      <c r="M103" s="60"/>
      <c r="N103" s="42"/>
      <c r="O103" s="207"/>
    </row>
    <row r="104" spans="2:15">
      <c r="B104" s="61" t="s">
        <v>29</v>
      </c>
      <c r="C104" s="141"/>
      <c r="D104" s="142">
        <v>265845.68167664995</v>
      </c>
      <c r="E104" s="115" t="s">
        <v>19</v>
      </c>
      <c r="F104" s="143">
        <v>337613.81898740004</v>
      </c>
      <c r="G104" s="118">
        <f>(F104/D104-1)*100</f>
        <v>26.996164413173428</v>
      </c>
      <c r="H104" s="143">
        <v>329155.45673099993</v>
      </c>
      <c r="I104" s="124">
        <f>(H104/F104-1)*100</f>
        <v>-2.5053365060023758</v>
      </c>
      <c r="J104" s="143">
        <v>548667.5142502964</v>
      </c>
      <c r="K104" s="221">
        <f>(J104/H104-1)*100</f>
        <v>66.689478491219802</v>
      </c>
      <c r="L104" s="40">
        <v>628710.45961700007</v>
      </c>
      <c r="M104" s="44">
        <f>(L104/J104-1)*100</f>
        <v>14.588606631117029</v>
      </c>
      <c r="N104" s="42"/>
      <c r="O104" s="207"/>
    </row>
    <row r="105" spans="2:15" ht="14.25" thickBot="1">
      <c r="B105" s="63" t="s">
        <v>30</v>
      </c>
      <c r="C105" s="64"/>
      <c r="D105" s="144">
        <v>99569.05785099999</v>
      </c>
      <c r="E105" s="145" t="s">
        <v>19</v>
      </c>
      <c r="F105" s="146">
        <v>84319.914841649996</v>
      </c>
      <c r="G105" s="147">
        <f t="shared" si="10"/>
        <v>-15.315142413187798</v>
      </c>
      <c r="H105" s="148">
        <v>83348.967363000003</v>
      </c>
      <c r="I105" s="147">
        <f t="shared" si="10"/>
        <v>-1.1515043397202218</v>
      </c>
      <c r="J105" s="148">
        <v>267670.18400914996</v>
      </c>
      <c r="K105" s="224">
        <f t="shared" si="10"/>
        <v>221.14397151844406</v>
      </c>
      <c r="L105" s="67">
        <v>357972.82371100003</v>
      </c>
      <c r="M105" s="71">
        <f>(L105/J105-1)*100</f>
        <v>33.736532903778027</v>
      </c>
      <c r="N105" s="42"/>
      <c r="O105" s="207"/>
    </row>
    <row r="106" spans="2:15"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B107" s="21" t="s">
        <v>33</v>
      </c>
      <c r="C107" s="9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</sheetData>
  <mergeCells count="48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3:E33"/>
    <mergeCell ref="D34:E34"/>
    <mergeCell ref="D35:E35"/>
    <mergeCell ref="J44:K44"/>
    <mergeCell ref="L44:M44"/>
    <mergeCell ref="N44:O44"/>
    <mergeCell ref="J60:K60"/>
    <mergeCell ref="L60:M60"/>
    <mergeCell ref="N60:O60"/>
    <mergeCell ref="N92:O92"/>
    <mergeCell ref="D76:E76"/>
    <mergeCell ref="F76:G76"/>
    <mergeCell ref="H76:I76"/>
    <mergeCell ref="J76:K76"/>
    <mergeCell ref="L76:M76"/>
    <mergeCell ref="N76:O76"/>
    <mergeCell ref="D92:E92"/>
    <mergeCell ref="F92:G92"/>
    <mergeCell ref="H92:I92"/>
    <mergeCell ref="J92:K92"/>
    <mergeCell ref="L92:M92"/>
  </mergeCells>
  <phoneticPr fontId="29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8">
        <v>3310</v>
      </c>
      <c r="E7" s="299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00">
        <v>78578</v>
      </c>
      <c r="E17" s="301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6">
        <v>14918.8945</v>
      </c>
      <c r="E18" s="297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04">
        <v>51937.764000000003</v>
      </c>
      <c r="E19" s="305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00">
        <v>23633.109750000003</v>
      </c>
      <c r="E20" s="301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00">
        <v>33235.215000000004</v>
      </c>
      <c r="E21" s="301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00">
        <v>20918</v>
      </c>
      <c r="E22" s="301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00">
        <v>19509.626749999999</v>
      </c>
      <c r="E23" s="301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12">
        <v>-10596.267006000002</v>
      </c>
      <c r="E24" s="313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6">
        <v>17431.741227999999</v>
      </c>
      <c r="E25" s="288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6">
        <v>26380.90625</v>
      </c>
      <c r="E26" s="288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86">
        <v>17482.687375000001</v>
      </c>
      <c r="E27" s="288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86">
        <v>31906.866649999996</v>
      </c>
      <c r="E28" s="288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18">
        <v>105378.147138</v>
      </c>
      <c r="E29" s="318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23">
        <v>19854.237499999999</v>
      </c>
      <c r="E30" s="324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86">
        <v>21248.955841000003</v>
      </c>
      <c r="E31" s="288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6">
        <v>38975.138680999997</v>
      </c>
      <c r="E32" s="288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86">
        <v>18523.566694000001</v>
      </c>
      <c r="E33" s="288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286">
        <v>88782</v>
      </c>
      <c r="E34" s="288"/>
      <c r="F34" s="155">
        <v>32.075318225708415</v>
      </c>
      <c r="K34" s="3"/>
      <c r="M34" s="3"/>
      <c r="O34" s="3"/>
    </row>
    <row r="35" spans="1:15" ht="14.25" thickBot="1">
      <c r="B35" s="107" t="s">
        <v>81</v>
      </c>
      <c r="C35" s="173">
        <v>419277.78164099995</v>
      </c>
      <c r="D35" s="314">
        <v>40815</v>
      </c>
      <c r="E35" s="315"/>
      <c r="F35" s="108">
        <f>SUM(D35/C35*100)</f>
        <v>9.7345964387273938</v>
      </c>
      <c r="K35" s="3"/>
      <c r="M35" s="3"/>
      <c r="O35" s="3"/>
    </row>
    <row r="36" spans="1:15" ht="11.25" customHeight="1">
      <c r="B36" s="96" t="s">
        <v>12</v>
      </c>
      <c r="C36" s="97">
        <f>SUM(C6:C35)</f>
        <v>6414325.2976731015</v>
      </c>
      <c r="D36" s="263">
        <f>SUM(D6:E35)</f>
        <v>1020767.465351</v>
      </c>
      <c r="E36" s="264">
        <f>SUM(E6:E29)</f>
        <v>0</v>
      </c>
      <c r="F36" s="106">
        <f>D36/C36*100</f>
        <v>15.913871186441067</v>
      </c>
      <c r="K36" s="3"/>
      <c r="M36" s="3"/>
      <c r="O36" s="3"/>
    </row>
    <row r="37" spans="1:15">
      <c r="B37" s="17"/>
      <c r="C37" s="18"/>
      <c r="D37" s="18"/>
      <c r="E37" s="19"/>
      <c r="F37" s="20"/>
      <c r="K37" s="3"/>
      <c r="M37" s="3"/>
      <c r="O37" s="3"/>
    </row>
    <row r="38" spans="1:15">
      <c r="B38" s="21" t="s">
        <v>13</v>
      </c>
      <c r="C38" s="18"/>
      <c r="D38" s="18"/>
      <c r="E38" s="19"/>
      <c r="F38" s="20"/>
      <c r="K38" s="3"/>
      <c r="M38" s="3"/>
      <c r="O38" s="3"/>
    </row>
    <row r="39" spans="1:15">
      <c r="B39" s="21" t="s">
        <v>14</v>
      </c>
      <c r="K39" s="3"/>
      <c r="M39" s="3"/>
      <c r="O39" s="3"/>
    </row>
    <row r="40" spans="1:15">
      <c r="B40" s="21" t="s">
        <v>34</v>
      </c>
      <c r="K40" s="3"/>
      <c r="M40" s="3"/>
      <c r="O40" s="3"/>
    </row>
    <row r="41" spans="1:15" ht="25.5" customHeight="1">
      <c r="K41" s="3"/>
      <c r="M41" s="3"/>
      <c r="O41" s="3"/>
    </row>
    <row r="42" spans="1:15" ht="14.25">
      <c r="A42" s="4" t="s">
        <v>15</v>
      </c>
    </row>
    <row r="43" spans="1:15">
      <c r="K43" s="3"/>
      <c r="M43" s="3"/>
      <c r="O43" s="3" t="s">
        <v>16</v>
      </c>
    </row>
    <row r="44" spans="1:15" ht="18" thickBot="1">
      <c r="B44" s="22" t="s">
        <v>17</v>
      </c>
      <c r="C44" s="22"/>
      <c r="K44" s="3"/>
      <c r="M44" s="3"/>
      <c r="O44" s="3"/>
    </row>
    <row r="45" spans="1:15" ht="18" thickBot="1">
      <c r="B45" s="22"/>
      <c r="C45" s="22"/>
      <c r="D45" s="23">
        <v>2008</v>
      </c>
      <c r="E45" s="24"/>
      <c r="F45" s="25">
        <v>2009</v>
      </c>
      <c r="G45" s="24"/>
      <c r="H45" s="25">
        <v>2010</v>
      </c>
      <c r="I45" s="24"/>
      <c r="J45" s="306">
        <v>2011</v>
      </c>
      <c r="K45" s="311"/>
      <c r="L45" s="306">
        <v>2012</v>
      </c>
      <c r="M45" s="311"/>
      <c r="N45" s="306">
        <v>2013</v>
      </c>
      <c r="O45" s="307"/>
    </row>
    <row r="46" spans="1:15">
      <c r="B46" s="27" t="s">
        <v>18</v>
      </c>
      <c r="C46" s="28"/>
      <c r="D46" s="29">
        <v>74465.86815699999</v>
      </c>
      <c r="E46" s="30" t="s">
        <v>19</v>
      </c>
      <c r="F46" s="31">
        <v>58963.207877999972</v>
      </c>
      <c r="G46" s="32">
        <f>(F46/D46-1)*100</f>
        <v>-20.818477864670847</v>
      </c>
      <c r="H46" s="33">
        <v>65085.726096999992</v>
      </c>
      <c r="I46" s="34">
        <f>(H46/F46-1)*100</f>
        <v>10.383624703167516</v>
      </c>
      <c r="J46" s="31">
        <v>52162.666859999998</v>
      </c>
      <c r="K46" s="206">
        <f>(J46/H46-1)*100</f>
        <v>-19.855442985671257</v>
      </c>
      <c r="L46" s="31">
        <v>71372.129297000007</v>
      </c>
      <c r="M46" s="206">
        <f>(L46/J46-1)*100</f>
        <v>36.826074266019624</v>
      </c>
      <c r="N46" s="31">
        <v>83754.063877999986</v>
      </c>
      <c r="O46" s="35">
        <f>(N46/L46-1)*100</f>
        <v>17.348416956253576</v>
      </c>
    </row>
    <row r="47" spans="1:15">
      <c r="B47" s="36" t="s">
        <v>20</v>
      </c>
      <c r="C47" s="37"/>
      <c r="D47" s="38">
        <v>123756.788416</v>
      </c>
      <c r="E47" s="39" t="s">
        <v>19</v>
      </c>
      <c r="F47" s="40">
        <v>64109.766524999999</v>
      </c>
      <c r="G47" s="41">
        <f t="shared" ref="G47:G58" si="1">(F47/D47-1)*100</f>
        <v>-48.196969761772266</v>
      </c>
      <c r="H47" s="42">
        <v>73314.204068549996</v>
      </c>
      <c r="I47" s="43">
        <f t="shared" ref="I47:I58" si="2">(H47/F47-1)*100</f>
        <v>14.357309412382069</v>
      </c>
      <c r="J47" s="40">
        <v>138795.73865499999</v>
      </c>
      <c r="K47" s="207">
        <f t="shared" ref="K47:K58" si="3">(J47/H47-1)*100</f>
        <v>89.316300188192272</v>
      </c>
      <c r="L47" s="40">
        <v>210852.80018000002</v>
      </c>
      <c r="M47" s="207">
        <f t="shared" ref="M47:M55" si="4">(L47/J47-1)*100</f>
        <v>51.915903343480821</v>
      </c>
      <c r="N47" s="40">
        <v>261840.39718900001</v>
      </c>
      <c r="O47" s="44">
        <f t="shared" ref="O47:O55" si="5">(N47/L47-1)*100</f>
        <v>24.181607721345454</v>
      </c>
    </row>
    <row r="48" spans="1:15">
      <c r="B48" s="36" t="s">
        <v>21</v>
      </c>
      <c r="C48" s="37"/>
      <c r="D48" s="38">
        <v>1169438.2871020001</v>
      </c>
      <c r="E48" s="39" t="s">
        <v>19</v>
      </c>
      <c r="F48" s="40">
        <v>763654.2381190001</v>
      </c>
      <c r="G48" s="41">
        <f t="shared" si="1"/>
        <v>-34.699056244222902</v>
      </c>
      <c r="H48" s="42">
        <v>707206.43444054993</v>
      </c>
      <c r="I48" s="43">
        <f t="shared" si="2"/>
        <v>-7.391801270885356</v>
      </c>
      <c r="J48" s="40">
        <v>866631.61487274989</v>
      </c>
      <c r="K48" s="207">
        <f t="shared" si="3"/>
        <v>22.542948235237215</v>
      </c>
      <c r="L48" s="40">
        <v>902865.58918500005</v>
      </c>
      <c r="M48" s="207">
        <f t="shared" si="4"/>
        <v>4.1810122883147338</v>
      </c>
      <c r="N48" s="40">
        <v>931063.18361599999</v>
      </c>
      <c r="O48" s="44">
        <f t="shared" si="5"/>
        <v>3.1231220647641944</v>
      </c>
    </row>
    <row r="49" spans="2:15">
      <c r="B49" s="36" t="s">
        <v>22</v>
      </c>
      <c r="C49" s="37"/>
      <c r="D49" s="38">
        <v>82149.387164999993</v>
      </c>
      <c r="E49" s="39" t="s">
        <v>19</v>
      </c>
      <c r="F49" s="40">
        <v>92729.870196050004</v>
      </c>
      <c r="G49" s="41">
        <f t="shared" si="1"/>
        <v>12.879564164975132</v>
      </c>
      <c r="H49" s="42">
        <v>36770.895344900004</v>
      </c>
      <c r="I49" s="43">
        <f t="shared" si="2"/>
        <v>-60.346223641682265</v>
      </c>
      <c r="J49" s="40">
        <v>53816.136776799998</v>
      </c>
      <c r="K49" s="207">
        <f t="shared" si="3"/>
        <v>46.355252631247424</v>
      </c>
      <c r="L49" s="40">
        <v>66521.404869999998</v>
      </c>
      <c r="M49" s="207">
        <f t="shared" si="4"/>
        <v>23.608658766968958</v>
      </c>
      <c r="N49" s="40">
        <v>68074.046228849998</v>
      </c>
      <c r="O49" s="44">
        <f t="shared" si="5"/>
        <v>2.3340477578371432</v>
      </c>
    </row>
    <row r="50" spans="2:15">
      <c r="B50" s="36" t="s">
        <v>23</v>
      </c>
      <c r="C50" s="37"/>
      <c r="D50" s="38">
        <v>225821.92133399996</v>
      </c>
      <c r="E50" s="39" t="s">
        <v>19</v>
      </c>
      <c r="F50" s="40">
        <v>145672.13092700002</v>
      </c>
      <c r="G50" s="41">
        <f t="shared" si="1"/>
        <v>-35.492475634575392</v>
      </c>
      <c r="H50" s="42">
        <v>134343.03707299998</v>
      </c>
      <c r="I50" s="43">
        <f t="shared" si="2"/>
        <v>-7.777118232503466</v>
      </c>
      <c r="J50" s="40">
        <v>168834.638656</v>
      </c>
      <c r="K50" s="207">
        <f t="shared" si="3"/>
        <v>25.674275596626405</v>
      </c>
      <c r="L50" s="40">
        <v>183752.44197099999</v>
      </c>
      <c r="M50" s="207">
        <f t="shared" si="4"/>
        <v>8.835748063165493</v>
      </c>
      <c r="N50" s="40">
        <v>224090.79685500002</v>
      </c>
      <c r="O50" s="44">
        <f t="shared" si="5"/>
        <v>21.95255445387021</v>
      </c>
    </row>
    <row r="51" spans="2:15">
      <c r="B51" s="36" t="s">
        <v>24</v>
      </c>
      <c r="C51" s="37"/>
      <c r="D51" s="38">
        <v>424786.96062999999</v>
      </c>
      <c r="E51" s="39" t="s">
        <v>19</v>
      </c>
      <c r="F51" s="40">
        <v>303027.62434599979</v>
      </c>
      <c r="G51" s="41">
        <f t="shared" si="1"/>
        <v>-28.663623785301549</v>
      </c>
      <c r="H51" s="42">
        <v>246619.43998300011</v>
      </c>
      <c r="I51" s="43">
        <f t="shared" si="2"/>
        <v>-18.614865388837387</v>
      </c>
      <c r="J51" s="40">
        <v>243332.118472</v>
      </c>
      <c r="K51" s="207">
        <f t="shared" si="3"/>
        <v>-1.3329531164399278</v>
      </c>
      <c r="L51" s="40">
        <v>278852.95514899999</v>
      </c>
      <c r="M51" s="207">
        <f t="shared" si="4"/>
        <v>14.597676993917808</v>
      </c>
      <c r="N51" s="40">
        <v>339882.65114329988</v>
      </c>
      <c r="O51" s="44">
        <f t="shared" si="5"/>
        <v>21.885977848680071</v>
      </c>
    </row>
    <row r="52" spans="2:15">
      <c r="B52" s="36" t="s">
        <v>25</v>
      </c>
      <c r="C52" s="37"/>
      <c r="D52" s="38">
        <v>91998.580067000003</v>
      </c>
      <c r="E52" s="39" t="s">
        <v>19</v>
      </c>
      <c r="F52" s="40">
        <v>72420.745972999983</v>
      </c>
      <c r="G52" s="41">
        <f t="shared" si="1"/>
        <v>-21.280582895672985</v>
      </c>
      <c r="H52" s="42">
        <v>63603.039643999997</v>
      </c>
      <c r="I52" s="43">
        <f t="shared" si="2"/>
        <v>-12.175663493286049</v>
      </c>
      <c r="J52" s="40">
        <v>83922.548986000009</v>
      </c>
      <c r="K52" s="207">
        <f t="shared" si="3"/>
        <v>31.947387193650979</v>
      </c>
      <c r="L52" s="40">
        <v>73510.594003000006</v>
      </c>
      <c r="M52" s="207">
        <f t="shared" si="4"/>
        <v>-12.406623855928078</v>
      </c>
      <c r="N52" s="40">
        <v>90504.567083999995</v>
      </c>
      <c r="O52" s="44">
        <f t="shared" si="5"/>
        <v>23.117719713034091</v>
      </c>
    </row>
    <row r="53" spans="2:15">
      <c r="B53" s="36" t="s">
        <v>26</v>
      </c>
      <c r="C53" s="37"/>
      <c r="D53" s="38">
        <v>40942.404685999994</v>
      </c>
      <c r="E53" s="39" t="s">
        <v>19</v>
      </c>
      <c r="F53" s="40">
        <v>35465.734689000004</v>
      </c>
      <c r="G53" s="41">
        <f t="shared" si="1"/>
        <v>-13.37652255406655</v>
      </c>
      <c r="H53" s="42">
        <v>26863.497335999997</v>
      </c>
      <c r="I53" s="43">
        <f t="shared" si="2"/>
        <v>-24.255065990972025</v>
      </c>
      <c r="J53" s="40">
        <v>28227.763467499997</v>
      </c>
      <c r="K53" s="207">
        <f t="shared" si="3"/>
        <v>5.0785127283919707</v>
      </c>
      <c r="L53" s="40">
        <v>34797.793954000008</v>
      </c>
      <c r="M53" s="207">
        <f t="shared" si="4"/>
        <v>23.275065678031524</v>
      </c>
      <c r="N53" s="40">
        <v>42747.456858999998</v>
      </c>
      <c r="O53" s="44">
        <f t="shared" si="5"/>
        <v>22.845307135012138</v>
      </c>
    </row>
    <row r="54" spans="2:15" ht="14.25" thickBot="1">
      <c r="B54" s="36" t="s">
        <v>27</v>
      </c>
      <c r="C54" s="45"/>
      <c r="D54" s="38">
        <v>173321.351245</v>
      </c>
      <c r="E54" s="39" t="s">
        <v>19</v>
      </c>
      <c r="F54" s="40">
        <v>91957.925027000019</v>
      </c>
      <c r="G54" s="41">
        <f t="shared" si="1"/>
        <v>-46.943683298999872</v>
      </c>
      <c r="H54" s="42">
        <v>125849.024</v>
      </c>
      <c r="I54" s="43">
        <f t="shared" si="2"/>
        <v>36.855006203162063</v>
      </c>
      <c r="J54" s="40">
        <v>126708.88219915002</v>
      </c>
      <c r="K54" s="207">
        <f t="shared" si="3"/>
        <v>0.6832458225103144</v>
      </c>
      <c r="L54" s="40">
        <v>135836.60093099999</v>
      </c>
      <c r="M54" s="207">
        <f t="shared" si="4"/>
        <v>7.2036928851631821</v>
      </c>
      <c r="N54" s="40">
        <v>204765.990911</v>
      </c>
      <c r="O54" s="44">
        <f t="shared" si="5"/>
        <v>50.744342472919811</v>
      </c>
    </row>
    <row r="55" spans="2:15" ht="15" thickTop="1" thickBot="1">
      <c r="B55" s="46" t="s">
        <v>28</v>
      </c>
      <c r="C55" s="47"/>
      <c r="D55" s="48">
        <v>2406681.5488019995</v>
      </c>
      <c r="E55" s="49" t="s">
        <v>19</v>
      </c>
      <c r="F55" s="50">
        <v>1628001.2436800501</v>
      </c>
      <c r="G55" s="51">
        <f t="shared" si="1"/>
        <v>-32.354937258299152</v>
      </c>
      <c r="H55" s="52">
        <v>1479655.2979870001</v>
      </c>
      <c r="I55" s="53">
        <f t="shared" si="2"/>
        <v>-9.1121518652970028</v>
      </c>
      <c r="J55" s="50">
        <v>1762432.1089452</v>
      </c>
      <c r="K55" s="208">
        <f t="shared" si="3"/>
        <v>19.110992360376365</v>
      </c>
      <c r="L55" s="50">
        <v>1958362.3095399998</v>
      </c>
      <c r="M55" s="208">
        <f t="shared" si="4"/>
        <v>11.117035351339698</v>
      </c>
      <c r="N55" s="50">
        <v>2246723.1537641501</v>
      </c>
      <c r="O55" s="54">
        <f t="shared" si="5"/>
        <v>14.724591196400393</v>
      </c>
    </row>
    <row r="56" spans="2:15" ht="6" customHeight="1" thickBot="1">
      <c r="D56" s="55"/>
      <c r="E56" s="56"/>
      <c r="F56" s="57"/>
      <c r="G56" s="58"/>
      <c r="H56" s="55"/>
      <c r="I56" s="59"/>
      <c r="J56" s="55"/>
      <c r="K56" s="60"/>
      <c r="L56" s="210"/>
      <c r="M56" s="60"/>
      <c r="N56" s="210"/>
      <c r="O56" s="60"/>
    </row>
    <row r="57" spans="2:15">
      <c r="B57" s="61" t="s">
        <v>29</v>
      </c>
      <c r="C57" s="62"/>
      <c r="D57" s="38">
        <v>304986.14908800001</v>
      </c>
      <c r="E57" s="30" t="s">
        <v>19</v>
      </c>
      <c r="F57" s="31">
        <v>148632.11752500001</v>
      </c>
      <c r="G57" s="41">
        <f>(F57/D57-1)*100</f>
        <v>-51.26594503735511</v>
      </c>
      <c r="H57" s="42">
        <v>150024.44353804999</v>
      </c>
      <c r="I57" s="43">
        <f t="shared" si="2"/>
        <v>0.93675985798682415</v>
      </c>
      <c r="J57" s="40">
        <v>326871.2629643</v>
      </c>
      <c r="K57" s="207">
        <f t="shared" si="3"/>
        <v>117.87867047238683</v>
      </c>
      <c r="L57" s="40">
        <v>404012.08252400008</v>
      </c>
      <c r="M57" s="207">
        <f>(L57/J57-1)*100</f>
        <v>23.599755714262717</v>
      </c>
      <c r="N57" s="40">
        <v>428129.34528349998</v>
      </c>
      <c r="O57" s="44">
        <f>(N57/L57-1)*100</f>
        <v>5.969440965436279</v>
      </c>
    </row>
    <row r="58" spans="2:15" ht="14.25" thickBot="1">
      <c r="B58" s="63" t="s">
        <v>30</v>
      </c>
      <c r="C58" s="64"/>
      <c r="D58" s="65">
        <v>80232.032361999998</v>
      </c>
      <c r="E58" s="66" t="s">
        <v>19</v>
      </c>
      <c r="F58" s="67">
        <v>46979.442605000004</v>
      </c>
      <c r="G58" s="68">
        <f t="shared" si="1"/>
        <v>-41.445528398143004</v>
      </c>
      <c r="H58" s="69">
        <v>46955.239882549999</v>
      </c>
      <c r="I58" s="70">
        <f t="shared" si="2"/>
        <v>-5.1517687541546842E-2</v>
      </c>
      <c r="J58" s="67">
        <v>122295.344843</v>
      </c>
      <c r="K58" s="209">
        <f t="shared" si="3"/>
        <v>160.45089993981412</v>
      </c>
      <c r="L58" s="67">
        <v>182683.08608799998</v>
      </c>
      <c r="M58" s="209">
        <f>(L58/J58-1)*100</f>
        <v>49.378609891099615</v>
      </c>
      <c r="N58" s="67">
        <v>224642.03215800005</v>
      </c>
      <c r="O58" s="71">
        <f>(N58/L58-1)*100</f>
        <v>22.968161403726285</v>
      </c>
    </row>
    <row r="59" spans="2:15"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8" thickBot="1">
      <c r="B60" s="22" t="s">
        <v>31</v>
      </c>
      <c r="C60" s="2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4.25" thickBot="1">
      <c r="D61" s="23">
        <v>2008</v>
      </c>
      <c r="E61" s="24"/>
      <c r="F61" s="25">
        <v>2009</v>
      </c>
      <c r="G61" s="24"/>
      <c r="H61" s="25">
        <v>2010</v>
      </c>
      <c r="I61" s="24"/>
      <c r="J61" s="306">
        <v>2011</v>
      </c>
      <c r="K61" s="311"/>
      <c r="L61" s="306">
        <v>2012</v>
      </c>
      <c r="M61" s="307"/>
      <c r="N61" s="325"/>
      <c r="O61" s="326"/>
    </row>
    <row r="62" spans="2:15">
      <c r="B62" s="27" t="s">
        <v>18</v>
      </c>
      <c r="C62" s="28"/>
      <c r="D62" s="29">
        <v>107370.51606099999</v>
      </c>
      <c r="E62" s="30" t="s">
        <v>19</v>
      </c>
      <c r="F62" s="73">
        <v>53973.204406000004</v>
      </c>
      <c r="G62" s="32">
        <f>(F62/D62-1)*100</f>
        <v>-49.731819883089301</v>
      </c>
      <c r="H62" s="33">
        <v>50534.686978000005</v>
      </c>
      <c r="I62" s="74">
        <f>(H62/F62-1)*100</f>
        <v>-6.3707861444256775</v>
      </c>
      <c r="J62" s="31">
        <v>51523.208510999997</v>
      </c>
      <c r="K62" s="211">
        <f>(J62/H62-1)*100</f>
        <v>1.9561247770869539</v>
      </c>
      <c r="L62" s="31">
        <v>98968.325317999988</v>
      </c>
      <c r="M62" s="35">
        <f>(L62/J62-1)*100</f>
        <v>92.084942258342963</v>
      </c>
      <c r="N62" s="42"/>
      <c r="O62" s="207"/>
    </row>
    <row r="63" spans="2:15">
      <c r="B63" s="36" t="s">
        <v>20</v>
      </c>
      <c r="C63" s="37"/>
      <c r="D63" s="38">
        <v>145430.75646899999</v>
      </c>
      <c r="E63" s="39" t="s">
        <v>19</v>
      </c>
      <c r="F63" s="75">
        <v>96278.060667850004</v>
      </c>
      <c r="G63" s="41">
        <f t="shared" ref="G63:G71" si="6">(F63/D63-1)*100</f>
        <v>-33.798006002689931</v>
      </c>
      <c r="H63" s="42">
        <v>138276.50044130001</v>
      </c>
      <c r="I63" s="76">
        <f t="shared" ref="I63:K71" si="7">(H63/F63-1)*100</f>
        <v>43.622025082474991</v>
      </c>
      <c r="J63" s="40">
        <v>373960.712917</v>
      </c>
      <c r="K63" s="212">
        <f t="shared" si="7"/>
        <v>170.44415480832237</v>
      </c>
      <c r="L63" s="40">
        <v>233728.78730700002</v>
      </c>
      <c r="M63" s="44">
        <f t="shared" ref="M63:M70" si="8">(L63/J63-1)*100</f>
        <v>-37.499106394399305</v>
      </c>
      <c r="N63" s="42"/>
      <c r="O63" s="207"/>
    </row>
    <row r="64" spans="2:15">
      <c r="B64" s="36" t="s">
        <v>21</v>
      </c>
      <c r="C64" s="37"/>
      <c r="D64" s="38">
        <v>1624229.9840030004</v>
      </c>
      <c r="E64" s="39" t="s">
        <v>19</v>
      </c>
      <c r="F64" s="75">
        <v>1434605.1259187507</v>
      </c>
      <c r="G64" s="41">
        <f t="shared" si="6"/>
        <v>-11.674754188252901</v>
      </c>
      <c r="H64" s="42">
        <v>1172599.0142699501</v>
      </c>
      <c r="I64" s="76">
        <f t="shared" si="7"/>
        <v>-18.26329119526925</v>
      </c>
      <c r="J64" s="40">
        <v>1083908.1906834</v>
      </c>
      <c r="K64" s="212">
        <f t="shared" si="7"/>
        <v>-7.5636106211267933</v>
      </c>
      <c r="L64" s="40">
        <v>1150309.8317710003</v>
      </c>
      <c r="M64" s="44">
        <f t="shared" si="8"/>
        <v>6.1261314988065863</v>
      </c>
      <c r="N64" s="42"/>
      <c r="O64" s="207"/>
    </row>
    <row r="65" spans="2:15">
      <c r="B65" s="36" t="s">
        <v>22</v>
      </c>
      <c r="C65" s="37"/>
      <c r="D65" s="38">
        <v>83654.760868000012</v>
      </c>
      <c r="E65" s="39" t="s">
        <v>19</v>
      </c>
      <c r="F65" s="75">
        <v>78045.871555999998</v>
      </c>
      <c r="G65" s="41">
        <f t="shared" si="6"/>
        <v>-6.7048058637694918</v>
      </c>
      <c r="H65" s="42">
        <v>62504.740647400002</v>
      </c>
      <c r="I65" s="76">
        <f t="shared" si="7"/>
        <v>-19.912816141016275</v>
      </c>
      <c r="J65" s="40">
        <v>68356.702199999985</v>
      </c>
      <c r="K65" s="212">
        <f t="shared" si="7"/>
        <v>9.3624283406148479</v>
      </c>
      <c r="L65" s="40">
        <v>70899.061984</v>
      </c>
      <c r="M65" s="44">
        <f t="shared" si="8"/>
        <v>3.7192545897862361</v>
      </c>
      <c r="N65" s="42"/>
      <c r="O65" s="207"/>
    </row>
    <row r="66" spans="2:15">
      <c r="B66" s="36" t="s">
        <v>23</v>
      </c>
      <c r="C66" s="37"/>
      <c r="D66" s="38">
        <v>362217.08108199947</v>
      </c>
      <c r="E66" s="39" t="s">
        <v>19</v>
      </c>
      <c r="F66" s="75">
        <v>221173.40723000001</v>
      </c>
      <c r="G66" s="41">
        <f t="shared" si="6"/>
        <v>-38.93899024051538</v>
      </c>
      <c r="H66" s="42">
        <v>231292.07339500001</v>
      </c>
      <c r="I66" s="76">
        <f t="shared" si="7"/>
        <v>4.5749922161652634</v>
      </c>
      <c r="J66" s="40">
        <v>233336.693661</v>
      </c>
      <c r="K66" s="212">
        <f t="shared" si="7"/>
        <v>0.8839992810770525</v>
      </c>
      <c r="L66" s="40">
        <v>286657.67228700005</v>
      </c>
      <c r="M66" s="44">
        <f t="shared" si="8"/>
        <v>22.851518888609391</v>
      </c>
      <c r="N66" s="42"/>
      <c r="O66" s="207"/>
    </row>
    <row r="67" spans="2:15">
      <c r="B67" s="36" t="s">
        <v>24</v>
      </c>
      <c r="C67" s="37"/>
      <c r="D67" s="38">
        <v>582095.835632</v>
      </c>
      <c r="E67" s="39" t="s">
        <v>19</v>
      </c>
      <c r="F67" s="75">
        <v>342593.71078199986</v>
      </c>
      <c r="G67" s="41">
        <f t="shared" si="6"/>
        <v>-41.144792693795004</v>
      </c>
      <c r="H67" s="42">
        <v>361166.725286</v>
      </c>
      <c r="I67" s="76">
        <f t="shared" si="7"/>
        <v>5.4212946471216883</v>
      </c>
      <c r="J67" s="40">
        <v>318082.3917255</v>
      </c>
      <c r="K67" s="212">
        <f t="shared" si="7"/>
        <v>-11.929209017354092</v>
      </c>
      <c r="L67" s="40">
        <v>348991.59079000005</v>
      </c>
      <c r="M67" s="44">
        <f t="shared" si="8"/>
        <v>9.717356216050522</v>
      </c>
      <c r="N67" s="42"/>
      <c r="O67" s="207"/>
    </row>
    <row r="68" spans="2:15">
      <c r="B68" s="36" t="s">
        <v>25</v>
      </c>
      <c r="C68" s="37"/>
      <c r="D68" s="38">
        <v>134339.52297800002</v>
      </c>
      <c r="E68" s="39" t="s">
        <v>19</v>
      </c>
      <c r="F68" s="75">
        <v>133160.07847899999</v>
      </c>
      <c r="G68" s="41">
        <f t="shared" si="6"/>
        <v>-0.87795793289602297</v>
      </c>
      <c r="H68" s="42">
        <v>101561.90542299999</v>
      </c>
      <c r="I68" s="76">
        <f t="shared" si="7"/>
        <v>-23.729464128382283</v>
      </c>
      <c r="J68" s="40">
        <v>106085.06821100001</v>
      </c>
      <c r="K68" s="212">
        <f t="shared" si="7"/>
        <v>4.4536017408902229</v>
      </c>
      <c r="L68" s="40">
        <v>83629.522797999991</v>
      </c>
      <c r="M68" s="44">
        <f t="shared" si="8"/>
        <v>-21.167489253375994</v>
      </c>
      <c r="N68" s="42"/>
      <c r="O68" s="207"/>
    </row>
    <row r="69" spans="2:15">
      <c r="B69" s="36" t="s">
        <v>26</v>
      </c>
      <c r="C69" s="37"/>
      <c r="D69" s="38">
        <v>39582.165209999999</v>
      </c>
      <c r="E69" s="39" t="s">
        <v>19</v>
      </c>
      <c r="F69" s="75">
        <v>44396.500935999997</v>
      </c>
      <c r="G69" s="41">
        <f t="shared" si="6"/>
        <v>12.162891293232514</v>
      </c>
      <c r="H69" s="42">
        <v>45108.793073000008</v>
      </c>
      <c r="I69" s="76">
        <f t="shared" si="7"/>
        <v>1.6043880080252704</v>
      </c>
      <c r="J69" s="40">
        <v>43654.617416000008</v>
      </c>
      <c r="K69" s="212">
        <f t="shared" si="7"/>
        <v>-3.2237077472826448</v>
      </c>
      <c r="L69" s="40">
        <v>44633.086684000002</v>
      </c>
      <c r="M69" s="44">
        <f t="shared" si="8"/>
        <v>2.2413877979408747</v>
      </c>
      <c r="N69" s="42"/>
      <c r="O69" s="207"/>
    </row>
    <row r="70" spans="2:15" ht="14.25" thickBot="1">
      <c r="B70" s="36" t="s">
        <v>27</v>
      </c>
      <c r="C70" s="45"/>
      <c r="D70" s="38">
        <v>230226.56920900004</v>
      </c>
      <c r="E70" s="39" t="s">
        <v>19</v>
      </c>
      <c r="F70" s="75">
        <v>163110.24317845001</v>
      </c>
      <c r="G70" s="41">
        <f t="shared" si="6"/>
        <v>-29.152293873441572</v>
      </c>
      <c r="H70" s="42">
        <v>179265.77039354999</v>
      </c>
      <c r="I70" s="76">
        <f t="shared" si="7"/>
        <v>9.9046674815052036</v>
      </c>
      <c r="J70" s="40">
        <v>133779.22550815</v>
      </c>
      <c r="K70" s="212">
        <f t="shared" si="7"/>
        <v>-25.373803814047371</v>
      </c>
      <c r="L70" s="40">
        <v>183200.597175</v>
      </c>
      <c r="M70" s="44">
        <f t="shared" si="8"/>
        <v>36.942486009413457</v>
      </c>
      <c r="N70" s="42"/>
      <c r="O70" s="207"/>
    </row>
    <row r="71" spans="2:15" ht="15" thickTop="1" thickBot="1">
      <c r="B71" s="46" t="s">
        <v>28</v>
      </c>
      <c r="C71" s="47"/>
      <c r="D71" s="48">
        <v>3309147.1915120003</v>
      </c>
      <c r="E71" s="49" t="s">
        <v>19</v>
      </c>
      <c r="F71" s="77">
        <v>2567336.2031540503</v>
      </c>
      <c r="G71" s="51">
        <f t="shared" si="6"/>
        <v>-22.416983755231669</v>
      </c>
      <c r="H71" s="52">
        <v>2342310.2099072002</v>
      </c>
      <c r="I71" s="51">
        <f t="shared" si="7"/>
        <v>-8.7649600769232663</v>
      </c>
      <c r="J71" s="50">
        <v>2412686.8108330499</v>
      </c>
      <c r="K71" s="213">
        <f t="shared" si="7"/>
        <v>3.0045807181380058</v>
      </c>
      <c r="L71" s="50">
        <v>2501018.4761140002</v>
      </c>
      <c r="M71" s="54">
        <f>(L71/J71-1)*100</f>
        <v>3.6611326793157595</v>
      </c>
      <c r="N71" s="42"/>
      <c r="O71" s="207"/>
    </row>
    <row r="72" spans="2:15" ht="14.25" thickBot="1">
      <c r="D72" s="55"/>
      <c r="E72" s="56"/>
      <c r="F72" s="78"/>
      <c r="G72" s="58"/>
      <c r="H72" s="55"/>
      <c r="I72" s="58"/>
      <c r="J72" s="55"/>
      <c r="K72" s="58"/>
      <c r="L72" s="210"/>
      <c r="M72" s="60"/>
      <c r="N72" s="42"/>
      <c r="O72" s="207"/>
    </row>
    <row r="73" spans="2:15">
      <c r="B73" s="61" t="s">
        <v>29</v>
      </c>
      <c r="C73" s="62"/>
      <c r="D73" s="38">
        <v>368567.65716599993</v>
      </c>
      <c r="E73" s="30" t="s">
        <v>19</v>
      </c>
      <c r="F73" s="73">
        <v>240773.58560310001</v>
      </c>
      <c r="G73" s="41">
        <f>(F73/D73-1)*100</f>
        <v>-34.673164906963741</v>
      </c>
      <c r="H73" s="42">
        <v>316551.86205380003</v>
      </c>
      <c r="I73" s="76">
        <f>(H73/F73-1)*100</f>
        <v>31.472836300081397</v>
      </c>
      <c r="J73" s="40">
        <v>561706.72904250002</v>
      </c>
      <c r="K73" s="211">
        <f>(J73/H73-1)*100</f>
        <v>77.445403542448403</v>
      </c>
      <c r="L73" s="40">
        <v>456038.43638500001</v>
      </c>
      <c r="M73" s="44">
        <f>(L73/J73-1)*100</f>
        <v>-18.812004057281804</v>
      </c>
      <c r="N73" s="42"/>
      <c r="O73" s="207"/>
    </row>
    <row r="74" spans="2:15" ht="14.25" thickBot="1">
      <c r="B74" s="63" t="s">
        <v>30</v>
      </c>
      <c r="C74" s="64"/>
      <c r="D74" s="65">
        <v>105136.04275699999</v>
      </c>
      <c r="E74" s="66" t="s">
        <v>19</v>
      </c>
      <c r="F74" s="79">
        <v>62645.514655850006</v>
      </c>
      <c r="G74" s="68">
        <f>(F74/D74-1)*100</f>
        <v>-40.414806366031833</v>
      </c>
      <c r="H74" s="69">
        <v>92002.308190299998</v>
      </c>
      <c r="I74" s="80">
        <f>(H74/F74-1)*100</f>
        <v>46.861764478629887</v>
      </c>
      <c r="J74" s="67">
        <v>328324.096104</v>
      </c>
      <c r="K74" s="214">
        <f>(J74/H74-1)*100</f>
        <v>256.86506410783284</v>
      </c>
      <c r="L74" s="67">
        <v>208403.14594700001</v>
      </c>
      <c r="M74" s="71">
        <f>(L74/J74-1)*100</f>
        <v>-36.52517484400957</v>
      </c>
      <c r="N74" s="42"/>
      <c r="O74" s="207"/>
    </row>
    <row r="75" spans="2:15">
      <c r="D75" s="72"/>
      <c r="E75" s="72"/>
      <c r="F75" s="72"/>
      <c r="G75" s="72"/>
      <c r="H75" s="72"/>
      <c r="I75" s="72"/>
      <c r="J75" s="72"/>
      <c r="K75" s="72"/>
      <c r="L75" s="193"/>
      <c r="M75" s="193"/>
      <c r="N75" s="193"/>
      <c r="O75" s="193"/>
    </row>
    <row r="76" spans="2:15" ht="18" thickBot="1">
      <c r="B76" s="111" t="s">
        <v>40</v>
      </c>
      <c r="C76" s="111"/>
      <c r="D76" s="112"/>
      <c r="E76" s="112"/>
      <c r="F76" s="112"/>
      <c r="G76" s="112"/>
      <c r="H76" s="112"/>
      <c r="I76" s="112"/>
      <c r="J76" s="112"/>
      <c r="K76" s="112"/>
      <c r="L76" s="194"/>
      <c r="M76" s="194"/>
      <c r="N76" s="194"/>
      <c r="O76" s="194"/>
    </row>
    <row r="77" spans="2:15" ht="14.25" thickBot="1">
      <c r="B77" s="113"/>
      <c r="C77" s="113"/>
      <c r="D77" s="274">
        <v>2008</v>
      </c>
      <c r="E77" s="271"/>
      <c r="F77" s="270">
        <v>2009</v>
      </c>
      <c r="G77" s="271"/>
      <c r="H77" s="270">
        <v>2010</v>
      </c>
      <c r="I77" s="271"/>
      <c r="J77" s="270">
        <v>2011</v>
      </c>
      <c r="K77" s="321"/>
      <c r="L77" s="306">
        <v>2012</v>
      </c>
      <c r="M77" s="307"/>
      <c r="N77" s="325"/>
      <c r="O77" s="326"/>
    </row>
    <row r="78" spans="2:15">
      <c r="B78" s="27" t="s">
        <v>18</v>
      </c>
      <c r="C78" s="28"/>
      <c r="D78" s="114">
        <v>53444.585279999978</v>
      </c>
      <c r="E78" s="115" t="s">
        <v>19</v>
      </c>
      <c r="F78" s="116">
        <v>54017.350069000022</v>
      </c>
      <c r="G78" s="117">
        <v>1.0716984442844746</v>
      </c>
      <c r="H78" s="116">
        <v>66585.52833999999</v>
      </c>
      <c r="I78" s="118">
        <v>23.266928597840852</v>
      </c>
      <c r="J78" s="116">
        <v>62035.042321000015</v>
      </c>
      <c r="K78" s="221">
        <v>-6.8340465750518886</v>
      </c>
      <c r="L78" s="31">
        <v>60045.938540000017</v>
      </c>
      <c r="M78" s="35">
        <f>(L78/J78-1)*100</f>
        <v>-3.2064196405434675</v>
      </c>
      <c r="N78" s="42"/>
      <c r="O78" s="207"/>
    </row>
    <row r="79" spans="2:15">
      <c r="B79" s="36" t="s">
        <v>20</v>
      </c>
      <c r="C79" s="37"/>
      <c r="D79" s="120">
        <v>121628.25643100002</v>
      </c>
      <c r="E79" s="121" t="s">
        <v>19</v>
      </c>
      <c r="F79" s="122">
        <v>117532.23590285002</v>
      </c>
      <c r="G79" s="123">
        <v>-3.3676553856329283</v>
      </c>
      <c r="H79" s="122">
        <v>99714.388515999992</v>
      </c>
      <c r="I79" s="124">
        <v>-15.159966327517104</v>
      </c>
      <c r="J79" s="122">
        <v>293183.78359140002</v>
      </c>
      <c r="K79" s="222">
        <v>194.02354861189997</v>
      </c>
      <c r="L79" s="40">
        <v>219811.99767299945</v>
      </c>
      <c r="M79" s="44">
        <f t="shared" ref="M79:M86" si="9">(L79/J79-1)*100</f>
        <v>-25.025867740576079</v>
      </c>
      <c r="N79" s="42"/>
      <c r="O79" s="207"/>
    </row>
    <row r="80" spans="2:15">
      <c r="B80" s="36" t="s">
        <v>21</v>
      </c>
      <c r="C80" s="37"/>
      <c r="D80" s="120">
        <v>1221382.0205289498</v>
      </c>
      <c r="E80" s="121" t="s">
        <v>19</v>
      </c>
      <c r="F80" s="122">
        <v>940021.02486449992</v>
      </c>
      <c r="G80" s="123">
        <v>-23.036281109050506</v>
      </c>
      <c r="H80" s="122">
        <v>953375.41664025001</v>
      </c>
      <c r="I80" s="124">
        <v>1.420648200679886</v>
      </c>
      <c r="J80" s="122">
        <v>994620.81650249986</v>
      </c>
      <c r="K80" s="222">
        <v>4.326249569933438</v>
      </c>
      <c r="L80" s="40">
        <v>1071460.2768880003</v>
      </c>
      <c r="M80" s="44">
        <f t="shared" si="9"/>
        <v>7.7255029364557082</v>
      </c>
      <c r="N80" s="42"/>
      <c r="O80" s="207"/>
    </row>
    <row r="81" spans="2:15">
      <c r="B81" s="36" t="s">
        <v>22</v>
      </c>
      <c r="C81" s="37"/>
      <c r="D81" s="120">
        <v>68016.381769</v>
      </c>
      <c r="E81" s="121" t="s">
        <v>19</v>
      </c>
      <c r="F81" s="122">
        <v>83876.646071850002</v>
      </c>
      <c r="G81" s="123">
        <v>23.318300518712199</v>
      </c>
      <c r="H81" s="122">
        <v>50543.124562999998</v>
      </c>
      <c r="I81" s="124">
        <v>-39.741123506888918</v>
      </c>
      <c r="J81" s="122">
        <v>71434.732357999994</v>
      </c>
      <c r="K81" s="222">
        <v>41.334222954418735</v>
      </c>
      <c r="L81" s="40">
        <v>67409.96755300001</v>
      </c>
      <c r="M81" s="44">
        <f t="shared" si="9"/>
        <v>-5.6341847615941294</v>
      </c>
      <c r="N81" s="42"/>
      <c r="O81" s="207"/>
    </row>
    <row r="82" spans="2:15">
      <c r="B82" s="36" t="s">
        <v>23</v>
      </c>
      <c r="C82" s="37"/>
      <c r="D82" s="120">
        <v>221881.16794200012</v>
      </c>
      <c r="E82" s="121" t="s">
        <v>19</v>
      </c>
      <c r="F82" s="122">
        <v>184200.12901040004</v>
      </c>
      <c r="G82" s="123">
        <v>-16.982531361764753</v>
      </c>
      <c r="H82" s="122">
        <v>223198.84149604998</v>
      </c>
      <c r="I82" s="124">
        <v>21.171924631740112</v>
      </c>
      <c r="J82" s="122">
        <v>186740.94260005001</v>
      </c>
      <c r="K82" s="222">
        <v>-16.334268875067249</v>
      </c>
      <c r="L82" s="40">
        <v>195327.06949300002</v>
      </c>
      <c r="M82" s="44">
        <f t="shared" si="9"/>
        <v>4.5978813073356051</v>
      </c>
      <c r="N82" s="42"/>
      <c r="O82" s="207"/>
    </row>
    <row r="83" spans="2:15">
      <c r="B83" s="36" t="s">
        <v>24</v>
      </c>
      <c r="C83" s="37"/>
      <c r="D83" s="120">
        <v>398800.02155499975</v>
      </c>
      <c r="E83" s="121" t="s">
        <v>19</v>
      </c>
      <c r="F83" s="122">
        <v>347440.06374999951</v>
      </c>
      <c r="G83" s="123">
        <v>-12.878624631146629</v>
      </c>
      <c r="H83" s="122">
        <v>316515.96923499997</v>
      </c>
      <c r="I83" s="124">
        <v>-8.9005551579828701</v>
      </c>
      <c r="J83" s="122">
        <v>322078.1246745002</v>
      </c>
      <c r="K83" s="222">
        <v>1.7573064174119413</v>
      </c>
      <c r="L83" s="40">
        <v>356467.81787499983</v>
      </c>
      <c r="M83" s="44">
        <f t="shared" si="9"/>
        <v>10.677438349858349</v>
      </c>
      <c r="N83" s="42"/>
      <c r="O83" s="207"/>
    </row>
    <row r="84" spans="2:15">
      <c r="B84" s="36" t="s">
        <v>25</v>
      </c>
      <c r="C84" s="37"/>
      <c r="D84" s="120">
        <v>101797.67403700003</v>
      </c>
      <c r="E84" s="121" t="s">
        <v>19</v>
      </c>
      <c r="F84" s="122">
        <v>72492.425079349996</v>
      </c>
      <c r="G84" s="123">
        <v>-28.787739243431599</v>
      </c>
      <c r="H84" s="122">
        <v>103802.66258100001</v>
      </c>
      <c r="I84" s="124">
        <v>43.191047157517382</v>
      </c>
      <c r="J84" s="122">
        <v>80907.649993200001</v>
      </c>
      <c r="K84" s="222">
        <v>-22.056286436712945</v>
      </c>
      <c r="L84" s="40">
        <v>107323.95753000001</v>
      </c>
      <c r="M84" s="44">
        <f t="shared" si="9"/>
        <v>32.649950331050533</v>
      </c>
      <c r="N84" s="42"/>
      <c r="O84" s="207"/>
    </row>
    <row r="85" spans="2:15">
      <c r="B85" s="36" t="s">
        <v>26</v>
      </c>
      <c r="C85" s="37"/>
      <c r="D85" s="120">
        <v>65276.025896999978</v>
      </c>
      <c r="E85" s="121" t="s">
        <v>19</v>
      </c>
      <c r="F85" s="122">
        <v>48442.493092000004</v>
      </c>
      <c r="G85" s="123">
        <v>-25.788231703262475</v>
      </c>
      <c r="H85" s="122">
        <v>50248.268401000001</v>
      </c>
      <c r="I85" s="124">
        <v>3.7276679909321375</v>
      </c>
      <c r="J85" s="122">
        <v>77566.337591999996</v>
      </c>
      <c r="K85" s="222">
        <v>54.366190239614973</v>
      </c>
      <c r="L85" s="40">
        <v>38040.992983000004</v>
      </c>
      <c r="M85" s="44">
        <f>(L85/J85-1)*100</f>
        <v>-50.956827195972366</v>
      </c>
      <c r="N85" s="42"/>
      <c r="O85" s="207"/>
    </row>
    <row r="86" spans="2:15" ht="14.25" thickBot="1">
      <c r="B86" s="36" t="s">
        <v>27</v>
      </c>
      <c r="C86" s="126"/>
      <c r="D86" s="127">
        <v>221951.63098799973</v>
      </c>
      <c r="E86" s="121" t="s">
        <v>19</v>
      </c>
      <c r="F86" s="128">
        <v>114886.82613100004</v>
      </c>
      <c r="G86" s="123">
        <v>-48.237899573167972</v>
      </c>
      <c r="H86" s="128">
        <v>150099.82486200001</v>
      </c>
      <c r="I86" s="124">
        <v>30.650162352686316</v>
      </c>
      <c r="J86" s="128">
        <v>170390.11517284997</v>
      </c>
      <c r="K86" s="222">
        <v>13.517864081123744</v>
      </c>
      <c r="L86" s="40">
        <v>150862.95837900002</v>
      </c>
      <c r="M86" s="44">
        <f t="shared" si="9"/>
        <v>-11.46026386216178</v>
      </c>
      <c r="N86" s="42"/>
      <c r="O86" s="207"/>
    </row>
    <row r="87" spans="2:15" ht="15" thickTop="1" thickBot="1">
      <c r="B87" s="46" t="s">
        <v>28</v>
      </c>
      <c r="C87" s="47"/>
      <c r="D87" s="129">
        <v>2474177.7644279497</v>
      </c>
      <c r="E87" s="130" t="s">
        <v>19</v>
      </c>
      <c r="F87" s="131">
        <v>1962909.1939709494</v>
      </c>
      <c r="G87" s="132">
        <v>-20.66418095771747</v>
      </c>
      <c r="H87" s="133">
        <v>2014084.0246342998</v>
      </c>
      <c r="I87" s="134">
        <v>2.6070910880917619</v>
      </c>
      <c r="J87" s="135">
        <v>2258957.5448055002</v>
      </c>
      <c r="K87" s="223">
        <v>12.158058808676685</v>
      </c>
      <c r="L87" s="50">
        <v>2266750.9769139998</v>
      </c>
      <c r="M87" s="54">
        <f>(L87/J87-1)*100</f>
        <v>0.34500126513756779</v>
      </c>
      <c r="N87" s="42"/>
      <c r="O87" s="207"/>
    </row>
    <row r="88" spans="2:15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  <c r="L88" s="210"/>
      <c r="M88" s="60"/>
      <c r="N88" s="42"/>
      <c r="O88" s="207"/>
    </row>
    <row r="89" spans="2:15">
      <c r="B89" s="61" t="s">
        <v>29</v>
      </c>
      <c r="C89" s="141"/>
      <c r="D89" s="142">
        <v>287912.20654295001</v>
      </c>
      <c r="E89" s="115" t="s">
        <v>19</v>
      </c>
      <c r="F89" s="143">
        <v>232667.47026034998</v>
      </c>
      <c r="G89" s="118">
        <f>(F89/D89-1)*100</f>
        <v>-19.188049352245429</v>
      </c>
      <c r="H89" s="143">
        <v>279246.23513749999</v>
      </c>
      <c r="I89" s="124">
        <f>(H89/F89-1)*100</f>
        <v>20.019457307473786</v>
      </c>
      <c r="J89" s="143">
        <v>482556.00152489997</v>
      </c>
      <c r="K89" s="221">
        <f>(J89/H89-1)*100</f>
        <v>72.806627558395149</v>
      </c>
      <c r="L89" s="40">
        <v>364832.5149789995</v>
      </c>
      <c r="M89" s="44">
        <f>(L89/J89-1)*100</f>
        <v>-24.395818552435077</v>
      </c>
      <c r="N89" s="42"/>
      <c r="O89" s="207"/>
    </row>
    <row r="90" spans="2:15" ht="14.25" thickBot="1">
      <c r="B90" s="63" t="s">
        <v>30</v>
      </c>
      <c r="C90" s="64"/>
      <c r="D90" s="144">
        <v>79203.550057</v>
      </c>
      <c r="E90" s="145" t="s">
        <v>19</v>
      </c>
      <c r="F90" s="146">
        <v>67487.316524850001</v>
      </c>
      <c r="G90" s="147">
        <f>(F90/D90-1)*100</f>
        <v>-14.792561095706237</v>
      </c>
      <c r="H90" s="148">
        <v>59935.335682999998</v>
      </c>
      <c r="I90" s="147">
        <f>(H90/F90-1)*100</f>
        <v>-11.190222445826892</v>
      </c>
      <c r="J90" s="148">
        <v>266699.5017894</v>
      </c>
      <c r="K90" s="224">
        <f>(J90/H90-1)*100</f>
        <v>344.97874042114756</v>
      </c>
      <c r="L90" s="67">
        <v>194938.66773999951</v>
      </c>
      <c r="M90" s="71">
        <f>(L90/J90-1)*100</f>
        <v>-26.90699966363891</v>
      </c>
      <c r="N90" s="42"/>
      <c r="O90" s="207"/>
    </row>
    <row r="91" spans="2:15">
      <c r="D91" s="72"/>
      <c r="E91" s="72"/>
      <c r="F91" s="72"/>
      <c r="G91" s="72"/>
      <c r="H91" s="72"/>
      <c r="I91" s="72"/>
      <c r="J91" s="72"/>
      <c r="K91" s="72"/>
      <c r="L91" s="193"/>
      <c r="M91" s="193"/>
      <c r="N91" s="193"/>
      <c r="O91" s="193"/>
    </row>
    <row r="92" spans="2:15" ht="18" thickBot="1">
      <c r="B92" s="111" t="s">
        <v>47</v>
      </c>
      <c r="C92" s="111"/>
      <c r="D92" s="112"/>
      <c r="E92" s="112"/>
      <c r="F92" s="112"/>
      <c r="G92" s="112"/>
      <c r="H92" s="112"/>
      <c r="I92" s="112"/>
      <c r="J92" s="112"/>
      <c r="K92" s="112"/>
      <c r="L92" s="194"/>
      <c r="M92" s="194"/>
      <c r="N92" s="194"/>
      <c r="O92" s="194"/>
    </row>
    <row r="93" spans="2:15" ht="14.25" thickBot="1">
      <c r="B93" s="113"/>
      <c r="C93" s="113"/>
      <c r="D93" s="274">
        <v>2008</v>
      </c>
      <c r="E93" s="289"/>
      <c r="F93" s="270">
        <v>2009</v>
      </c>
      <c r="G93" s="289"/>
      <c r="H93" s="270">
        <v>2010</v>
      </c>
      <c r="I93" s="289"/>
      <c r="J93" s="270">
        <v>2011</v>
      </c>
      <c r="K93" s="322"/>
      <c r="L93" s="306">
        <v>2012</v>
      </c>
      <c r="M93" s="307"/>
      <c r="N93" s="325"/>
      <c r="O93" s="326"/>
    </row>
    <row r="94" spans="2:15">
      <c r="B94" s="27" t="s">
        <v>18</v>
      </c>
      <c r="C94" s="28"/>
      <c r="D94" s="114">
        <v>79255.920432000014</v>
      </c>
      <c r="E94" s="115" t="s">
        <v>19</v>
      </c>
      <c r="F94" s="116">
        <v>98025.107815999989</v>
      </c>
      <c r="G94" s="117">
        <f>(F94/D94-1)*100</f>
        <v>23.681748040644557</v>
      </c>
      <c r="H94" s="116">
        <v>91924.151431000006</v>
      </c>
      <c r="I94" s="118">
        <f>(H94/F94-1)*100</f>
        <v>-6.2238711294782867</v>
      </c>
      <c r="J94" s="116">
        <v>94869.93936027179</v>
      </c>
      <c r="K94" s="221">
        <f>(J94/H94-1)*100</f>
        <v>3.2045853928637458</v>
      </c>
      <c r="L94" s="31">
        <v>98312.731281</v>
      </c>
      <c r="M94" s="35">
        <f>(L94/J94-1)*100</f>
        <v>3.6289597568457399</v>
      </c>
      <c r="N94" s="42"/>
      <c r="O94" s="207"/>
    </row>
    <row r="95" spans="2:15">
      <c r="B95" s="36" t="s">
        <v>20</v>
      </c>
      <c r="C95" s="37"/>
      <c r="D95" s="120">
        <v>147037.83482299998</v>
      </c>
      <c r="E95" s="121" t="s">
        <v>19</v>
      </c>
      <c r="F95" s="122">
        <v>137341.64728164999</v>
      </c>
      <c r="G95" s="123">
        <f t="shared" ref="G95:K106" si="10">(F95/D95-1)*100</f>
        <v>-6.5943486946893559</v>
      </c>
      <c r="H95" s="122">
        <v>126641.38852399999</v>
      </c>
      <c r="I95" s="124">
        <f t="shared" si="10"/>
        <v>-7.7909788978333001</v>
      </c>
      <c r="J95" s="122">
        <v>316110.79758519115</v>
      </c>
      <c r="K95" s="222">
        <f t="shared" si="10"/>
        <v>149.61096942275276</v>
      </c>
      <c r="L95" s="40">
        <v>408661.36415899999</v>
      </c>
      <c r="M95" s="44">
        <f t="shared" ref="M95:M102" si="11">(L95/J95-1)*100</f>
        <v>29.277888411536047</v>
      </c>
      <c r="N95" s="42"/>
      <c r="O95" s="207"/>
    </row>
    <row r="96" spans="2:15">
      <c r="B96" s="36" t="s">
        <v>21</v>
      </c>
      <c r="C96" s="37"/>
      <c r="D96" s="120">
        <v>1447233.8929808997</v>
      </c>
      <c r="E96" s="121" t="s">
        <v>19</v>
      </c>
      <c r="F96" s="122">
        <v>1590580.6768415999</v>
      </c>
      <c r="G96" s="123">
        <f t="shared" si="10"/>
        <v>9.9048802378063137</v>
      </c>
      <c r="H96" s="122">
        <v>1641889.6840395499</v>
      </c>
      <c r="I96" s="124">
        <f t="shared" si="10"/>
        <v>3.2258035033993826</v>
      </c>
      <c r="J96" s="122">
        <v>1577865.4254916655</v>
      </c>
      <c r="K96" s="222">
        <f t="shared" si="10"/>
        <v>-3.8994251057333673</v>
      </c>
      <c r="L96" s="40">
        <v>1499346.3462266</v>
      </c>
      <c r="M96" s="44">
        <f t="shared" si="11"/>
        <v>-4.9762849224355588</v>
      </c>
      <c r="N96" s="42"/>
      <c r="O96" s="207"/>
    </row>
    <row r="97" spans="2:15">
      <c r="B97" s="36" t="s">
        <v>22</v>
      </c>
      <c r="C97" s="37"/>
      <c r="D97" s="120">
        <v>110958.42792799999</v>
      </c>
      <c r="E97" s="121" t="s">
        <v>19</v>
      </c>
      <c r="F97" s="122">
        <v>106915.58119900001</v>
      </c>
      <c r="G97" s="123">
        <f t="shared" si="10"/>
        <v>-3.6435688613246642</v>
      </c>
      <c r="H97" s="122">
        <v>87775.741068949996</v>
      </c>
      <c r="I97" s="124">
        <f t="shared" si="10"/>
        <v>-17.901824893441287</v>
      </c>
      <c r="J97" s="122">
        <v>105418.83233391627</v>
      </c>
      <c r="K97" s="222">
        <f t="shared" si="10"/>
        <v>20.100190610874137</v>
      </c>
      <c r="L97" s="40">
        <v>98933.554613999993</v>
      </c>
      <c r="M97" s="44">
        <f t="shared" si="11"/>
        <v>-6.1519157216369358</v>
      </c>
      <c r="N97" s="42"/>
      <c r="O97" s="207"/>
    </row>
    <row r="98" spans="2:15">
      <c r="B98" s="36" t="s">
        <v>23</v>
      </c>
      <c r="C98" s="37"/>
      <c r="D98" s="120">
        <v>267436.32068899996</v>
      </c>
      <c r="E98" s="121" t="s">
        <v>19</v>
      </c>
      <c r="F98" s="122">
        <v>254632.54022800003</v>
      </c>
      <c r="G98" s="123">
        <f t="shared" si="10"/>
        <v>-4.787599690278932</v>
      </c>
      <c r="H98" s="122">
        <v>277024.14939499996</v>
      </c>
      <c r="I98" s="124">
        <f t="shared" si="10"/>
        <v>8.7936950819209159</v>
      </c>
      <c r="J98" s="122">
        <v>255652.14946063413</v>
      </c>
      <c r="K98" s="222">
        <f t="shared" si="10"/>
        <v>-7.7148508464120136</v>
      </c>
      <c r="L98" s="40">
        <v>322853.14548499999</v>
      </c>
      <c r="M98" s="44">
        <f>(L98/J98-1)*100</f>
        <v>26.286106401273823</v>
      </c>
      <c r="N98" s="42"/>
      <c r="O98" s="207"/>
    </row>
    <row r="99" spans="2:15">
      <c r="B99" s="36" t="s">
        <v>24</v>
      </c>
      <c r="C99" s="37"/>
      <c r="D99" s="120">
        <v>496716.98117200029</v>
      </c>
      <c r="E99" s="121" t="s">
        <v>19</v>
      </c>
      <c r="F99" s="122">
        <v>747980.94460499997</v>
      </c>
      <c r="G99" s="123">
        <f t="shared" si="10"/>
        <v>50.584935276451404</v>
      </c>
      <c r="H99" s="122">
        <v>511562.36411879992</v>
      </c>
      <c r="I99" s="124">
        <f t="shared" si="10"/>
        <v>-31.607567303876969</v>
      </c>
      <c r="J99" s="122">
        <v>538017.89564082678</v>
      </c>
      <c r="K99" s="222">
        <f t="shared" si="10"/>
        <v>5.1715163932355201</v>
      </c>
      <c r="L99" s="40">
        <v>463866.48420700006</v>
      </c>
      <c r="M99" s="44">
        <f t="shared" si="11"/>
        <v>-13.782331783872326</v>
      </c>
      <c r="N99" s="42"/>
      <c r="O99" s="207"/>
    </row>
    <row r="100" spans="2:15">
      <c r="B100" s="36" t="s">
        <v>25</v>
      </c>
      <c r="C100" s="37"/>
      <c r="D100" s="120">
        <v>125699.43210400001</v>
      </c>
      <c r="E100" s="121" t="s">
        <v>19</v>
      </c>
      <c r="F100" s="122">
        <v>110484.701256</v>
      </c>
      <c r="G100" s="123">
        <f t="shared" si="10"/>
        <v>-12.104056950242848</v>
      </c>
      <c r="H100" s="122">
        <v>146513.17196400001</v>
      </c>
      <c r="I100" s="124">
        <f t="shared" si="10"/>
        <v>32.609465653095057</v>
      </c>
      <c r="J100" s="122">
        <v>147777.23009031441</v>
      </c>
      <c r="K100" s="222">
        <f t="shared" si="10"/>
        <v>0.86276073978179824</v>
      </c>
      <c r="L100" s="40">
        <v>138314.99673099996</v>
      </c>
      <c r="M100" s="44">
        <f t="shared" si="11"/>
        <v>-6.4030387858343136</v>
      </c>
      <c r="N100" s="42"/>
      <c r="O100" s="207"/>
    </row>
    <row r="101" spans="2:15">
      <c r="B101" s="36" t="s">
        <v>26</v>
      </c>
      <c r="C101" s="37"/>
      <c r="D101" s="120">
        <v>49846.676443999997</v>
      </c>
      <c r="E101" s="121" t="s">
        <v>19</v>
      </c>
      <c r="F101" s="122">
        <v>62103.559461999997</v>
      </c>
      <c r="G101" s="123">
        <f t="shared" si="10"/>
        <v>24.589168009566166</v>
      </c>
      <c r="H101" s="122">
        <v>51260.099941050008</v>
      </c>
      <c r="I101" s="124">
        <f t="shared" si="10"/>
        <v>-17.460286680644931</v>
      </c>
      <c r="J101" s="122">
        <v>85166.97897335951</v>
      </c>
      <c r="K101" s="222">
        <f t="shared" si="10"/>
        <v>66.146728296087986</v>
      </c>
      <c r="L101" s="40">
        <v>69821.971416999993</v>
      </c>
      <c r="M101" s="44">
        <f t="shared" si="11"/>
        <v>-18.017555326412925</v>
      </c>
      <c r="N101" s="42"/>
      <c r="O101" s="207"/>
    </row>
    <row r="102" spans="2:15" ht="14.25" thickBot="1">
      <c r="B102" s="36" t="s">
        <v>27</v>
      </c>
      <c r="C102" s="126"/>
      <c r="D102" s="127">
        <v>143758.13536600003</v>
      </c>
      <c r="E102" s="121" t="s">
        <v>19</v>
      </c>
      <c r="F102" s="128">
        <v>209526.63715155001</v>
      </c>
      <c r="G102" s="123">
        <f t="shared" si="10"/>
        <v>45.749412106735463</v>
      </c>
      <c r="H102" s="128">
        <v>237624.47111245</v>
      </c>
      <c r="I102" s="124">
        <f t="shared" si="10"/>
        <v>13.410148868364136</v>
      </c>
      <c r="J102" s="128">
        <v>170138.81608852025</v>
      </c>
      <c r="K102" s="222">
        <f t="shared" si="10"/>
        <v>-28.40012844973101</v>
      </c>
      <c r="L102" s="40">
        <v>220824.04221199997</v>
      </c>
      <c r="M102" s="44">
        <f t="shared" si="11"/>
        <v>29.790512999167152</v>
      </c>
      <c r="N102" s="42"/>
      <c r="O102" s="207"/>
    </row>
    <row r="103" spans="2:15" ht="15" thickTop="1" thickBot="1">
      <c r="B103" s="46" t="s">
        <v>28</v>
      </c>
      <c r="C103" s="47"/>
      <c r="D103" s="129">
        <v>2867943.6219389001</v>
      </c>
      <c r="E103" s="130" t="s">
        <v>19</v>
      </c>
      <c r="F103" s="131">
        <v>3317591.3958408004</v>
      </c>
      <c r="G103" s="132">
        <f t="shared" si="10"/>
        <v>15.678403524470674</v>
      </c>
      <c r="H103" s="133">
        <v>3172215.2215948002</v>
      </c>
      <c r="I103" s="134">
        <f t="shared" si="10"/>
        <v>-4.381979481507436</v>
      </c>
      <c r="J103" s="135">
        <v>3291018.0650247</v>
      </c>
      <c r="K103" s="223">
        <f t="shared" si="10"/>
        <v>3.7451066567347535</v>
      </c>
      <c r="L103" s="50">
        <v>3320934.6363325999</v>
      </c>
      <c r="M103" s="54">
        <f>(L103/J103-1)*100</f>
        <v>0.90903698238056219</v>
      </c>
      <c r="N103" s="42"/>
      <c r="O103" s="207"/>
    </row>
    <row r="104" spans="2:15" ht="14.25" thickBot="1">
      <c r="B104" s="113"/>
      <c r="C104" s="113"/>
      <c r="D104" s="137"/>
      <c r="E104" s="138"/>
      <c r="F104" s="139"/>
      <c r="G104" s="140"/>
      <c r="H104" s="137"/>
      <c r="I104" s="140"/>
      <c r="J104" s="137"/>
      <c r="K104" s="140"/>
      <c r="L104" s="210"/>
      <c r="M104" s="60"/>
      <c r="N104" s="42"/>
      <c r="O104" s="207"/>
    </row>
    <row r="105" spans="2:15">
      <c r="B105" s="61" t="s">
        <v>29</v>
      </c>
      <c r="C105" s="141"/>
      <c r="D105" s="142">
        <v>265845.68167664995</v>
      </c>
      <c r="E105" s="115" t="s">
        <v>19</v>
      </c>
      <c r="F105" s="143">
        <v>337613.81898740004</v>
      </c>
      <c r="G105" s="118">
        <f>(F105/D105-1)*100</f>
        <v>26.996164413173428</v>
      </c>
      <c r="H105" s="143">
        <v>329155.45673099993</v>
      </c>
      <c r="I105" s="124">
        <f>(H105/F105-1)*100</f>
        <v>-2.5053365060023758</v>
      </c>
      <c r="J105" s="143">
        <v>548667.5142502964</v>
      </c>
      <c r="K105" s="221">
        <f>(J105/H105-1)*100</f>
        <v>66.689478491219802</v>
      </c>
      <c r="L105" s="40">
        <v>628710.45961700007</v>
      </c>
      <c r="M105" s="44">
        <f>(L105/J105-1)*100</f>
        <v>14.588606631117029</v>
      </c>
      <c r="N105" s="42"/>
      <c r="O105" s="207"/>
    </row>
    <row r="106" spans="2:15" ht="14.25" thickBot="1">
      <c r="B106" s="63" t="s">
        <v>30</v>
      </c>
      <c r="C106" s="64"/>
      <c r="D106" s="144">
        <v>99569.05785099999</v>
      </c>
      <c r="E106" s="145" t="s">
        <v>19</v>
      </c>
      <c r="F106" s="146">
        <v>84319.914841649996</v>
      </c>
      <c r="G106" s="147">
        <f t="shared" si="10"/>
        <v>-15.315142413187798</v>
      </c>
      <c r="H106" s="148">
        <v>83348.967363000003</v>
      </c>
      <c r="I106" s="147">
        <f t="shared" si="10"/>
        <v>-1.1515043397202218</v>
      </c>
      <c r="J106" s="148">
        <v>267670.18400914996</v>
      </c>
      <c r="K106" s="224">
        <f t="shared" si="10"/>
        <v>221.14397151844406</v>
      </c>
      <c r="L106" s="67">
        <v>357972.82371100003</v>
      </c>
      <c r="M106" s="71">
        <f>(L106/J106-1)*100</f>
        <v>33.736532903778027</v>
      </c>
      <c r="N106" s="42"/>
      <c r="O106" s="207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B108" s="21" t="s">
        <v>33</v>
      </c>
      <c r="C108" s="9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</sheetData>
  <mergeCells count="49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6:E36"/>
    <mergeCell ref="J45:K45"/>
    <mergeCell ref="D33:E33"/>
    <mergeCell ref="D35:E35"/>
    <mergeCell ref="D34:E34"/>
    <mergeCell ref="D77:E77"/>
    <mergeCell ref="F77:G77"/>
    <mergeCell ref="H77:I77"/>
    <mergeCell ref="J77:K77"/>
    <mergeCell ref="L77:M77"/>
    <mergeCell ref="N93:O93"/>
    <mergeCell ref="N45:O45"/>
    <mergeCell ref="J61:K61"/>
    <mergeCell ref="L61:M61"/>
    <mergeCell ref="N61:O61"/>
    <mergeCell ref="N77:O77"/>
    <mergeCell ref="L45:M45"/>
    <mergeCell ref="D93:E93"/>
    <mergeCell ref="F93:G93"/>
    <mergeCell ref="H93:I93"/>
    <mergeCell ref="J93:K93"/>
    <mergeCell ref="L93:M93"/>
  </mergeCells>
  <phoneticPr fontId="28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4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82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8">
        <v>3310</v>
      </c>
      <c r="E7" s="299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00">
        <v>78578</v>
      </c>
      <c r="E17" s="301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6">
        <v>14918.8945</v>
      </c>
      <c r="E18" s="297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04">
        <v>51937.764000000003</v>
      </c>
      <c r="E19" s="305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00">
        <v>23633.109750000003</v>
      </c>
      <c r="E20" s="301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00">
        <v>33235.215000000004</v>
      </c>
      <c r="E21" s="301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00">
        <v>20918</v>
      </c>
      <c r="E22" s="301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00">
        <v>19509.626749999999</v>
      </c>
      <c r="E23" s="301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12">
        <v>-10596.267006000002</v>
      </c>
      <c r="E24" s="313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6">
        <v>17431.741227999999</v>
      </c>
      <c r="E25" s="288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6">
        <v>26380.90625</v>
      </c>
      <c r="E26" s="288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86">
        <v>17482.687375000001</v>
      </c>
      <c r="E27" s="288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86">
        <v>31906.866649999996</v>
      </c>
      <c r="E28" s="288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18">
        <v>105378.147138</v>
      </c>
      <c r="E29" s="318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23">
        <v>19854.237499999999</v>
      </c>
      <c r="E30" s="324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86">
        <v>21248.955841000003</v>
      </c>
      <c r="E31" s="288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6">
        <v>38975.138680999997</v>
      </c>
      <c r="E32" s="288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86">
        <v>18523.566694000001</v>
      </c>
      <c r="E33" s="288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286">
        <v>88782</v>
      </c>
      <c r="E34" s="288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286">
        <v>40815</v>
      </c>
      <c r="E35" s="288"/>
      <c r="F35" s="155">
        <f>SUM(D35/C35*100)</f>
        <v>9.7345964387273938</v>
      </c>
      <c r="K35" s="3"/>
      <c r="M35" s="3"/>
      <c r="O35" s="3"/>
    </row>
    <row r="36" spans="1:15" ht="14.25" thickBot="1">
      <c r="B36" s="150" t="s">
        <v>83</v>
      </c>
      <c r="C36" s="227">
        <v>204506.98827099998</v>
      </c>
      <c r="D36" s="314">
        <v>22794.838349999998</v>
      </c>
      <c r="E36" s="315"/>
      <c r="F36" s="152">
        <f>SUM(D36/C36*100)</f>
        <v>11.146239325471701</v>
      </c>
      <c r="J36" s="226"/>
      <c r="K36" s="3"/>
      <c r="M36" s="3"/>
      <c r="O36" s="3"/>
    </row>
    <row r="37" spans="1:15" ht="11.25" customHeight="1">
      <c r="B37" s="96" t="s">
        <v>12</v>
      </c>
      <c r="C37" s="97">
        <f>SUM(C6:C36)</f>
        <v>6618832.2859441014</v>
      </c>
      <c r="D37" s="263">
        <f>SUM(D6:E36)</f>
        <v>1043562.3037009999</v>
      </c>
      <c r="E37" s="264">
        <f>SUM(E6:E29)</f>
        <v>0</v>
      </c>
      <c r="F37" s="106">
        <f>D37/C37*100</f>
        <v>15.766562115754645</v>
      </c>
      <c r="K37" s="3"/>
      <c r="M37" s="3"/>
      <c r="O37" s="3"/>
    </row>
    <row r="38" spans="1:15">
      <c r="B38" s="17"/>
      <c r="C38" s="18"/>
      <c r="D38" s="18"/>
      <c r="E38" s="19"/>
      <c r="F38" s="20"/>
      <c r="K38" s="3"/>
      <c r="M38" s="3"/>
      <c r="O38" s="3"/>
    </row>
    <row r="39" spans="1:15">
      <c r="B39" s="21" t="s">
        <v>13</v>
      </c>
      <c r="C39" s="18"/>
      <c r="D39" s="18"/>
      <c r="E39" s="19"/>
      <c r="F39" s="20"/>
      <c r="K39" s="3"/>
      <c r="M39" s="3"/>
      <c r="O39" s="3"/>
    </row>
    <row r="40" spans="1:15">
      <c r="B40" s="21" t="s">
        <v>14</v>
      </c>
      <c r="K40" s="3"/>
      <c r="M40" s="3"/>
      <c r="O40" s="3"/>
    </row>
    <row r="41" spans="1:15">
      <c r="B41" s="21" t="s">
        <v>34</v>
      </c>
      <c r="K41" s="3"/>
      <c r="M41" s="3"/>
      <c r="O41" s="3"/>
    </row>
    <row r="42" spans="1:15" ht="25.5" customHeight="1">
      <c r="K42" s="3"/>
      <c r="M42" s="3"/>
      <c r="O42" s="3"/>
    </row>
    <row r="43" spans="1:15" ht="14.25">
      <c r="A43" s="4" t="s">
        <v>15</v>
      </c>
    </row>
    <row r="44" spans="1:15">
      <c r="K44" s="3"/>
      <c r="M44" s="3"/>
      <c r="O44" s="3" t="s">
        <v>16</v>
      </c>
    </row>
    <row r="45" spans="1:15" ht="18" thickBot="1">
      <c r="B45" s="22" t="s">
        <v>17</v>
      </c>
      <c r="C45" s="22"/>
      <c r="K45" s="3"/>
      <c r="M45" s="3"/>
      <c r="O45" s="3"/>
    </row>
    <row r="46" spans="1:15" ht="18" thickBot="1">
      <c r="B46" s="22"/>
      <c r="C46" s="22"/>
      <c r="D46" s="23">
        <v>2008</v>
      </c>
      <c r="E46" s="24"/>
      <c r="F46" s="25">
        <v>2009</v>
      </c>
      <c r="G46" s="24"/>
      <c r="H46" s="25">
        <v>2010</v>
      </c>
      <c r="I46" s="24"/>
      <c r="J46" s="306">
        <v>2011</v>
      </c>
      <c r="K46" s="311"/>
      <c r="L46" s="306">
        <v>2012</v>
      </c>
      <c r="M46" s="311"/>
      <c r="N46" s="306">
        <v>2013</v>
      </c>
      <c r="O46" s="307"/>
    </row>
    <row r="47" spans="1:15">
      <c r="B47" s="27" t="s">
        <v>18</v>
      </c>
      <c r="C47" s="28"/>
      <c r="D47" s="29">
        <v>74465.86815699999</v>
      </c>
      <c r="E47" s="30" t="s">
        <v>19</v>
      </c>
      <c r="F47" s="31">
        <v>58963.207877999972</v>
      </c>
      <c r="G47" s="32">
        <f>(F47/D47-1)*100</f>
        <v>-20.818477864670847</v>
      </c>
      <c r="H47" s="33">
        <v>65085.726096999992</v>
      </c>
      <c r="I47" s="34">
        <f>(H47/F47-1)*100</f>
        <v>10.383624703167516</v>
      </c>
      <c r="J47" s="31">
        <v>52162.666859999998</v>
      </c>
      <c r="K47" s="206">
        <f>(J47/H47-1)*100</f>
        <v>-19.855442985671257</v>
      </c>
      <c r="L47" s="31">
        <v>71372.129297000007</v>
      </c>
      <c r="M47" s="206">
        <f>(L47/J47-1)*100</f>
        <v>36.826074266019624</v>
      </c>
      <c r="N47" s="31">
        <v>83754.063877999986</v>
      </c>
      <c r="O47" s="35">
        <f>(N47/L47-1)*100</f>
        <v>17.348416956253576</v>
      </c>
    </row>
    <row r="48" spans="1:15">
      <c r="B48" s="36" t="s">
        <v>20</v>
      </c>
      <c r="C48" s="37"/>
      <c r="D48" s="38">
        <v>123756.788416</v>
      </c>
      <c r="E48" s="39" t="s">
        <v>19</v>
      </c>
      <c r="F48" s="40">
        <v>64109.766524999999</v>
      </c>
      <c r="G48" s="41">
        <f t="shared" ref="G48:G59" si="1">(F48/D48-1)*100</f>
        <v>-48.196969761772266</v>
      </c>
      <c r="H48" s="42">
        <v>73314.204068549996</v>
      </c>
      <c r="I48" s="43">
        <f t="shared" ref="I48:I59" si="2">(H48/F48-1)*100</f>
        <v>14.357309412382069</v>
      </c>
      <c r="J48" s="40">
        <v>138795.73865499999</v>
      </c>
      <c r="K48" s="207">
        <f t="shared" ref="K48:K59" si="3">(J48/H48-1)*100</f>
        <v>89.316300188192272</v>
      </c>
      <c r="L48" s="40">
        <v>210852.80018000002</v>
      </c>
      <c r="M48" s="207">
        <f t="shared" ref="M48:M56" si="4">(L48/J48-1)*100</f>
        <v>51.915903343480821</v>
      </c>
      <c r="N48" s="40">
        <v>261840.39718900001</v>
      </c>
      <c r="O48" s="44">
        <f t="shared" ref="O48:O56" si="5">(N48/L48-1)*100</f>
        <v>24.181607721345454</v>
      </c>
    </row>
    <row r="49" spans="2:15">
      <c r="B49" s="36" t="s">
        <v>21</v>
      </c>
      <c r="C49" s="37"/>
      <c r="D49" s="38">
        <v>1169438.2871020001</v>
      </c>
      <c r="E49" s="39" t="s">
        <v>19</v>
      </c>
      <c r="F49" s="40">
        <v>763654.2381190001</v>
      </c>
      <c r="G49" s="41">
        <f t="shared" si="1"/>
        <v>-34.699056244222902</v>
      </c>
      <c r="H49" s="42">
        <v>707206.43444054993</v>
      </c>
      <c r="I49" s="43">
        <f t="shared" si="2"/>
        <v>-7.391801270885356</v>
      </c>
      <c r="J49" s="40">
        <v>866631.61487274989</v>
      </c>
      <c r="K49" s="207">
        <f t="shared" si="3"/>
        <v>22.542948235237215</v>
      </c>
      <c r="L49" s="40">
        <v>902865.58918500005</v>
      </c>
      <c r="M49" s="207">
        <f t="shared" si="4"/>
        <v>4.1810122883147338</v>
      </c>
      <c r="N49" s="40">
        <v>931063.18361599999</v>
      </c>
      <c r="O49" s="44">
        <f t="shared" si="5"/>
        <v>3.1231220647641944</v>
      </c>
    </row>
    <row r="50" spans="2:15">
      <c r="B50" s="36" t="s">
        <v>22</v>
      </c>
      <c r="C50" s="37"/>
      <c r="D50" s="38">
        <v>82149.387164999993</v>
      </c>
      <c r="E50" s="39" t="s">
        <v>19</v>
      </c>
      <c r="F50" s="40">
        <v>92729.870196050004</v>
      </c>
      <c r="G50" s="41">
        <f t="shared" si="1"/>
        <v>12.879564164975132</v>
      </c>
      <c r="H50" s="42">
        <v>36770.895344900004</v>
      </c>
      <c r="I50" s="43">
        <f t="shared" si="2"/>
        <v>-60.346223641682265</v>
      </c>
      <c r="J50" s="40">
        <v>53816.136776799998</v>
      </c>
      <c r="K50" s="207">
        <f t="shared" si="3"/>
        <v>46.355252631247424</v>
      </c>
      <c r="L50" s="40">
        <v>66521.404869999998</v>
      </c>
      <c r="M50" s="207">
        <f t="shared" si="4"/>
        <v>23.608658766968958</v>
      </c>
      <c r="N50" s="40">
        <v>68074.046228849998</v>
      </c>
      <c r="O50" s="44">
        <f t="shared" si="5"/>
        <v>2.3340477578371432</v>
      </c>
    </row>
    <row r="51" spans="2:15">
      <c r="B51" s="36" t="s">
        <v>23</v>
      </c>
      <c r="C51" s="37"/>
      <c r="D51" s="38">
        <v>225821.92133399996</v>
      </c>
      <c r="E51" s="39" t="s">
        <v>19</v>
      </c>
      <c r="F51" s="40">
        <v>145672.13092700002</v>
      </c>
      <c r="G51" s="41">
        <f t="shared" si="1"/>
        <v>-35.492475634575392</v>
      </c>
      <c r="H51" s="42">
        <v>134343.03707299998</v>
      </c>
      <c r="I51" s="43">
        <f t="shared" si="2"/>
        <v>-7.777118232503466</v>
      </c>
      <c r="J51" s="40">
        <v>168834.638656</v>
      </c>
      <c r="K51" s="207">
        <f t="shared" si="3"/>
        <v>25.674275596626405</v>
      </c>
      <c r="L51" s="40">
        <v>183752.44197099999</v>
      </c>
      <c r="M51" s="207">
        <f t="shared" si="4"/>
        <v>8.835748063165493</v>
      </c>
      <c r="N51" s="40">
        <v>224090.79685500002</v>
      </c>
      <c r="O51" s="44">
        <f t="shared" si="5"/>
        <v>21.95255445387021</v>
      </c>
    </row>
    <row r="52" spans="2:15">
      <c r="B52" s="36" t="s">
        <v>24</v>
      </c>
      <c r="C52" s="37"/>
      <c r="D52" s="38">
        <v>424786.96062999999</v>
      </c>
      <c r="E52" s="39" t="s">
        <v>19</v>
      </c>
      <c r="F52" s="40">
        <v>303027.62434599979</v>
      </c>
      <c r="G52" s="41">
        <f t="shared" si="1"/>
        <v>-28.663623785301549</v>
      </c>
      <c r="H52" s="42">
        <v>246619.43998300011</v>
      </c>
      <c r="I52" s="43">
        <f t="shared" si="2"/>
        <v>-18.614865388837387</v>
      </c>
      <c r="J52" s="40">
        <v>243332.118472</v>
      </c>
      <c r="K52" s="207">
        <f t="shared" si="3"/>
        <v>-1.3329531164399278</v>
      </c>
      <c r="L52" s="40">
        <v>278852.95514899999</v>
      </c>
      <c r="M52" s="207">
        <f t="shared" si="4"/>
        <v>14.597676993917808</v>
      </c>
      <c r="N52" s="40">
        <v>339882.65114329988</v>
      </c>
      <c r="O52" s="44">
        <f t="shared" si="5"/>
        <v>21.885977848680071</v>
      </c>
    </row>
    <row r="53" spans="2:15">
      <c r="B53" s="36" t="s">
        <v>25</v>
      </c>
      <c r="C53" s="37"/>
      <c r="D53" s="38">
        <v>91998.580067000003</v>
      </c>
      <c r="E53" s="39" t="s">
        <v>19</v>
      </c>
      <c r="F53" s="40">
        <v>72420.745972999983</v>
      </c>
      <c r="G53" s="41">
        <f t="shared" si="1"/>
        <v>-21.280582895672985</v>
      </c>
      <c r="H53" s="42">
        <v>63603.039643999997</v>
      </c>
      <c r="I53" s="43">
        <f t="shared" si="2"/>
        <v>-12.175663493286049</v>
      </c>
      <c r="J53" s="40">
        <v>83922.548986000009</v>
      </c>
      <c r="K53" s="207">
        <f t="shared" si="3"/>
        <v>31.947387193650979</v>
      </c>
      <c r="L53" s="40">
        <v>73510.594003000006</v>
      </c>
      <c r="M53" s="207">
        <f t="shared" si="4"/>
        <v>-12.406623855928078</v>
      </c>
      <c r="N53" s="40">
        <v>90504.567083999995</v>
      </c>
      <c r="O53" s="44">
        <f t="shared" si="5"/>
        <v>23.117719713034091</v>
      </c>
    </row>
    <row r="54" spans="2:15">
      <c r="B54" s="36" t="s">
        <v>26</v>
      </c>
      <c r="C54" s="37"/>
      <c r="D54" s="38">
        <v>40942.404685999994</v>
      </c>
      <c r="E54" s="39" t="s">
        <v>19</v>
      </c>
      <c r="F54" s="40">
        <v>35465.734689000004</v>
      </c>
      <c r="G54" s="41">
        <f t="shared" si="1"/>
        <v>-13.37652255406655</v>
      </c>
      <c r="H54" s="42">
        <v>26863.497335999997</v>
      </c>
      <c r="I54" s="43">
        <f t="shared" si="2"/>
        <v>-24.255065990972025</v>
      </c>
      <c r="J54" s="40">
        <v>28227.763467499997</v>
      </c>
      <c r="K54" s="207">
        <f t="shared" si="3"/>
        <v>5.0785127283919707</v>
      </c>
      <c r="L54" s="40">
        <v>34797.793954000008</v>
      </c>
      <c r="M54" s="207">
        <f t="shared" si="4"/>
        <v>23.275065678031524</v>
      </c>
      <c r="N54" s="40">
        <v>42747.456858999998</v>
      </c>
      <c r="O54" s="44">
        <f t="shared" si="5"/>
        <v>22.845307135012138</v>
      </c>
    </row>
    <row r="55" spans="2:15" ht="14.25" thickBot="1">
      <c r="B55" s="36" t="s">
        <v>27</v>
      </c>
      <c r="C55" s="45"/>
      <c r="D55" s="38">
        <v>173321.351245</v>
      </c>
      <c r="E55" s="39" t="s">
        <v>19</v>
      </c>
      <c r="F55" s="40">
        <v>91957.925027000019</v>
      </c>
      <c r="G55" s="41">
        <f t="shared" si="1"/>
        <v>-46.943683298999872</v>
      </c>
      <c r="H55" s="42">
        <v>125849.024</v>
      </c>
      <c r="I55" s="43">
        <f t="shared" si="2"/>
        <v>36.855006203162063</v>
      </c>
      <c r="J55" s="40">
        <v>126708.88219915002</v>
      </c>
      <c r="K55" s="207">
        <f t="shared" si="3"/>
        <v>0.6832458225103144</v>
      </c>
      <c r="L55" s="40">
        <v>135836.60093099999</v>
      </c>
      <c r="M55" s="207">
        <f t="shared" si="4"/>
        <v>7.2036928851631821</v>
      </c>
      <c r="N55" s="40">
        <v>204765.990911</v>
      </c>
      <c r="O55" s="44">
        <f t="shared" si="5"/>
        <v>50.744342472919811</v>
      </c>
    </row>
    <row r="56" spans="2:15" ht="15" thickTop="1" thickBot="1">
      <c r="B56" s="46" t="s">
        <v>28</v>
      </c>
      <c r="C56" s="47"/>
      <c r="D56" s="48">
        <v>2406681.5488019995</v>
      </c>
      <c r="E56" s="49" t="s">
        <v>19</v>
      </c>
      <c r="F56" s="50">
        <v>1628001.2436800501</v>
      </c>
      <c r="G56" s="51">
        <f t="shared" si="1"/>
        <v>-32.354937258299152</v>
      </c>
      <c r="H56" s="52">
        <v>1479655.2979870001</v>
      </c>
      <c r="I56" s="53">
        <f t="shared" si="2"/>
        <v>-9.1121518652970028</v>
      </c>
      <c r="J56" s="50">
        <v>1762432.1089452</v>
      </c>
      <c r="K56" s="208">
        <f t="shared" si="3"/>
        <v>19.110992360376365</v>
      </c>
      <c r="L56" s="50">
        <v>1958362.3095399998</v>
      </c>
      <c r="M56" s="208">
        <f t="shared" si="4"/>
        <v>11.117035351339698</v>
      </c>
      <c r="N56" s="50">
        <v>2246723.1537641501</v>
      </c>
      <c r="O56" s="54">
        <f t="shared" si="5"/>
        <v>14.724591196400393</v>
      </c>
    </row>
    <row r="57" spans="2:15" ht="6" customHeight="1" thickBot="1">
      <c r="D57" s="55"/>
      <c r="E57" s="56"/>
      <c r="F57" s="57"/>
      <c r="G57" s="58"/>
      <c r="H57" s="55"/>
      <c r="I57" s="59"/>
      <c r="J57" s="55"/>
      <c r="K57" s="60"/>
      <c r="L57" s="210"/>
      <c r="M57" s="60"/>
      <c r="N57" s="210"/>
      <c r="O57" s="60"/>
    </row>
    <row r="58" spans="2:15">
      <c r="B58" s="61" t="s">
        <v>29</v>
      </c>
      <c r="C58" s="62"/>
      <c r="D58" s="38">
        <v>304986.14908800001</v>
      </c>
      <c r="E58" s="30" t="s">
        <v>19</v>
      </c>
      <c r="F58" s="31">
        <v>148632.11752500001</v>
      </c>
      <c r="G58" s="41">
        <f>(F58/D58-1)*100</f>
        <v>-51.26594503735511</v>
      </c>
      <c r="H58" s="42">
        <v>150024.44353804999</v>
      </c>
      <c r="I58" s="43">
        <f t="shared" si="2"/>
        <v>0.93675985798682415</v>
      </c>
      <c r="J58" s="40">
        <v>326871.2629643</v>
      </c>
      <c r="K58" s="207">
        <f t="shared" si="3"/>
        <v>117.87867047238683</v>
      </c>
      <c r="L58" s="40">
        <v>404012.08252400008</v>
      </c>
      <c r="M58" s="207">
        <f>(L58/J58-1)*100</f>
        <v>23.599755714262717</v>
      </c>
      <c r="N58" s="40">
        <v>428129.34528349998</v>
      </c>
      <c r="O58" s="44">
        <f>(N58/L58-1)*100</f>
        <v>5.969440965436279</v>
      </c>
    </row>
    <row r="59" spans="2:15" ht="14.25" thickBot="1">
      <c r="B59" s="63" t="s">
        <v>30</v>
      </c>
      <c r="C59" s="64"/>
      <c r="D59" s="65">
        <v>80232.032361999998</v>
      </c>
      <c r="E59" s="66" t="s">
        <v>19</v>
      </c>
      <c r="F59" s="67">
        <v>46979.442605000004</v>
      </c>
      <c r="G59" s="68">
        <f t="shared" si="1"/>
        <v>-41.445528398143004</v>
      </c>
      <c r="H59" s="69">
        <v>46955.239882549999</v>
      </c>
      <c r="I59" s="70">
        <f t="shared" si="2"/>
        <v>-5.1517687541546842E-2</v>
      </c>
      <c r="J59" s="67">
        <v>122295.344843</v>
      </c>
      <c r="K59" s="209">
        <f t="shared" si="3"/>
        <v>160.45089993981412</v>
      </c>
      <c r="L59" s="67">
        <v>182683.08608799998</v>
      </c>
      <c r="M59" s="209">
        <f>(L59/J59-1)*100</f>
        <v>49.378609891099615</v>
      </c>
      <c r="N59" s="67">
        <v>224642.03215800005</v>
      </c>
      <c r="O59" s="71">
        <f>(N59/L59-1)*100</f>
        <v>22.968161403726285</v>
      </c>
    </row>
    <row r="60" spans="2:15"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8" thickBot="1">
      <c r="B61" s="22" t="s">
        <v>31</v>
      </c>
      <c r="C61" s="2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4.25" thickBot="1">
      <c r="D62" s="23">
        <v>2008</v>
      </c>
      <c r="E62" s="24"/>
      <c r="F62" s="25">
        <v>2009</v>
      </c>
      <c r="G62" s="24"/>
      <c r="H62" s="25">
        <v>2010</v>
      </c>
      <c r="I62" s="24"/>
      <c r="J62" s="306">
        <v>2011</v>
      </c>
      <c r="K62" s="311"/>
      <c r="L62" s="306">
        <v>2012</v>
      </c>
      <c r="M62" s="311"/>
      <c r="N62" s="306">
        <v>2013</v>
      </c>
      <c r="O62" s="307"/>
    </row>
    <row r="63" spans="2:15">
      <c r="B63" s="27" t="s">
        <v>18</v>
      </c>
      <c r="C63" s="28"/>
      <c r="D63" s="29">
        <v>107370.51606099999</v>
      </c>
      <c r="E63" s="30" t="s">
        <v>19</v>
      </c>
      <c r="F63" s="73">
        <v>53973.204406000004</v>
      </c>
      <c r="G63" s="32">
        <f>(F63/D63-1)*100</f>
        <v>-49.731819883089301</v>
      </c>
      <c r="H63" s="33">
        <v>50534.686978000005</v>
      </c>
      <c r="I63" s="74">
        <f>(H63/F63-1)*100</f>
        <v>-6.3707861444256775</v>
      </c>
      <c r="J63" s="31">
        <v>51523.208510999997</v>
      </c>
      <c r="K63" s="211">
        <f>(J63/H63-1)*100</f>
        <v>1.9561247770869539</v>
      </c>
      <c r="L63" s="31">
        <v>98968.325317999988</v>
      </c>
      <c r="M63" s="206">
        <f>(L63/J63-1)*100</f>
        <v>92.084942258342963</v>
      </c>
      <c r="N63" s="31">
        <v>130115.432594</v>
      </c>
      <c r="O63" s="35">
        <f>(N63/L63-1)*100</f>
        <v>31.471793804653881</v>
      </c>
    </row>
    <row r="64" spans="2:15">
      <c r="B64" s="36" t="s">
        <v>20</v>
      </c>
      <c r="C64" s="37"/>
      <c r="D64" s="38">
        <v>145430.75646899999</v>
      </c>
      <c r="E64" s="39" t="s">
        <v>19</v>
      </c>
      <c r="F64" s="75">
        <v>96278.060667850004</v>
      </c>
      <c r="G64" s="41">
        <f t="shared" ref="G64:G72" si="6">(F64/D64-1)*100</f>
        <v>-33.798006002689931</v>
      </c>
      <c r="H64" s="42">
        <v>138276.50044130001</v>
      </c>
      <c r="I64" s="76">
        <f t="shared" ref="I64:K72" si="7">(H64/F64-1)*100</f>
        <v>43.622025082474991</v>
      </c>
      <c r="J64" s="40">
        <v>373960.712917</v>
      </c>
      <c r="K64" s="212">
        <f t="shared" si="7"/>
        <v>170.44415480832237</v>
      </c>
      <c r="L64" s="40">
        <v>233728.78730700002</v>
      </c>
      <c r="M64" s="207">
        <f t="shared" ref="M64:M71" si="8">(L64/J64-1)*100</f>
        <v>-37.499106394399305</v>
      </c>
      <c r="N64" s="40">
        <v>451159.11825399997</v>
      </c>
      <c r="O64" s="44">
        <f t="shared" ref="O64:O71" si="9">(N64/L64-1)*100</f>
        <v>93.026765531199956</v>
      </c>
    </row>
    <row r="65" spans="2:15">
      <c r="B65" s="36" t="s">
        <v>21</v>
      </c>
      <c r="C65" s="37"/>
      <c r="D65" s="38">
        <v>1624229.9840030004</v>
      </c>
      <c r="E65" s="39" t="s">
        <v>19</v>
      </c>
      <c r="F65" s="75">
        <v>1434605.1259187507</v>
      </c>
      <c r="G65" s="41">
        <f t="shared" si="6"/>
        <v>-11.674754188252901</v>
      </c>
      <c r="H65" s="42">
        <v>1172599.0142699501</v>
      </c>
      <c r="I65" s="76">
        <f t="shared" si="7"/>
        <v>-18.26329119526925</v>
      </c>
      <c r="J65" s="40">
        <v>1083908.1906834</v>
      </c>
      <c r="K65" s="212">
        <f t="shared" si="7"/>
        <v>-7.5636106211267933</v>
      </c>
      <c r="L65" s="40">
        <v>1150309.8317710003</v>
      </c>
      <c r="M65" s="207">
        <f t="shared" si="8"/>
        <v>6.1261314988065863</v>
      </c>
      <c r="N65" s="40">
        <v>1602266.2021930502</v>
      </c>
      <c r="O65" s="44">
        <f t="shared" si="9"/>
        <v>39.289968488422325</v>
      </c>
    </row>
    <row r="66" spans="2:15">
      <c r="B66" s="36" t="s">
        <v>22</v>
      </c>
      <c r="C66" s="37"/>
      <c r="D66" s="38">
        <v>83654.760868000012</v>
      </c>
      <c r="E66" s="39" t="s">
        <v>19</v>
      </c>
      <c r="F66" s="75">
        <v>78045.871555999998</v>
      </c>
      <c r="G66" s="41">
        <f t="shared" si="6"/>
        <v>-6.7048058637694918</v>
      </c>
      <c r="H66" s="42">
        <v>62504.740647400002</v>
      </c>
      <c r="I66" s="76">
        <f t="shared" si="7"/>
        <v>-19.912816141016275</v>
      </c>
      <c r="J66" s="40">
        <v>68356.702199999985</v>
      </c>
      <c r="K66" s="212">
        <f t="shared" si="7"/>
        <v>9.3624283406148479</v>
      </c>
      <c r="L66" s="40">
        <v>70899.061984</v>
      </c>
      <c r="M66" s="207">
        <f t="shared" si="8"/>
        <v>3.7192545897862361</v>
      </c>
      <c r="N66" s="40">
        <v>96621.92969260001</v>
      </c>
      <c r="O66" s="44">
        <f t="shared" si="9"/>
        <v>36.28097042300076</v>
      </c>
    </row>
    <row r="67" spans="2:15">
      <c r="B67" s="36" t="s">
        <v>23</v>
      </c>
      <c r="C67" s="37"/>
      <c r="D67" s="38">
        <v>362217.08108199947</v>
      </c>
      <c r="E67" s="39" t="s">
        <v>19</v>
      </c>
      <c r="F67" s="75">
        <v>221173.40723000001</v>
      </c>
      <c r="G67" s="41">
        <f t="shared" si="6"/>
        <v>-38.93899024051538</v>
      </c>
      <c r="H67" s="42">
        <v>231292.07339500001</v>
      </c>
      <c r="I67" s="76">
        <f t="shared" si="7"/>
        <v>4.5749922161652634</v>
      </c>
      <c r="J67" s="40">
        <v>233336.693661</v>
      </c>
      <c r="K67" s="212">
        <f t="shared" si="7"/>
        <v>0.8839992810770525</v>
      </c>
      <c r="L67" s="40">
        <v>286657.67228700005</v>
      </c>
      <c r="M67" s="207">
        <f t="shared" si="8"/>
        <v>22.851518888609391</v>
      </c>
      <c r="N67" s="40">
        <v>332934.79825199995</v>
      </c>
      <c r="O67" s="44">
        <f t="shared" si="9"/>
        <v>16.143689996431519</v>
      </c>
    </row>
    <row r="68" spans="2:15">
      <c r="B68" s="36" t="s">
        <v>24</v>
      </c>
      <c r="C68" s="37"/>
      <c r="D68" s="38">
        <v>582095.835632</v>
      </c>
      <c r="E68" s="39" t="s">
        <v>19</v>
      </c>
      <c r="F68" s="75">
        <v>342593.71078199986</v>
      </c>
      <c r="G68" s="41">
        <f t="shared" si="6"/>
        <v>-41.144792693795004</v>
      </c>
      <c r="H68" s="42">
        <v>361166.725286</v>
      </c>
      <c r="I68" s="76">
        <f t="shared" si="7"/>
        <v>5.4212946471216883</v>
      </c>
      <c r="J68" s="40">
        <v>318082.3917255</v>
      </c>
      <c r="K68" s="212">
        <f t="shared" si="7"/>
        <v>-11.929209017354092</v>
      </c>
      <c r="L68" s="40">
        <v>348991.59079000005</v>
      </c>
      <c r="M68" s="207">
        <f t="shared" si="8"/>
        <v>9.717356216050522</v>
      </c>
      <c r="N68" s="40">
        <v>609515.34236299992</v>
      </c>
      <c r="O68" s="44">
        <f t="shared" si="9"/>
        <v>74.650438133268878</v>
      </c>
    </row>
    <row r="69" spans="2:15">
      <c r="B69" s="36" t="s">
        <v>25</v>
      </c>
      <c r="C69" s="37"/>
      <c r="D69" s="38">
        <v>134339.52297800002</v>
      </c>
      <c r="E69" s="39" t="s">
        <v>19</v>
      </c>
      <c r="F69" s="75">
        <v>133160.07847899999</v>
      </c>
      <c r="G69" s="41">
        <f t="shared" si="6"/>
        <v>-0.87795793289602297</v>
      </c>
      <c r="H69" s="42">
        <v>101561.90542299999</v>
      </c>
      <c r="I69" s="76">
        <f t="shared" si="7"/>
        <v>-23.729464128382283</v>
      </c>
      <c r="J69" s="40">
        <v>106085.06821100001</v>
      </c>
      <c r="K69" s="212">
        <f t="shared" si="7"/>
        <v>4.4536017408902229</v>
      </c>
      <c r="L69" s="40">
        <v>83629.522797999991</v>
      </c>
      <c r="M69" s="207">
        <f t="shared" si="8"/>
        <v>-21.167489253375994</v>
      </c>
      <c r="N69" s="40">
        <v>193028.92836705002</v>
      </c>
      <c r="O69" s="44">
        <f t="shared" si="9"/>
        <v>130.81433674241453</v>
      </c>
    </row>
    <row r="70" spans="2:15">
      <c r="B70" s="36" t="s">
        <v>26</v>
      </c>
      <c r="C70" s="37"/>
      <c r="D70" s="38">
        <v>39582.165209999999</v>
      </c>
      <c r="E70" s="39" t="s">
        <v>19</v>
      </c>
      <c r="F70" s="75">
        <v>44396.500935999997</v>
      </c>
      <c r="G70" s="41">
        <f t="shared" si="6"/>
        <v>12.162891293232514</v>
      </c>
      <c r="H70" s="42">
        <v>45108.793073000008</v>
      </c>
      <c r="I70" s="76">
        <f t="shared" si="7"/>
        <v>1.6043880080252704</v>
      </c>
      <c r="J70" s="40">
        <v>43654.617416000008</v>
      </c>
      <c r="K70" s="212">
        <f t="shared" si="7"/>
        <v>-3.2237077472826448</v>
      </c>
      <c r="L70" s="40">
        <v>44633.086684000002</v>
      </c>
      <c r="M70" s="207">
        <f t="shared" si="8"/>
        <v>2.2413877979408747</v>
      </c>
      <c r="N70" s="40">
        <v>62242.411947999994</v>
      </c>
      <c r="O70" s="44">
        <f t="shared" si="9"/>
        <v>39.453523321550946</v>
      </c>
    </row>
    <row r="71" spans="2:15" ht="14.25" thickBot="1">
      <c r="B71" s="36" t="s">
        <v>27</v>
      </c>
      <c r="C71" s="45"/>
      <c r="D71" s="38">
        <v>230226.56920900004</v>
      </c>
      <c r="E71" s="39" t="s">
        <v>19</v>
      </c>
      <c r="F71" s="75">
        <v>163110.24317845001</v>
      </c>
      <c r="G71" s="41">
        <f t="shared" si="6"/>
        <v>-29.152293873441572</v>
      </c>
      <c r="H71" s="42">
        <v>179265.77039354999</v>
      </c>
      <c r="I71" s="76">
        <f t="shared" si="7"/>
        <v>9.9046674815052036</v>
      </c>
      <c r="J71" s="40">
        <v>133779.22550815</v>
      </c>
      <c r="K71" s="212">
        <f t="shared" si="7"/>
        <v>-25.373803814047371</v>
      </c>
      <c r="L71" s="40">
        <v>183200.597175</v>
      </c>
      <c r="M71" s="207">
        <f t="shared" si="8"/>
        <v>36.942486009413457</v>
      </c>
      <c r="N71" s="40">
        <v>328203.96683200006</v>
      </c>
      <c r="O71" s="44">
        <f t="shared" si="9"/>
        <v>79.150052943597913</v>
      </c>
    </row>
    <row r="72" spans="2:15" ht="15" thickTop="1" thickBot="1">
      <c r="B72" s="46" t="s">
        <v>28</v>
      </c>
      <c r="C72" s="47"/>
      <c r="D72" s="48">
        <v>3309147.1915120003</v>
      </c>
      <c r="E72" s="49" t="s">
        <v>19</v>
      </c>
      <c r="F72" s="77">
        <v>2567336.2031540503</v>
      </c>
      <c r="G72" s="51">
        <f t="shared" si="6"/>
        <v>-22.416983755231669</v>
      </c>
      <c r="H72" s="52">
        <v>2342310.2099072002</v>
      </c>
      <c r="I72" s="51">
        <f t="shared" si="7"/>
        <v>-8.7649600769232663</v>
      </c>
      <c r="J72" s="50">
        <v>2412686.8108330499</v>
      </c>
      <c r="K72" s="213">
        <f t="shared" si="7"/>
        <v>3.0045807181380058</v>
      </c>
      <c r="L72" s="50">
        <v>2501018.4761140002</v>
      </c>
      <c r="M72" s="208">
        <f>(L72/J72-1)*100</f>
        <v>3.6611326793157595</v>
      </c>
      <c r="N72" s="50">
        <v>3806088.1304957005</v>
      </c>
      <c r="O72" s="54">
        <f>(N72/L72-1)*100</f>
        <v>52.18152791935686</v>
      </c>
    </row>
    <row r="73" spans="2:15" ht="14.25" thickBot="1">
      <c r="D73" s="55"/>
      <c r="E73" s="56"/>
      <c r="F73" s="78"/>
      <c r="G73" s="58"/>
      <c r="H73" s="55"/>
      <c r="I73" s="58"/>
      <c r="J73" s="55"/>
      <c r="K73" s="58"/>
      <c r="L73" s="210"/>
      <c r="M73" s="60"/>
      <c r="N73" s="210"/>
      <c r="O73" s="60"/>
    </row>
    <row r="74" spans="2:15">
      <c r="B74" s="61" t="s">
        <v>29</v>
      </c>
      <c r="C74" s="62"/>
      <c r="D74" s="38">
        <v>368567.65716599993</v>
      </c>
      <c r="E74" s="30" t="s">
        <v>19</v>
      </c>
      <c r="F74" s="73">
        <v>240773.58560310001</v>
      </c>
      <c r="G74" s="41">
        <f>(F74/D74-1)*100</f>
        <v>-34.673164906963741</v>
      </c>
      <c r="H74" s="42">
        <v>316551.86205380003</v>
      </c>
      <c r="I74" s="76">
        <f>(H74/F74-1)*100</f>
        <v>31.472836300081397</v>
      </c>
      <c r="J74" s="40">
        <v>561706.72904250002</v>
      </c>
      <c r="K74" s="211">
        <f>(J74/H74-1)*100</f>
        <v>77.445403542448403</v>
      </c>
      <c r="L74" s="40">
        <v>456038.43638500001</v>
      </c>
      <c r="M74" s="207">
        <f>(L74/J74-1)*100</f>
        <v>-18.812004057281804</v>
      </c>
      <c r="N74" s="40">
        <v>681921.62443400011</v>
      </c>
      <c r="O74" s="44">
        <f>(N74/L74-1)*100</f>
        <v>49.531611817540622</v>
      </c>
    </row>
    <row r="75" spans="2:15" ht="14.25" thickBot="1">
      <c r="B75" s="63" t="s">
        <v>30</v>
      </c>
      <c r="C75" s="64"/>
      <c r="D75" s="65">
        <v>105136.04275699999</v>
      </c>
      <c r="E75" s="66" t="s">
        <v>19</v>
      </c>
      <c r="F75" s="79">
        <v>62645.514655850006</v>
      </c>
      <c r="G75" s="68">
        <f>(F75/D75-1)*100</f>
        <v>-40.414806366031833</v>
      </c>
      <c r="H75" s="69">
        <v>92002.308190299998</v>
      </c>
      <c r="I75" s="80">
        <f>(H75/F75-1)*100</f>
        <v>46.861764478629887</v>
      </c>
      <c r="J75" s="67">
        <v>328324.096104</v>
      </c>
      <c r="K75" s="214">
        <f>(J75/H75-1)*100</f>
        <v>256.86506410783284</v>
      </c>
      <c r="L75" s="67">
        <v>208403.14594700001</v>
      </c>
      <c r="M75" s="209">
        <f>(L75/J75-1)*100</f>
        <v>-36.52517484400957</v>
      </c>
      <c r="N75" s="67">
        <v>370973.369145</v>
      </c>
      <c r="O75" s="71">
        <f>(N75/L75-1)*100</f>
        <v>78.00756675685885</v>
      </c>
    </row>
    <row r="76" spans="2:15">
      <c r="D76" s="72"/>
      <c r="E76" s="72"/>
      <c r="F76" s="72"/>
      <c r="G76" s="72"/>
      <c r="H76" s="72"/>
      <c r="I76" s="72"/>
      <c r="J76" s="72"/>
      <c r="K76" s="72"/>
      <c r="L76" s="193"/>
      <c r="M76" s="193"/>
      <c r="N76" s="193"/>
      <c r="O76" s="193"/>
    </row>
    <row r="77" spans="2:15" ht="18" thickBot="1">
      <c r="B77" s="111" t="s">
        <v>40</v>
      </c>
      <c r="C77" s="111"/>
      <c r="D77" s="112"/>
      <c r="E77" s="112"/>
      <c r="F77" s="112"/>
      <c r="G77" s="112"/>
      <c r="H77" s="112"/>
      <c r="I77" s="112"/>
      <c r="J77" s="112"/>
      <c r="K77" s="112"/>
      <c r="L77" s="194"/>
      <c r="M77" s="194"/>
      <c r="N77" s="194"/>
      <c r="O77" s="194"/>
    </row>
    <row r="78" spans="2:15" ht="14.25" thickBot="1">
      <c r="B78" s="113"/>
      <c r="C78" s="113"/>
      <c r="D78" s="274">
        <v>2008</v>
      </c>
      <c r="E78" s="271"/>
      <c r="F78" s="270">
        <v>2009</v>
      </c>
      <c r="G78" s="271"/>
      <c r="H78" s="270">
        <v>2010</v>
      </c>
      <c r="I78" s="271"/>
      <c r="J78" s="270">
        <v>2011</v>
      </c>
      <c r="K78" s="321"/>
      <c r="L78" s="306">
        <v>2012</v>
      </c>
      <c r="M78" s="307"/>
      <c r="N78" s="325"/>
      <c r="O78" s="326"/>
    </row>
    <row r="79" spans="2:15">
      <c r="B79" s="27" t="s">
        <v>18</v>
      </c>
      <c r="C79" s="28"/>
      <c r="D79" s="114">
        <v>53444.585279999978</v>
      </c>
      <c r="E79" s="115" t="s">
        <v>19</v>
      </c>
      <c r="F79" s="116">
        <v>54017.350069000022</v>
      </c>
      <c r="G79" s="117">
        <v>1.0716984442844746</v>
      </c>
      <c r="H79" s="116">
        <v>66585.52833999999</v>
      </c>
      <c r="I79" s="118">
        <v>23.266928597840852</v>
      </c>
      <c r="J79" s="116">
        <v>62035.042321000015</v>
      </c>
      <c r="K79" s="221">
        <v>-6.8340465750518886</v>
      </c>
      <c r="L79" s="31">
        <v>60045.938540000017</v>
      </c>
      <c r="M79" s="35">
        <f>(L79/J79-1)*100</f>
        <v>-3.2064196405434675</v>
      </c>
      <c r="N79" s="42"/>
      <c r="O79" s="207"/>
    </row>
    <row r="80" spans="2:15">
      <c r="B80" s="36" t="s">
        <v>20</v>
      </c>
      <c r="C80" s="37"/>
      <c r="D80" s="120">
        <v>121628.25643100002</v>
      </c>
      <c r="E80" s="121" t="s">
        <v>19</v>
      </c>
      <c r="F80" s="122">
        <v>117532.23590285002</v>
      </c>
      <c r="G80" s="123">
        <v>-3.3676553856329283</v>
      </c>
      <c r="H80" s="122">
        <v>99714.388515999992</v>
      </c>
      <c r="I80" s="124">
        <v>-15.159966327517104</v>
      </c>
      <c r="J80" s="122">
        <v>293183.78359140002</v>
      </c>
      <c r="K80" s="222">
        <v>194.02354861189997</v>
      </c>
      <c r="L80" s="40">
        <v>219811.99767299945</v>
      </c>
      <c r="M80" s="44">
        <f t="shared" ref="M80:M87" si="10">(L80/J80-1)*100</f>
        <v>-25.025867740576079</v>
      </c>
      <c r="N80" s="42"/>
      <c r="O80" s="207"/>
    </row>
    <row r="81" spans="2:15">
      <c r="B81" s="36" t="s">
        <v>21</v>
      </c>
      <c r="C81" s="37"/>
      <c r="D81" s="120">
        <v>1221382.0205289498</v>
      </c>
      <c r="E81" s="121" t="s">
        <v>19</v>
      </c>
      <c r="F81" s="122">
        <v>940021.02486449992</v>
      </c>
      <c r="G81" s="123">
        <v>-23.036281109050506</v>
      </c>
      <c r="H81" s="122">
        <v>953375.41664025001</v>
      </c>
      <c r="I81" s="124">
        <v>1.420648200679886</v>
      </c>
      <c r="J81" s="122">
        <v>994620.81650249986</v>
      </c>
      <c r="K81" s="222">
        <v>4.326249569933438</v>
      </c>
      <c r="L81" s="40">
        <v>1071460.2768880003</v>
      </c>
      <c r="M81" s="44">
        <f t="shared" si="10"/>
        <v>7.7255029364557082</v>
      </c>
      <c r="N81" s="42"/>
      <c r="O81" s="207"/>
    </row>
    <row r="82" spans="2:15">
      <c r="B82" s="36" t="s">
        <v>22</v>
      </c>
      <c r="C82" s="37"/>
      <c r="D82" s="120">
        <v>68016.381769</v>
      </c>
      <c r="E82" s="121" t="s">
        <v>19</v>
      </c>
      <c r="F82" s="122">
        <v>83876.646071850002</v>
      </c>
      <c r="G82" s="123">
        <v>23.318300518712199</v>
      </c>
      <c r="H82" s="122">
        <v>50543.124562999998</v>
      </c>
      <c r="I82" s="124">
        <v>-39.741123506888918</v>
      </c>
      <c r="J82" s="122">
        <v>71434.732357999994</v>
      </c>
      <c r="K82" s="222">
        <v>41.334222954418735</v>
      </c>
      <c r="L82" s="40">
        <v>67409.96755300001</v>
      </c>
      <c r="M82" s="44">
        <f t="shared" si="10"/>
        <v>-5.6341847615941294</v>
      </c>
      <c r="N82" s="42"/>
      <c r="O82" s="207"/>
    </row>
    <row r="83" spans="2:15">
      <c r="B83" s="36" t="s">
        <v>23</v>
      </c>
      <c r="C83" s="37"/>
      <c r="D83" s="120">
        <v>221881.16794200012</v>
      </c>
      <c r="E83" s="121" t="s">
        <v>19</v>
      </c>
      <c r="F83" s="122">
        <v>184200.12901040004</v>
      </c>
      <c r="G83" s="123">
        <v>-16.982531361764753</v>
      </c>
      <c r="H83" s="122">
        <v>223198.84149604998</v>
      </c>
      <c r="I83" s="124">
        <v>21.171924631740112</v>
      </c>
      <c r="J83" s="122">
        <v>186740.94260005001</v>
      </c>
      <c r="K83" s="222">
        <v>-16.334268875067249</v>
      </c>
      <c r="L83" s="40">
        <v>195327.06949300002</v>
      </c>
      <c r="M83" s="44">
        <f t="shared" si="10"/>
        <v>4.5978813073356051</v>
      </c>
      <c r="N83" s="42"/>
      <c r="O83" s="207"/>
    </row>
    <row r="84" spans="2:15">
      <c r="B84" s="36" t="s">
        <v>24</v>
      </c>
      <c r="C84" s="37"/>
      <c r="D84" s="120">
        <v>398800.02155499975</v>
      </c>
      <c r="E84" s="121" t="s">
        <v>19</v>
      </c>
      <c r="F84" s="122">
        <v>347440.06374999951</v>
      </c>
      <c r="G84" s="123">
        <v>-12.878624631146629</v>
      </c>
      <c r="H84" s="122">
        <v>316515.96923499997</v>
      </c>
      <c r="I84" s="124">
        <v>-8.9005551579828701</v>
      </c>
      <c r="J84" s="122">
        <v>322078.1246745002</v>
      </c>
      <c r="K84" s="222">
        <v>1.7573064174119413</v>
      </c>
      <c r="L84" s="40">
        <v>356467.81787499983</v>
      </c>
      <c r="M84" s="44">
        <f t="shared" si="10"/>
        <v>10.677438349858349</v>
      </c>
      <c r="N84" s="42"/>
      <c r="O84" s="207"/>
    </row>
    <row r="85" spans="2:15">
      <c r="B85" s="36" t="s">
        <v>25</v>
      </c>
      <c r="C85" s="37"/>
      <c r="D85" s="120">
        <v>101797.67403700003</v>
      </c>
      <c r="E85" s="121" t="s">
        <v>19</v>
      </c>
      <c r="F85" s="122">
        <v>72492.425079349996</v>
      </c>
      <c r="G85" s="123">
        <v>-28.787739243431599</v>
      </c>
      <c r="H85" s="122">
        <v>103802.66258100001</v>
      </c>
      <c r="I85" s="124">
        <v>43.191047157517382</v>
      </c>
      <c r="J85" s="122">
        <v>80907.649993200001</v>
      </c>
      <c r="K85" s="222">
        <v>-22.056286436712945</v>
      </c>
      <c r="L85" s="40">
        <v>107323.95753000001</v>
      </c>
      <c r="M85" s="44">
        <f t="shared" si="10"/>
        <v>32.649950331050533</v>
      </c>
      <c r="N85" s="42"/>
      <c r="O85" s="207"/>
    </row>
    <row r="86" spans="2:15">
      <c r="B86" s="36" t="s">
        <v>26</v>
      </c>
      <c r="C86" s="37"/>
      <c r="D86" s="120">
        <v>65276.025896999978</v>
      </c>
      <c r="E86" s="121" t="s">
        <v>19</v>
      </c>
      <c r="F86" s="122">
        <v>48442.493092000004</v>
      </c>
      <c r="G86" s="123">
        <v>-25.788231703262475</v>
      </c>
      <c r="H86" s="122">
        <v>50248.268401000001</v>
      </c>
      <c r="I86" s="124">
        <v>3.7276679909321375</v>
      </c>
      <c r="J86" s="122">
        <v>77566.337591999996</v>
      </c>
      <c r="K86" s="222">
        <v>54.366190239614973</v>
      </c>
      <c r="L86" s="40">
        <v>38040.992983000004</v>
      </c>
      <c r="M86" s="44">
        <f>(L86/J86-1)*100</f>
        <v>-50.956827195972366</v>
      </c>
      <c r="N86" s="42"/>
      <c r="O86" s="207"/>
    </row>
    <row r="87" spans="2:15" ht="14.25" thickBot="1">
      <c r="B87" s="36" t="s">
        <v>27</v>
      </c>
      <c r="C87" s="126"/>
      <c r="D87" s="127">
        <v>221951.63098799973</v>
      </c>
      <c r="E87" s="121" t="s">
        <v>19</v>
      </c>
      <c r="F87" s="128">
        <v>114886.82613100004</v>
      </c>
      <c r="G87" s="123">
        <v>-48.237899573167972</v>
      </c>
      <c r="H87" s="128">
        <v>150099.82486200001</v>
      </c>
      <c r="I87" s="124">
        <v>30.650162352686316</v>
      </c>
      <c r="J87" s="128">
        <v>170390.11517284997</v>
      </c>
      <c r="K87" s="222">
        <v>13.517864081123744</v>
      </c>
      <c r="L87" s="40">
        <v>150862.95837900002</v>
      </c>
      <c r="M87" s="44">
        <f t="shared" si="10"/>
        <v>-11.46026386216178</v>
      </c>
      <c r="N87" s="42"/>
      <c r="O87" s="207"/>
    </row>
    <row r="88" spans="2:15" ht="15" thickTop="1" thickBot="1">
      <c r="B88" s="46" t="s">
        <v>28</v>
      </c>
      <c r="C88" s="47"/>
      <c r="D88" s="129">
        <v>2474177.7644279497</v>
      </c>
      <c r="E88" s="130" t="s">
        <v>19</v>
      </c>
      <c r="F88" s="131">
        <v>1962909.1939709494</v>
      </c>
      <c r="G88" s="132">
        <v>-20.66418095771747</v>
      </c>
      <c r="H88" s="133">
        <v>2014084.0246342998</v>
      </c>
      <c r="I88" s="134">
        <v>2.6070910880917619</v>
      </c>
      <c r="J88" s="135">
        <v>2258957.5448055002</v>
      </c>
      <c r="K88" s="223">
        <v>12.158058808676685</v>
      </c>
      <c r="L88" s="50">
        <v>2266750.9769139998</v>
      </c>
      <c r="M88" s="54">
        <f>(L88/J88-1)*100</f>
        <v>0.34500126513756779</v>
      </c>
      <c r="N88" s="42"/>
      <c r="O88" s="207"/>
    </row>
    <row r="89" spans="2:15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  <c r="L89" s="210"/>
      <c r="M89" s="60"/>
      <c r="N89" s="42"/>
      <c r="O89" s="207"/>
    </row>
    <row r="90" spans="2:15">
      <c r="B90" s="61" t="s">
        <v>29</v>
      </c>
      <c r="C90" s="141"/>
      <c r="D90" s="142">
        <v>287912.20654295001</v>
      </c>
      <c r="E90" s="115" t="s">
        <v>19</v>
      </c>
      <c r="F90" s="143">
        <v>232667.47026034998</v>
      </c>
      <c r="G90" s="118">
        <f>(F90/D90-1)*100</f>
        <v>-19.188049352245429</v>
      </c>
      <c r="H90" s="143">
        <v>279246.23513749999</v>
      </c>
      <c r="I90" s="124">
        <f>(H90/F90-1)*100</f>
        <v>20.019457307473786</v>
      </c>
      <c r="J90" s="143">
        <v>482556.00152489997</v>
      </c>
      <c r="K90" s="221">
        <f>(J90/H90-1)*100</f>
        <v>72.806627558395149</v>
      </c>
      <c r="L90" s="40">
        <v>364832.5149789995</v>
      </c>
      <c r="M90" s="44">
        <f>(L90/J90-1)*100</f>
        <v>-24.395818552435077</v>
      </c>
      <c r="N90" s="42"/>
      <c r="O90" s="207"/>
    </row>
    <row r="91" spans="2:15" ht="14.25" thickBot="1">
      <c r="B91" s="63" t="s">
        <v>30</v>
      </c>
      <c r="C91" s="64"/>
      <c r="D91" s="144">
        <v>79203.550057</v>
      </c>
      <c r="E91" s="145" t="s">
        <v>19</v>
      </c>
      <c r="F91" s="146">
        <v>67487.316524850001</v>
      </c>
      <c r="G91" s="147">
        <f>(F91/D91-1)*100</f>
        <v>-14.792561095706237</v>
      </c>
      <c r="H91" s="148">
        <v>59935.335682999998</v>
      </c>
      <c r="I91" s="147">
        <f>(H91/F91-1)*100</f>
        <v>-11.190222445826892</v>
      </c>
      <c r="J91" s="148">
        <v>266699.5017894</v>
      </c>
      <c r="K91" s="224">
        <f>(J91/H91-1)*100</f>
        <v>344.97874042114756</v>
      </c>
      <c r="L91" s="67">
        <v>194938.66773999951</v>
      </c>
      <c r="M91" s="71">
        <f>(L91/J91-1)*100</f>
        <v>-26.90699966363891</v>
      </c>
      <c r="N91" s="42"/>
      <c r="O91" s="207"/>
    </row>
    <row r="92" spans="2:15">
      <c r="D92" s="72"/>
      <c r="E92" s="72"/>
      <c r="F92" s="72"/>
      <c r="G92" s="72"/>
      <c r="H92" s="72"/>
      <c r="I92" s="72"/>
      <c r="J92" s="72"/>
      <c r="K92" s="72"/>
      <c r="L92" s="193"/>
      <c r="M92" s="193"/>
      <c r="N92" s="193"/>
      <c r="O92" s="193"/>
    </row>
    <row r="93" spans="2:15" ht="18" thickBot="1">
      <c r="B93" s="111" t="s">
        <v>47</v>
      </c>
      <c r="C93" s="111"/>
      <c r="D93" s="112"/>
      <c r="E93" s="112"/>
      <c r="F93" s="112"/>
      <c r="G93" s="112"/>
      <c r="H93" s="112"/>
      <c r="I93" s="112"/>
      <c r="J93" s="112"/>
      <c r="K93" s="112"/>
      <c r="L93" s="194"/>
      <c r="M93" s="194"/>
      <c r="N93" s="194"/>
      <c r="O93" s="194"/>
    </row>
    <row r="94" spans="2:15" ht="14.25" thickBot="1">
      <c r="B94" s="113"/>
      <c r="C94" s="113"/>
      <c r="D94" s="274">
        <v>2008</v>
      </c>
      <c r="E94" s="289"/>
      <c r="F94" s="270">
        <v>2009</v>
      </c>
      <c r="G94" s="289"/>
      <c r="H94" s="270">
        <v>2010</v>
      </c>
      <c r="I94" s="289"/>
      <c r="J94" s="270">
        <v>2011</v>
      </c>
      <c r="K94" s="322"/>
      <c r="L94" s="306">
        <v>2012</v>
      </c>
      <c r="M94" s="307"/>
      <c r="N94" s="325"/>
      <c r="O94" s="326"/>
    </row>
    <row r="95" spans="2:15">
      <c r="B95" s="27" t="s">
        <v>18</v>
      </c>
      <c r="C95" s="28"/>
      <c r="D95" s="114">
        <v>79255.920432000014</v>
      </c>
      <c r="E95" s="115" t="s">
        <v>19</v>
      </c>
      <c r="F95" s="116">
        <v>98025.107815999989</v>
      </c>
      <c r="G95" s="117">
        <f>(F95/D95-1)*100</f>
        <v>23.681748040644557</v>
      </c>
      <c r="H95" s="116">
        <v>91924.151431000006</v>
      </c>
      <c r="I95" s="118">
        <f>(H95/F95-1)*100</f>
        <v>-6.2238711294782867</v>
      </c>
      <c r="J95" s="116">
        <v>94869.93936027179</v>
      </c>
      <c r="K95" s="221">
        <f>(J95/H95-1)*100</f>
        <v>3.2045853928637458</v>
      </c>
      <c r="L95" s="31">
        <v>98312.731281</v>
      </c>
      <c r="M95" s="35">
        <f>(L95/J95-1)*100</f>
        <v>3.6289597568457399</v>
      </c>
      <c r="N95" s="42"/>
      <c r="O95" s="207"/>
    </row>
    <row r="96" spans="2:15">
      <c r="B96" s="36" t="s">
        <v>20</v>
      </c>
      <c r="C96" s="37"/>
      <c r="D96" s="120">
        <v>147037.83482299998</v>
      </c>
      <c r="E96" s="121" t="s">
        <v>19</v>
      </c>
      <c r="F96" s="122">
        <v>137341.64728164999</v>
      </c>
      <c r="G96" s="123">
        <f t="shared" ref="G96:K107" si="11">(F96/D96-1)*100</f>
        <v>-6.5943486946893559</v>
      </c>
      <c r="H96" s="122">
        <v>126641.38852399999</v>
      </c>
      <c r="I96" s="124">
        <f t="shared" si="11"/>
        <v>-7.7909788978333001</v>
      </c>
      <c r="J96" s="122">
        <v>316110.79758519115</v>
      </c>
      <c r="K96" s="222">
        <f t="shared" si="11"/>
        <v>149.61096942275276</v>
      </c>
      <c r="L96" s="40">
        <v>408661.36415899999</v>
      </c>
      <c r="M96" s="44">
        <f t="shared" ref="M96:M103" si="12">(L96/J96-1)*100</f>
        <v>29.277888411536047</v>
      </c>
      <c r="N96" s="42"/>
      <c r="O96" s="207"/>
    </row>
    <row r="97" spans="2:15">
      <c r="B97" s="36" t="s">
        <v>21</v>
      </c>
      <c r="C97" s="37"/>
      <c r="D97" s="120">
        <v>1447233.8929808997</v>
      </c>
      <c r="E97" s="121" t="s">
        <v>19</v>
      </c>
      <c r="F97" s="122">
        <v>1590580.6768415999</v>
      </c>
      <c r="G97" s="123">
        <f t="shared" si="11"/>
        <v>9.9048802378063137</v>
      </c>
      <c r="H97" s="122">
        <v>1641889.6840395499</v>
      </c>
      <c r="I97" s="124">
        <f t="shared" si="11"/>
        <v>3.2258035033993826</v>
      </c>
      <c r="J97" s="122">
        <v>1577865.4254916655</v>
      </c>
      <c r="K97" s="222">
        <f t="shared" si="11"/>
        <v>-3.8994251057333673</v>
      </c>
      <c r="L97" s="40">
        <v>1499346.3462266</v>
      </c>
      <c r="M97" s="44">
        <f t="shared" si="12"/>
        <v>-4.9762849224355588</v>
      </c>
      <c r="N97" s="42"/>
      <c r="O97" s="207"/>
    </row>
    <row r="98" spans="2:15">
      <c r="B98" s="36" t="s">
        <v>22</v>
      </c>
      <c r="C98" s="37"/>
      <c r="D98" s="120">
        <v>110958.42792799999</v>
      </c>
      <c r="E98" s="121" t="s">
        <v>19</v>
      </c>
      <c r="F98" s="122">
        <v>106915.58119900001</v>
      </c>
      <c r="G98" s="123">
        <f t="shared" si="11"/>
        <v>-3.6435688613246642</v>
      </c>
      <c r="H98" s="122">
        <v>87775.741068949996</v>
      </c>
      <c r="I98" s="124">
        <f t="shared" si="11"/>
        <v>-17.901824893441287</v>
      </c>
      <c r="J98" s="122">
        <v>105418.83233391627</v>
      </c>
      <c r="K98" s="222">
        <f t="shared" si="11"/>
        <v>20.100190610874137</v>
      </c>
      <c r="L98" s="40">
        <v>98933.554613999993</v>
      </c>
      <c r="M98" s="44">
        <f t="shared" si="12"/>
        <v>-6.1519157216369358</v>
      </c>
      <c r="N98" s="42"/>
      <c r="O98" s="207"/>
    </row>
    <row r="99" spans="2:15">
      <c r="B99" s="36" t="s">
        <v>23</v>
      </c>
      <c r="C99" s="37"/>
      <c r="D99" s="120">
        <v>267436.32068899996</v>
      </c>
      <c r="E99" s="121" t="s">
        <v>19</v>
      </c>
      <c r="F99" s="122">
        <v>254632.54022800003</v>
      </c>
      <c r="G99" s="123">
        <f t="shared" si="11"/>
        <v>-4.787599690278932</v>
      </c>
      <c r="H99" s="122">
        <v>277024.14939499996</v>
      </c>
      <c r="I99" s="124">
        <f t="shared" si="11"/>
        <v>8.7936950819209159</v>
      </c>
      <c r="J99" s="122">
        <v>255652.14946063413</v>
      </c>
      <c r="K99" s="222">
        <f t="shared" si="11"/>
        <v>-7.7148508464120136</v>
      </c>
      <c r="L99" s="40">
        <v>322853.14548499999</v>
      </c>
      <c r="M99" s="44">
        <f>(L99/J99-1)*100</f>
        <v>26.286106401273823</v>
      </c>
      <c r="N99" s="42"/>
      <c r="O99" s="207"/>
    </row>
    <row r="100" spans="2:15">
      <c r="B100" s="36" t="s">
        <v>24</v>
      </c>
      <c r="C100" s="37"/>
      <c r="D100" s="120">
        <v>496716.98117200029</v>
      </c>
      <c r="E100" s="121" t="s">
        <v>19</v>
      </c>
      <c r="F100" s="122">
        <v>747980.94460499997</v>
      </c>
      <c r="G100" s="123">
        <f t="shared" si="11"/>
        <v>50.584935276451404</v>
      </c>
      <c r="H100" s="122">
        <v>511562.36411879992</v>
      </c>
      <c r="I100" s="124">
        <f t="shared" si="11"/>
        <v>-31.607567303876969</v>
      </c>
      <c r="J100" s="122">
        <v>538017.89564082678</v>
      </c>
      <c r="K100" s="222">
        <f t="shared" si="11"/>
        <v>5.1715163932355201</v>
      </c>
      <c r="L100" s="40">
        <v>463866.48420700006</v>
      </c>
      <c r="M100" s="44">
        <f t="shared" si="12"/>
        <v>-13.782331783872326</v>
      </c>
      <c r="N100" s="42"/>
      <c r="O100" s="207"/>
    </row>
    <row r="101" spans="2:15">
      <c r="B101" s="36" t="s">
        <v>25</v>
      </c>
      <c r="C101" s="37"/>
      <c r="D101" s="120">
        <v>125699.43210400001</v>
      </c>
      <c r="E101" s="121" t="s">
        <v>19</v>
      </c>
      <c r="F101" s="122">
        <v>110484.701256</v>
      </c>
      <c r="G101" s="123">
        <f t="shared" si="11"/>
        <v>-12.104056950242848</v>
      </c>
      <c r="H101" s="122">
        <v>146513.17196400001</v>
      </c>
      <c r="I101" s="124">
        <f t="shared" si="11"/>
        <v>32.609465653095057</v>
      </c>
      <c r="J101" s="122">
        <v>147777.23009031441</v>
      </c>
      <c r="K101" s="222">
        <f t="shared" si="11"/>
        <v>0.86276073978179824</v>
      </c>
      <c r="L101" s="40">
        <v>138314.99673099996</v>
      </c>
      <c r="M101" s="44">
        <f t="shared" si="12"/>
        <v>-6.4030387858343136</v>
      </c>
      <c r="N101" s="42"/>
      <c r="O101" s="207"/>
    </row>
    <row r="102" spans="2:15">
      <c r="B102" s="36" t="s">
        <v>26</v>
      </c>
      <c r="C102" s="37"/>
      <c r="D102" s="120">
        <v>49846.676443999997</v>
      </c>
      <c r="E102" s="121" t="s">
        <v>19</v>
      </c>
      <c r="F102" s="122">
        <v>62103.559461999997</v>
      </c>
      <c r="G102" s="123">
        <f t="shared" si="11"/>
        <v>24.589168009566166</v>
      </c>
      <c r="H102" s="122">
        <v>51260.099941050008</v>
      </c>
      <c r="I102" s="124">
        <f t="shared" si="11"/>
        <v>-17.460286680644931</v>
      </c>
      <c r="J102" s="122">
        <v>85166.97897335951</v>
      </c>
      <c r="K102" s="222">
        <f t="shared" si="11"/>
        <v>66.146728296087986</v>
      </c>
      <c r="L102" s="40">
        <v>69821.971416999993</v>
      </c>
      <c r="M102" s="44">
        <f t="shared" si="12"/>
        <v>-18.017555326412925</v>
      </c>
      <c r="N102" s="42"/>
      <c r="O102" s="207"/>
    </row>
    <row r="103" spans="2:15" ht="14.25" thickBot="1">
      <c r="B103" s="36" t="s">
        <v>27</v>
      </c>
      <c r="C103" s="126"/>
      <c r="D103" s="127">
        <v>143758.13536600003</v>
      </c>
      <c r="E103" s="121" t="s">
        <v>19</v>
      </c>
      <c r="F103" s="128">
        <v>209526.63715155001</v>
      </c>
      <c r="G103" s="123">
        <f t="shared" si="11"/>
        <v>45.749412106735463</v>
      </c>
      <c r="H103" s="128">
        <v>237624.47111245</v>
      </c>
      <c r="I103" s="124">
        <f t="shared" si="11"/>
        <v>13.410148868364136</v>
      </c>
      <c r="J103" s="128">
        <v>170138.81608852025</v>
      </c>
      <c r="K103" s="222">
        <f t="shared" si="11"/>
        <v>-28.40012844973101</v>
      </c>
      <c r="L103" s="40">
        <v>220824.04221199997</v>
      </c>
      <c r="M103" s="44">
        <f t="shared" si="12"/>
        <v>29.790512999167152</v>
      </c>
      <c r="N103" s="42"/>
      <c r="O103" s="207"/>
    </row>
    <row r="104" spans="2:15" ht="15" thickTop="1" thickBot="1">
      <c r="B104" s="46" t="s">
        <v>28</v>
      </c>
      <c r="C104" s="47"/>
      <c r="D104" s="129">
        <v>2867943.6219389001</v>
      </c>
      <c r="E104" s="130" t="s">
        <v>19</v>
      </c>
      <c r="F104" s="131">
        <v>3317591.3958408004</v>
      </c>
      <c r="G104" s="132">
        <f t="shared" si="11"/>
        <v>15.678403524470674</v>
      </c>
      <c r="H104" s="133">
        <v>3172215.2215948002</v>
      </c>
      <c r="I104" s="134">
        <f t="shared" si="11"/>
        <v>-4.381979481507436</v>
      </c>
      <c r="J104" s="135">
        <v>3291018.0650247</v>
      </c>
      <c r="K104" s="223">
        <f t="shared" si="11"/>
        <v>3.7451066567347535</v>
      </c>
      <c r="L104" s="50">
        <v>3320934.6363325999</v>
      </c>
      <c r="M104" s="54">
        <f>(L104/J104-1)*100</f>
        <v>0.90903698238056219</v>
      </c>
      <c r="N104" s="42"/>
      <c r="O104" s="207"/>
    </row>
    <row r="105" spans="2:15" ht="14.25" thickBot="1">
      <c r="B105" s="113"/>
      <c r="C105" s="113"/>
      <c r="D105" s="137"/>
      <c r="E105" s="138"/>
      <c r="F105" s="139"/>
      <c r="G105" s="140"/>
      <c r="H105" s="137"/>
      <c r="I105" s="140"/>
      <c r="J105" s="137"/>
      <c r="K105" s="140"/>
      <c r="L105" s="210"/>
      <c r="M105" s="60"/>
      <c r="N105" s="42"/>
      <c r="O105" s="207"/>
    </row>
    <row r="106" spans="2:15">
      <c r="B106" s="61" t="s">
        <v>29</v>
      </c>
      <c r="C106" s="141"/>
      <c r="D106" s="142">
        <v>265845.68167664995</v>
      </c>
      <c r="E106" s="115" t="s">
        <v>19</v>
      </c>
      <c r="F106" s="143">
        <v>337613.81898740004</v>
      </c>
      <c r="G106" s="118">
        <f>(F106/D106-1)*100</f>
        <v>26.996164413173428</v>
      </c>
      <c r="H106" s="143">
        <v>329155.45673099993</v>
      </c>
      <c r="I106" s="124">
        <f>(H106/F106-1)*100</f>
        <v>-2.5053365060023758</v>
      </c>
      <c r="J106" s="143">
        <v>548667.5142502964</v>
      </c>
      <c r="K106" s="221">
        <f>(J106/H106-1)*100</f>
        <v>66.689478491219802</v>
      </c>
      <c r="L106" s="40">
        <v>628710.45961700007</v>
      </c>
      <c r="M106" s="44">
        <f>(L106/J106-1)*100</f>
        <v>14.588606631117029</v>
      </c>
      <c r="N106" s="42"/>
      <c r="O106" s="207"/>
    </row>
    <row r="107" spans="2:15" ht="14.25" thickBot="1">
      <c r="B107" s="63" t="s">
        <v>30</v>
      </c>
      <c r="C107" s="64"/>
      <c r="D107" s="144">
        <v>99569.05785099999</v>
      </c>
      <c r="E107" s="145" t="s">
        <v>19</v>
      </c>
      <c r="F107" s="146">
        <v>84319.914841649996</v>
      </c>
      <c r="G107" s="147">
        <f t="shared" si="11"/>
        <v>-15.315142413187798</v>
      </c>
      <c r="H107" s="148">
        <v>83348.967363000003</v>
      </c>
      <c r="I107" s="147">
        <f t="shared" si="11"/>
        <v>-1.1515043397202218</v>
      </c>
      <c r="J107" s="148">
        <v>267670.18400914996</v>
      </c>
      <c r="K107" s="224">
        <f t="shared" si="11"/>
        <v>221.14397151844406</v>
      </c>
      <c r="L107" s="67">
        <v>357972.82371100003</v>
      </c>
      <c r="M107" s="71">
        <f>(L107/J107-1)*100</f>
        <v>33.736532903778027</v>
      </c>
      <c r="N107" s="42"/>
      <c r="O107" s="207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B109" s="21" t="s">
        <v>33</v>
      </c>
      <c r="C109" s="9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</sheetData>
  <mergeCells count="50">
    <mergeCell ref="N78:O78"/>
    <mergeCell ref="D94:E94"/>
    <mergeCell ref="F94:G94"/>
    <mergeCell ref="H94:I94"/>
    <mergeCell ref="J94:K94"/>
    <mergeCell ref="L94:M94"/>
    <mergeCell ref="N94:O94"/>
    <mergeCell ref="D78:E78"/>
    <mergeCell ref="F78:G78"/>
    <mergeCell ref="H78:I78"/>
    <mergeCell ref="J78:K78"/>
    <mergeCell ref="L78:M78"/>
    <mergeCell ref="D37:E37"/>
    <mergeCell ref="J46:K46"/>
    <mergeCell ref="L46:M46"/>
    <mergeCell ref="N46:O46"/>
    <mergeCell ref="J62:K62"/>
    <mergeCell ref="L62:M62"/>
    <mergeCell ref="N62:O62"/>
    <mergeCell ref="D31:E31"/>
    <mergeCell ref="D32:E32"/>
    <mergeCell ref="D33:E33"/>
    <mergeCell ref="D34:E34"/>
    <mergeCell ref="D36:E36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0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5"/>
  <sheetViews>
    <sheetView topLeftCell="A34" workbookViewId="0">
      <selection activeCell="A38" sqref="A38:IV38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84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8">
        <v>3310</v>
      </c>
      <c r="E7" s="299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00">
        <v>78578</v>
      </c>
      <c r="E17" s="301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6">
        <v>14918.8945</v>
      </c>
      <c r="E18" s="297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04">
        <v>51937.764000000003</v>
      </c>
      <c r="E19" s="305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00">
        <v>23633.109750000003</v>
      </c>
      <c r="E20" s="301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00">
        <v>33235.215000000004</v>
      </c>
      <c r="E21" s="301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00">
        <v>20918</v>
      </c>
      <c r="E22" s="301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00">
        <v>19509.626749999999</v>
      </c>
      <c r="E23" s="301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12">
        <v>-10596.267006000002</v>
      </c>
      <c r="E24" s="313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6">
        <v>17431.741227999999</v>
      </c>
      <c r="E25" s="288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6">
        <v>26380.90625</v>
      </c>
      <c r="E26" s="288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86">
        <v>17482.687375000001</v>
      </c>
      <c r="E27" s="288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86">
        <v>31906.866649999996</v>
      </c>
      <c r="E28" s="288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18">
        <v>105378.147138</v>
      </c>
      <c r="E29" s="318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23">
        <v>19854.237499999999</v>
      </c>
      <c r="E30" s="324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86">
        <v>21248.955841000003</v>
      </c>
      <c r="E31" s="288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6">
        <v>38975.138680999997</v>
      </c>
      <c r="E32" s="288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86">
        <v>18523.566694000001</v>
      </c>
      <c r="E33" s="288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286">
        <v>88782</v>
      </c>
      <c r="E34" s="288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286">
        <v>40815</v>
      </c>
      <c r="E35" s="288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23">
        <v>22794.838349999998</v>
      </c>
      <c r="E36" s="324"/>
      <c r="F36" s="225">
        <f>SUM(D36/C36*100)</f>
        <v>11.146239325471701</v>
      </c>
      <c r="J36" s="226"/>
      <c r="K36" s="3"/>
      <c r="M36" s="3"/>
      <c r="O36" s="3"/>
    </row>
    <row r="37" spans="1:15" ht="14.25" thickBot="1">
      <c r="B37" s="107" t="s">
        <v>85</v>
      </c>
      <c r="C37" s="173">
        <v>190783.73257199995</v>
      </c>
      <c r="D37" s="314">
        <v>23499.218844000003</v>
      </c>
      <c r="E37" s="315"/>
      <c r="F37" s="108">
        <f>SUM(D37/C37*100)</f>
        <v>12.317202587034837</v>
      </c>
      <c r="J37" s="226"/>
      <c r="K37" s="3"/>
      <c r="M37" s="3"/>
      <c r="O37" s="3"/>
    </row>
    <row r="38" spans="1:15" ht="11.25" customHeight="1">
      <c r="B38" s="96" t="s">
        <v>12</v>
      </c>
      <c r="C38" s="97">
        <f>SUM(C6:C37)</f>
        <v>6809616.0185161009</v>
      </c>
      <c r="D38" s="263">
        <f>SUM(D6:E37)</f>
        <v>1067061.5225449998</v>
      </c>
      <c r="E38" s="264">
        <f>SUM(E6:E29)</f>
        <v>0</v>
      </c>
      <c r="F38" s="106">
        <f>D38/C38*100</f>
        <v>15.669922057918409</v>
      </c>
      <c r="K38" s="3"/>
      <c r="M38" s="3"/>
      <c r="O38" s="3"/>
    </row>
    <row r="39" spans="1:15">
      <c r="B39" s="17"/>
      <c r="C39" s="18"/>
      <c r="D39" s="18"/>
      <c r="E39" s="19"/>
      <c r="F39" s="20"/>
      <c r="K39" s="3"/>
      <c r="M39" s="3"/>
      <c r="O39" s="3"/>
    </row>
    <row r="40" spans="1:15">
      <c r="B40" s="21" t="s">
        <v>13</v>
      </c>
      <c r="C40" s="18"/>
      <c r="D40" s="18"/>
      <c r="E40" s="19"/>
      <c r="F40" s="20"/>
      <c r="K40" s="3"/>
      <c r="M40" s="3"/>
      <c r="O40" s="3"/>
    </row>
    <row r="41" spans="1:15">
      <c r="B41" s="21" t="s">
        <v>14</v>
      </c>
      <c r="K41" s="3"/>
      <c r="M41" s="3"/>
      <c r="O41" s="3"/>
    </row>
    <row r="42" spans="1:15">
      <c r="B42" s="21" t="s">
        <v>34</v>
      </c>
      <c r="K42" s="3"/>
      <c r="M42" s="3"/>
      <c r="O42" s="3"/>
    </row>
    <row r="43" spans="1:15" ht="25.5" customHeight="1">
      <c r="K43" s="3"/>
      <c r="M43" s="3"/>
      <c r="O43" s="3"/>
    </row>
    <row r="44" spans="1:15" ht="14.25">
      <c r="A44" s="4" t="s">
        <v>15</v>
      </c>
    </row>
    <row r="45" spans="1:15">
      <c r="K45" s="3"/>
      <c r="M45" s="3"/>
      <c r="O45" s="3" t="s">
        <v>16</v>
      </c>
    </row>
    <row r="46" spans="1:15" ht="18" thickBot="1">
      <c r="B46" s="22" t="s">
        <v>17</v>
      </c>
      <c r="C46" s="22"/>
      <c r="K46" s="3"/>
      <c r="M46" s="3"/>
      <c r="O46" s="3"/>
    </row>
    <row r="47" spans="1:15" ht="18" thickBot="1">
      <c r="B47" s="22"/>
      <c r="C47" s="22"/>
      <c r="D47" s="23">
        <v>2008</v>
      </c>
      <c r="E47" s="24"/>
      <c r="F47" s="25">
        <v>2009</v>
      </c>
      <c r="G47" s="24"/>
      <c r="H47" s="25">
        <v>2010</v>
      </c>
      <c r="I47" s="24"/>
      <c r="J47" s="306">
        <v>2011</v>
      </c>
      <c r="K47" s="311"/>
      <c r="L47" s="306">
        <v>2012</v>
      </c>
      <c r="M47" s="311"/>
      <c r="N47" s="306">
        <v>2013</v>
      </c>
      <c r="O47" s="307"/>
    </row>
    <row r="48" spans="1:15">
      <c r="B48" s="27" t="s">
        <v>18</v>
      </c>
      <c r="C48" s="28"/>
      <c r="D48" s="29">
        <v>74465.86815699999</v>
      </c>
      <c r="E48" s="30" t="s">
        <v>19</v>
      </c>
      <c r="F48" s="31">
        <v>58963.207877999972</v>
      </c>
      <c r="G48" s="32">
        <f>(F48/D48-1)*100</f>
        <v>-20.818477864670847</v>
      </c>
      <c r="H48" s="33">
        <v>65085.726096999992</v>
      </c>
      <c r="I48" s="34">
        <f>(H48/F48-1)*100</f>
        <v>10.383624703167516</v>
      </c>
      <c r="J48" s="31">
        <v>52162.666859999998</v>
      </c>
      <c r="K48" s="206">
        <f>(J48/H48-1)*100</f>
        <v>-19.855442985671257</v>
      </c>
      <c r="L48" s="31">
        <v>71372.129297000007</v>
      </c>
      <c r="M48" s="206">
        <f>(L48/J48-1)*100</f>
        <v>36.826074266019624</v>
      </c>
      <c r="N48" s="31">
        <v>83754.063877999986</v>
      </c>
      <c r="O48" s="35">
        <f>(N48/L48-1)*100</f>
        <v>17.348416956253576</v>
      </c>
    </row>
    <row r="49" spans="2:15">
      <c r="B49" s="36" t="s">
        <v>20</v>
      </c>
      <c r="C49" s="37"/>
      <c r="D49" s="38">
        <v>123756.788416</v>
      </c>
      <c r="E49" s="39" t="s">
        <v>19</v>
      </c>
      <c r="F49" s="40">
        <v>64109.766524999999</v>
      </c>
      <c r="G49" s="41">
        <f t="shared" ref="G49:G60" si="1">(F49/D49-1)*100</f>
        <v>-48.196969761772266</v>
      </c>
      <c r="H49" s="42">
        <v>73314.204068549996</v>
      </c>
      <c r="I49" s="43">
        <f t="shared" ref="I49:I60" si="2">(H49/F49-1)*100</f>
        <v>14.357309412382069</v>
      </c>
      <c r="J49" s="40">
        <v>138795.73865499999</v>
      </c>
      <c r="K49" s="207">
        <f t="shared" ref="K49:K60" si="3">(J49/H49-1)*100</f>
        <v>89.316300188192272</v>
      </c>
      <c r="L49" s="40">
        <v>210852.80018000002</v>
      </c>
      <c r="M49" s="207">
        <f t="shared" ref="M49:M57" si="4">(L49/J49-1)*100</f>
        <v>51.915903343480821</v>
      </c>
      <c r="N49" s="40">
        <v>261840.39718900001</v>
      </c>
      <c r="O49" s="44">
        <f t="shared" ref="O49:O57" si="5">(N49/L49-1)*100</f>
        <v>24.181607721345454</v>
      </c>
    </row>
    <row r="50" spans="2:15">
      <c r="B50" s="36" t="s">
        <v>21</v>
      </c>
      <c r="C50" s="37"/>
      <c r="D50" s="38">
        <v>1169438.2871020001</v>
      </c>
      <c r="E50" s="39" t="s">
        <v>19</v>
      </c>
      <c r="F50" s="40">
        <v>763654.2381190001</v>
      </c>
      <c r="G50" s="41">
        <f t="shared" si="1"/>
        <v>-34.699056244222902</v>
      </c>
      <c r="H50" s="42">
        <v>707206.43444054993</v>
      </c>
      <c r="I50" s="43">
        <f t="shared" si="2"/>
        <v>-7.391801270885356</v>
      </c>
      <c r="J50" s="40">
        <v>866631.61487274989</v>
      </c>
      <c r="K50" s="207">
        <f t="shared" si="3"/>
        <v>22.542948235237215</v>
      </c>
      <c r="L50" s="40">
        <v>902865.58918500005</v>
      </c>
      <c r="M50" s="207">
        <f t="shared" si="4"/>
        <v>4.1810122883147338</v>
      </c>
      <c r="N50" s="40">
        <v>931063.18361599999</v>
      </c>
      <c r="O50" s="44">
        <f t="shared" si="5"/>
        <v>3.1231220647641944</v>
      </c>
    </row>
    <row r="51" spans="2:15">
      <c r="B51" s="36" t="s">
        <v>22</v>
      </c>
      <c r="C51" s="37"/>
      <c r="D51" s="38">
        <v>82149.387164999993</v>
      </c>
      <c r="E51" s="39" t="s">
        <v>19</v>
      </c>
      <c r="F51" s="40">
        <v>92729.870196050004</v>
      </c>
      <c r="G51" s="41">
        <f t="shared" si="1"/>
        <v>12.879564164975132</v>
      </c>
      <c r="H51" s="42">
        <v>36770.895344900004</v>
      </c>
      <c r="I51" s="43">
        <f t="shared" si="2"/>
        <v>-60.346223641682265</v>
      </c>
      <c r="J51" s="40">
        <v>53816.136776799998</v>
      </c>
      <c r="K51" s="207">
        <f t="shared" si="3"/>
        <v>46.355252631247424</v>
      </c>
      <c r="L51" s="40">
        <v>66521.404869999998</v>
      </c>
      <c r="M51" s="207">
        <f t="shared" si="4"/>
        <v>23.608658766968958</v>
      </c>
      <c r="N51" s="40">
        <v>68074.046228849998</v>
      </c>
      <c r="O51" s="44">
        <f t="shared" si="5"/>
        <v>2.3340477578371432</v>
      </c>
    </row>
    <row r="52" spans="2:15">
      <c r="B52" s="36" t="s">
        <v>23</v>
      </c>
      <c r="C52" s="37"/>
      <c r="D52" s="38">
        <v>225821.92133399996</v>
      </c>
      <c r="E52" s="39" t="s">
        <v>19</v>
      </c>
      <c r="F52" s="40">
        <v>145672.13092700002</v>
      </c>
      <c r="G52" s="41">
        <f t="shared" si="1"/>
        <v>-35.492475634575392</v>
      </c>
      <c r="H52" s="42">
        <v>134343.03707299998</v>
      </c>
      <c r="I52" s="43">
        <f t="shared" si="2"/>
        <v>-7.777118232503466</v>
      </c>
      <c r="J52" s="40">
        <v>168834.638656</v>
      </c>
      <c r="K52" s="207">
        <f t="shared" si="3"/>
        <v>25.674275596626405</v>
      </c>
      <c r="L52" s="40">
        <v>183752.44197099999</v>
      </c>
      <c r="M52" s="207">
        <f t="shared" si="4"/>
        <v>8.835748063165493</v>
      </c>
      <c r="N52" s="40">
        <v>224090.79685500002</v>
      </c>
      <c r="O52" s="44">
        <f t="shared" si="5"/>
        <v>21.95255445387021</v>
      </c>
    </row>
    <row r="53" spans="2:15">
      <c r="B53" s="36" t="s">
        <v>24</v>
      </c>
      <c r="C53" s="37"/>
      <c r="D53" s="38">
        <v>424786.96062999999</v>
      </c>
      <c r="E53" s="39" t="s">
        <v>19</v>
      </c>
      <c r="F53" s="40">
        <v>303027.62434599979</v>
      </c>
      <c r="G53" s="41">
        <f t="shared" si="1"/>
        <v>-28.663623785301549</v>
      </c>
      <c r="H53" s="42">
        <v>246619.43998300011</v>
      </c>
      <c r="I53" s="43">
        <f t="shared" si="2"/>
        <v>-18.614865388837387</v>
      </c>
      <c r="J53" s="40">
        <v>243332.118472</v>
      </c>
      <c r="K53" s="207">
        <f t="shared" si="3"/>
        <v>-1.3329531164399278</v>
      </c>
      <c r="L53" s="40">
        <v>278852.95514899999</v>
      </c>
      <c r="M53" s="207">
        <f t="shared" si="4"/>
        <v>14.597676993917808</v>
      </c>
      <c r="N53" s="40">
        <v>339882.65114329988</v>
      </c>
      <c r="O53" s="44">
        <f t="shared" si="5"/>
        <v>21.885977848680071</v>
      </c>
    </row>
    <row r="54" spans="2:15">
      <c r="B54" s="36" t="s">
        <v>25</v>
      </c>
      <c r="C54" s="37"/>
      <c r="D54" s="38">
        <v>91998.580067000003</v>
      </c>
      <c r="E54" s="39" t="s">
        <v>19</v>
      </c>
      <c r="F54" s="40">
        <v>72420.745972999983</v>
      </c>
      <c r="G54" s="41">
        <f t="shared" si="1"/>
        <v>-21.280582895672985</v>
      </c>
      <c r="H54" s="42">
        <v>63603.039643999997</v>
      </c>
      <c r="I54" s="43">
        <f t="shared" si="2"/>
        <v>-12.175663493286049</v>
      </c>
      <c r="J54" s="40">
        <v>83922.548986000009</v>
      </c>
      <c r="K54" s="207">
        <f t="shared" si="3"/>
        <v>31.947387193650979</v>
      </c>
      <c r="L54" s="40">
        <v>73510.594003000006</v>
      </c>
      <c r="M54" s="207">
        <f t="shared" si="4"/>
        <v>-12.406623855928078</v>
      </c>
      <c r="N54" s="40">
        <v>90504.567083999995</v>
      </c>
      <c r="O54" s="44">
        <f t="shared" si="5"/>
        <v>23.117719713034091</v>
      </c>
    </row>
    <row r="55" spans="2:15">
      <c r="B55" s="36" t="s">
        <v>26</v>
      </c>
      <c r="C55" s="37"/>
      <c r="D55" s="38">
        <v>40942.404685999994</v>
      </c>
      <c r="E55" s="39" t="s">
        <v>19</v>
      </c>
      <c r="F55" s="40">
        <v>35465.734689000004</v>
      </c>
      <c r="G55" s="41">
        <f t="shared" si="1"/>
        <v>-13.37652255406655</v>
      </c>
      <c r="H55" s="42">
        <v>26863.497335999997</v>
      </c>
      <c r="I55" s="43">
        <f t="shared" si="2"/>
        <v>-24.255065990972025</v>
      </c>
      <c r="J55" s="40">
        <v>28227.763467499997</v>
      </c>
      <c r="K55" s="207">
        <f t="shared" si="3"/>
        <v>5.0785127283919707</v>
      </c>
      <c r="L55" s="40">
        <v>34797.793954000008</v>
      </c>
      <c r="M55" s="207">
        <f t="shared" si="4"/>
        <v>23.275065678031524</v>
      </c>
      <c r="N55" s="40">
        <v>42747.456858999998</v>
      </c>
      <c r="O55" s="44">
        <f t="shared" si="5"/>
        <v>22.845307135012138</v>
      </c>
    </row>
    <row r="56" spans="2:15" ht="14.25" thickBot="1">
      <c r="B56" s="36" t="s">
        <v>27</v>
      </c>
      <c r="C56" s="45"/>
      <c r="D56" s="38">
        <v>173321.351245</v>
      </c>
      <c r="E56" s="39" t="s">
        <v>19</v>
      </c>
      <c r="F56" s="40">
        <v>91957.925027000019</v>
      </c>
      <c r="G56" s="41">
        <f t="shared" si="1"/>
        <v>-46.943683298999872</v>
      </c>
      <c r="H56" s="42">
        <v>125849.024</v>
      </c>
      <c r="I56" s="43">
        <f t="shared" si="2"/>
        <v>36.855006203162063</v>
      </c>
      <c r="J56" s="40">
        <v>126708.88219915002</v>
      </c>
      <c r="K56" s="207">
        <f t="shared" si="3"/>
        <v>0.6832458225103144</v>
      </c>
      <c r="L56" s="40">
        <v>135836.60093099999</v>
      </c>
      <c r="M56" s="207">
        <f t="shared" si="4"/>
        <v>7.2036928851631821</v>
      </c>
      <c r="N56" s="40">
        <v>204765.990911</v>
      </c>
      <c r="O56" s="44">
        <f t="shared" si="5"/>
        <v>50.744342472919811</v>
      </c>
    </row>
    <row r="57" spans="2:15" ht="15" thickTop="1" thickBot="1">
      <c r="B57" s="46" t="s">
        <v>28</v>
      </c>
      <c r="C57" s="47"/>
      <c r="D57" s="48">
        <v>2406681.5488019995</v>
      </c>
      <c r="E57" s="49" t="s">
        <v>19</v>
      </c>
      <c r="F57" s="50">
        <v>1628001.2436800501</v>
      </c>
      <c r="G57" s="51">
        <f t="shared" si="1"/>
        <v>-32.354937258299152</v>
      </c>
      <c r="H57" s="52">
        <v>1479655.2979870001</v>
      </c>
      <c r="I57" s="53">
        <f t="shared" si="2"/>
        <v>-9.1121518652970028</v>
      </c>
      <c r="J57" s="50">
        <v>1762432.1089452</v>
      </c>
      <c r="K57" s="208">
        <f t="shared" si="3"/>
        <v>19.110992360376365</v>
      </c>
      <c r="L57" s="50">
        <v>1958362.3095399998</v>
      </c>
      <c r="M57" s="208">
        <f t="shared" si="4"/>
        <v>11.117035351339698</v>
      </c>
      <c r="N57" s="50">
        <v>2246723.1537641501</v>
      </c>
      <c r="O57" s="54">
        <f t="shared" si="5"/>
        <v>14.724591196400393</v>
      </c>
    </row>
    <row r="58" spans="2:15" ht="6" customHeight="1" thickBot="1">
      <c r="D58" s="55"/>
      <c r="E58" s="56"/>
      <c r="F58" s="57"/>
      <c r="G58" s="58"/>
      <c r="H58" s="55"/>
      <c r="I58" s="59"/>
      <c r="J58" s="55"/>
      <c r="K58" s="60"/>
      <c r="L58" s="210"/>
      <c r="M58" s="60"/>
      <c r="N58" s="210"/>
      <c r="O58" s="60"/>
    </row>
    <row r="59" spans="2:15">
      <c r="B59" s="61" t="s">
        <v>29</v>
      </c>
      <c r="C59" s="62"/>
      <c r="D59" s="38">
        <v>304986.14908800001</v>
      </c>
      <c r="E59" s="30" t="s">
        <v>19</v>
      </c>
      <c r="F59" s="31">
        <v>148632.11752500001</v>
      </c>
      <c r="G59" s="41">
        <f>(F59/D59-1)*100</f>
        <v>-51.26594503735511</v>
      </c>
      <c r="H59" s="42">
        <v>150024.44353804999</v>
      </c>
      <c r="I59" s="43">
        <f t="shared" si="2"/>
        <v>0.93675985798682415</v>
      </c>
      <c r="J59" s="40">
        <v>326871.2629643</v>
      </c>
      <c r="K59" s="207">
        <f t="shared" si="3"/>
        <v>117.87867047238683</v>
      </c>
      <c r="L59" s="40">
        <v>404012.08252400008</v>
      </c>
      <c r="M59" s="207">
        <f>(L59/J59-1)*100</f>
        <v>23.599755714262717</v>
      </c>
      <c r="N59" s="40">
        <v>428129.34528349998</v>
      </c>
      <c r="O59" s="44">
        <f>(N59/L59-1)*100</f>
        <v>5.969440965436279</v>
      </c>
    </row>
    <row r="60" spans="2:15" ht="14.25" thickBot="1">
      <c r="B60" s="63" t="s">
        <v>30</v>
      </c>
      <c r="C60" s="64"/>
      <c r="D60" s="65">
        <v>80232.032361999998</v>
      </c>
      <c r="E60" s="66" t="s">
        <v>19</v>
      </c>
      <c r="F60" s="67">
        <v>46979.442605000004</v>
      </c>
      <c r="G60" s="68">
        <f t="shared" si="1"/>
        <v>-41.445528398143004</v>
      </c>
      <c r="H60" s="69">
        <v>46955.239882549999</v>
      </c>
      <c r="I60" s="70">
        <f t="shared" si="2"/>
        <v>-5.1517687541546842E-2</v>
      </c>
      <c r="J60" s="67">
        <v>122295.344843</v>
      </c>
      <c r="K60" s="209">
        <f t="shared" si="3"/>
        <v>160.45089993981412</v>
      </c>
      <c r="L60" s="67">
        <v>182683.08608799998</v>
      </c>
      <c r="M60" s="209">
        <f>(L60/J60-1)*100</f>
        <v>49.378609891099615</v>
      </c>
      <c r="N60" s="67">
        <v>224642.03215800005</v>
      </c>
      <c r="O60" s="71">
        <f>(N60/L60-1)*100</f>
        <v>22.968161403726285</v>
      </c>
    </row>
    <row r="61" spans="2:15"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8" thickBot="1">
      <c r="B62" s="22" t="s">
        <v>31</v>
      </c>
      <c r="C62" s="2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4.25" thickBot="1">
      <c r="D63" s="23">
        <v>2008</v>
      </c>
      <c r="E63" s="24"/>
      <c r="F63" s="25">
        <v>2009</v>
      </c>
      <c r="G63" s="24"/>
      <c r="H63" s="25">
        <v>2010</v>
      </c>
      <c r="I63" s="24"/>
      <c r="J63" s="306">
        <v>2011</v>
      </c>
      <c r="K63" s="311"/>
      <c r="L63" s="306">
        <v>2012</v>
      </c>
      <c r="M63" s="311"/>
      <c r="N63" s="306">
        <v>2013</v>
      </c>
      <c r="O63" s="307"/>
    </row>
    <row r="64" spans="2:15">
      <c r="B64" s="27" t="s">
        <v>18</v>
      </c>
      <c r="C64" s="28"/>
      <c r="D64" s="29">
        <v>107370.51606099999</v>
      </c>
      <c r="E64" s="30" t="s">
        <v>19</v>
      </c>
      <c r="F64" s="73">
        <v>53973.204406000004</v>
      </c>
      <c r="G64" s="32">
        <f>(F64/D64-1)*100</f>
        <v>-49.731819883089301</v>
      </c>
      <c r="H64" s="33">
        <v>50534.686978000005</v>
      </c>
      <c r="I64" s="74">
        <f>(H64/F64-1)*100</f>
        <v>-6.3707861444256775</v>
      </c>
      <c r="J64" s="31">
        <v>51523.208510999997</v>
      </c>
      <c r="K64" s="211">
        <f>(J64/H64-1)*100</f>
        <v>1.9561247770869539</v>
      </c>
      <c r="L64" s="31">
        <v>98968.325317999988</v>
      </c>
      <c r="M64" s="206">
        <f>(L64/J64-1)*100</f>
        <v>92.084942258342963</v>
      </c>
      <c r="N64" s="31">
        <v>130115.432594</v>
      </c>
      <c r="O64" s="35">
        <f>(N64/L64-1)*100</f>
        <v>31.471793804653881</v>
      </c>
    </row>
    <row r="65" spans="2:15">
      <c r="B65" s="36" t="s">
        <v>20</v>
      </c>
      <c r="C65" s="37"/>
      <c r="D65" s="38">
        <v>145430.75646899999</v>
      </c>
      <c r="E65" s="39" t="s">
        <v>19</v>
      </c>
      <c r="F65" s="75">
        <v>96278.060667850004</v>
      </c>
      <c r="G65" s="41">
        <f t="shared" ref="G65:G73" si="6">(F65/D65-1)*100</f>
        <v>-33.798006002689931</v>
      </c>
      <c r="H65" s="42">
        <v>138276.50044130001</v>
      </c>
      <c r="I65" s="76">
        <f t="shared" ref="I65:K73" si="7">(H65/F65-1)*100</f>
        <v>43.622025082474991</v>
      </c>
      <c r="J65" s="40">
        <v>373960.712917</v>
      </c>
      <c r="K65" s="212">
        <f t="shared" si="7"/>
        <v>170.44415480832237</v>
      </c>
      <c r="L65" s="40">
        <v>233728.78730700002</v>
      </c>
      <c r="M65" s="207">
        <f t="shared" ref="M65:M72" si="8">(L65/J65-1)*100</f>
        <v>-37.499106394399305</v>
      </c>
      <c r="N65" s="40">
        <v>451159.11825399997</v>
      </c>
      <c r="O65" s="44">
        <f t="shared" ref="O65:O72" si="9">(N65/L65-1)*100</f>
        <v>93.026765531199956</v>
      </c>
    </row>
    <row r="66" spans="2:15">
      <c r="B66" s="36" t="s">
        <v>21</v>
      </c>
      <c r="C66" s="37"/>
      <c r="D66" s="38">
        <v>1624229.9840030004</v>
      </c>
      <c r="E66" s="39" t="s">
        <v>19</v>
      </c>
      <c r="F66" s="75">
        <v>1434605.1259187507</v>
      </c>
      <c r="G66" s="41">
        <f t="shared" si="6"/>
        <v>-11.674754188252901</v>
      </c>
      <c r="H66" s="42">
        <v>1172599.0142699501</v>
      </c>
      <c r="I66" s="76">
        <f t="shared" si="7"/>
        <v>-18.26329119526925</v>
      </c>
      <c r="J66" s="40">
        <v>1083908.1906834</v>
      </c>
      <c r="K66" s="212">
        <f t="shared" si="7"/>
        <v>-7.5636106211267933</v>
      </c>
      <c r="L66" s="40">
        <v>1150309.8317710003</v>
      </c>
      <c r="M66" s="207">
        <f t="shared" si="8"/>
        <v>6.1261314988065863</v>
      </c>
      <c r="N66" s="40">
        <v>1602266.2021930502</v>
      </c>
      <c r="O66" s="44">
        <f t="shared" si="9"/>
        <v>39.289968488422325</v>
      </c>
    </row>
    <row r="67" spans="2:15">
      <c r="B67" s="36" t="s">
        <v>22</v>
      </c>
      <c r="C67" s="37"/>
      <c r="D67" s="38">
        <v>83654.760868000012</v>
      </c>
      <c r="E67" s="39" t="s">
        <v>19</v>
      </c>
      <c r="F67" s="75">
        <v>78045.871555999998</v>
      </c>
      <c r="G67" s="41">
        <f t="shared" si="6"/>
        <v>-6.7048058637694918</v>
      </c>
      <c r="H67" s="42">
        <v>62504.740647400002</v>
      </c>
      <c r="I67" s="76">
        <f t="shared" si="7"/>
        <v>-19.912816141016275</v>
      </c>
      <c r="J67" s="40">
        <v>68356.702199999985</v>
      </c>
      <c r="K67" s="212">
        <f t="shared" si="7"/>
        <v>9.3624283406148479</v>
      </c>
      <c r="L67" s="40">
        <v>70899.061984</v>
      </c>
      <c r="M67" s="207">
        <f t="shared" si="8"/>
        <v>3.7192545897862361</v>
      </c>
      <c r="N67" s="40">
        <v>96621.92969260001</v>
      </c>
      <c r="O67" s="44">
        <f t="shared" si="9"/>
        <v>36.28097042300076</v>
      </c>
    </row>
    <row r="68" spans="2:15">
      <c r="B68" s="36" t="s">
        <v>23</v>
      </c>
      <c r="C68" s="37"/>
      <c r="D68" s="38">
        <v>362217.08108199947</v>
      </c>
      <c r="E68" s="39" t="s">
        <v>19</v>
      </c>
      <c r="F68" s="75">
        <v>221173.40723000001</v>
      </c>
      <c r="G68" s="41">
        <f t="shared" si="6"/>
        <v>-38.93899024051538</v>
      </c>
      <c r="H68" s="42">
        <v>231292.07339500001</v>
      </c>
      <c r="I68" s="76">
        <f t="shared" si="7"/>
        <v>4.5749922161652634</v>
      </c>
      <c r="J68" s="40">
        <v>233336.693661</v>
      </c>
      <c r="K68" s="212">
        <f t="shared" si="7"/>
        <v>0.8839992810770525</v>
      </c>
      <c r="L68" s="40">
        <v>286657.67228700005</v>
      </c>
      <c r="M68" s="207">
        <f t="shared" si="8"/>
        <v>22.851518888609391</v>
      </c>
      <c r="N68" s="40">
        <v>332934.79825199995</v>
      </c>
      <c r="O68" s="44">
        <f t="shared" si="9"/>
        <v>16.143689996431519</v>
      </c>
    </row>
    <row r="69" spans="2:15">
      <c r="B69" s="36" t="s">
        <v>24</v>
      </c>
      <c r="C69" s="37"/>
      <c r="D69" s="38">
        <v>582095.835632</v>
      </c>
      <c r="E69" s="39" t="s">
        <v>19</v>
      </c>
      <c r="F69" s="75">
        <v>342593.71078199986</v>
      </c>
      <c r="G69" s="41">
        <f t="shared" si="6"/>
        <v>-41.144792693795004</v>
      </c>
      <c r="H69" s="42">
        <v>361166.725286</v>
      </c>
      <c r="I69" s="76">
        <f t="shared" si="7"/>
        <v>5.4212946471216883</v>
      </c>
      <c r="J69" s="40">
        <v>318082.3917255</v>
      </c>
      <c r="K69" s="212">
        <f t="shared" si="7"/>
        <v>-11.929209017354092</v>
      </c>
      <c r="L69" s="40">
        <v>348991.59079000005</v>
      </c>
      <c r="M69" s="207">
        <f t="shared" si="8"/>
        <v>9.717356216050522</v>
      </c>
      <c r="N69" s="40">
        <v>609515.34236299992</v>
      </c>
      <c r="O69" s="44">
        <f t="shared" si="9"/>
        <v>74.650438133268878</v>
      </c>
    </row>
    <row r="70" spans="2:15">
      <c r="B70" s="36" t="s">
        <v>25</v>
      </c>
      <c r="C70" s="37"/>
      <c r="D70" s="38">
        <v>134339.52297800002</v>
      </c>
      <c r="E70" s="39" t="s">
        <v>19</v>
      </c>
      <c r="F70" s="75">
        <v>133160.07847899999</v>
      </c>
      <c r="G70" s="41">
        <f t="shared" si="6"/>
        <v>-0.87795793289602297</v>
      </c>
      <c r="H70" s="42">
        <v>101561.90542299999</v>
      </c>
      <c r="I70" s="76">
        <f t="shared" si="7"/>
        <v>-23.729464128382283</v>
      </c>
      <c r="J70" s="40">
        <v>106085.06821100001</v>
      </c>
      <c r="K70" s="212">
        <f t="shared" si="7"/>
        <v>4.4536017408902229</v>
      </c>
      <c r="L70" s="40">
        <v>83629.522797999991</v>
      </c>
      <c r="M70" s="207">
        <f t="shared" si="8"/>
        <v>-21.167489253375994</v>
      </c>
      <c r="N70" s="40">
        <v>193028.92836705002</v>
      </c>
      <c r="O70" s="44">
        <f t="shared" si="9"/>
        <v>130.81433674241453</v>
      </c>
    </row>
    <row r="71" spans="2:15">
      <c r="B71" s="36" t="s">
        <v>26</v>
      </c>
      <c r="C71" s="37"/>
      <c r="D71" s="38">
        <v>39582.165209999999</v>
      </c>
      <c r="E71" s="39" t="s">
        <v>19</v>
      </c>
      <c r="F71" s="75">
        <v>44396.500935999997</v>
      </c>
      <c r="G71" s="41">
        <f t="shared" si="6"/>
        <v>12.162891293232514</v>
      </c>
      <c r="H71" s="42">
        <v>45108.793073000008</v>
      </c>
      <c r="I71" s="76">
        <f t="shared" si="7"/>
        <v>1.6043880080252704</v>
      </c>
      <c r="J71" s="40">
        <v>43654.617416000008</v>
      </c>
      <c r="K71" s="212">
        <f t="shared" si="7"/>
        <v>-3.2237077472826448</v>
      </c>
      <c r="L71" s="40">
        <v>44633.086684000002</v>
      </c>
      <c r="M71" s="207">
        <f t="shared" si="8"/>
        <v>2.2413877979408747</v>
      </c>
      <c r="N71" s="40">
        <v>62242.411947999994</v>
      </c>
      <c r="O71" s="44">
        <f t="shared" si="9"/>
        <v>39.453523321550946</v>
      </c>
    </row>
    <row r="72" spans="2:15" ht="14.25" thickBot="1">
      <c r="B72" s="36" t="s">
        <v>27</v>
      </c>
      <c r="C72" s="45"/>
      <c r="D72" s="38">
        <v>230226.56920900004</v>
      </c>
      <c r="E72" s="39" t="s">
        <v>19</v>
      </c>
      <c r="F72" s="75">
        <v>163110.24317845001</v>
      </c>
      <c r="G72" s="41">
        <f t="shared" si="6"/>
        <v>-29.152293873441572</v>
      </c>
      <c r="H72" s="42">
        <v>179265.77039354999</v>
      </c>
      <c r="I72" s="76">
        <f t="shared" si="7"/>
        <v>9.9046674815052036</v>
      </c>
      <c r="J72" s="40">
        <v>133779.22550815</v>
      </c>
      <c r="K72" s="212">
        <f t="shared" si="7"/>
        <v>-25.373803814047371</v>
      </c>
      <c r="L72" s="40">
        <v>183200.597175</v>
      </c>
      <c r="M72" s="207">
        <f t="shared" si="8"/>
        <v>36.942486009413457</v>
      </c>
      <c r="N72" s="40">
        <v>328203.96683200006</v>
      </c>
      <c r="O72" s="44">
        <f t="shared" si="9"/>
        <v>79.150052943597913</v>
      </c>
    </row>
    <row r="73" spans="2:15" ht="15" thickTop="1" thickBot="1">
      <c r="B73" s="46" t="s">
        <v>28</v>
      </c>
      <c r="C73" s="47"/>
      <c r="D73" s="48">
        <v>3309147.1915120003</v>
      </c>
      <c r="E73" s="49" t="s">
        <v>19</v>
      </c>
      <c r="F73" s="77">
        <v>2567336.2031540503</v>
      </c>
      <c r="G73" s="51">
        <f t="shared" si="6"/>
        <v>-22.416983755231669</v>
      </c>
      <c r="H73" s="52">
        <v>2342310.2099072002</v>
      </c>
      <c r="I73" s="51">
        <f t="shared" si="7"/>
        <v>-8.7649600769232663</v>
      </c>
      <c r="J73" s="50">
        <v>2412686.8108330499</v>
      </c>
      <c r="K73" s="213">
        <f t="shared" si="7"/>
        <v>3.0045807181380058</v>
      </c>
      <c r="L73" s="50">
        <v>2501018.4761140002</v>
      </c>
      <c r="M73" s="208">
        <f>(L73/J73-1)*100</f>
        <v>3.6611326793157595</v>
      </c>
      <c r="N73" s="50">
        <v>3806088.1304957005</v>
      </c>
      <c r="O73" s="54">
        <f>(N73/L73-1)*100</f>
        <v>52.18152791935686</v>
      </c>
    </row>
    <row r="74" spans="2:15" ht="14.25" thickBot="1">
      <c r="D74" s="55"/>
      <c r="E74" s="56"/>
      <c r="F74" s="78"/>
      <c r="G74" s="58"/>
      <c r="H74" s="55"/>
      <c r="I74" s="58"/>
      <c r="J74" s="55"/>
      <c r="K74" s="58"/>
      <c r="L74" s="210"/>
      <c r="M74" s="60"/>
      <c r="N74" s="210"/>
      <c r="O74" s="60"/>
    </row>
    <row r="75" spans="2:15">
      <c r="B75" s="61" t="s">
        <v>29</v>
      </c>
      <c r="C75" s="62"/>
      <c r="D75" s="38">
        <v>368567.65716599993</v>
      </c>
      <c r="E75" s="30" t="s">
        <v>19</v>
      </c>
      <c r="F75" s="73">
        <v>240773.58560310001</v>
      </c>
      <c r="G75" s="41">
        <f>(F75/D75-1)*100</f>
        <v>-34.673164906963741</v>
      </c>
      <c r="H75" s="42">
        <v>316551.86205380003</v>
      </c>
      <c r="I75" s="76">
        <f>(H75/F75-1)*100</f>
        <v>31.472836300081397</v>
      </c>
      <c r="J75" s="40">
        <v>561706.72904250002</v>
      </c>
      <c r="K75" s="211">
        <f>(J75/H75-1)*100</f>
        <v>77.445403542448403</v>
      </c>
      <c r="L75" s="40">
        <v>456038.43638500001</v>
      </c>
      <c r="M75" s="207">
        <f>(L75/J75-1)*100</f>
        <v>-18.812004057281804</v>
      </c>
      <c r="N75" s="40">
        <v>681921.62443400011</v>
      </c>
      <c r="O75" s="44">
        <f>(N75/L75-1)*100</f>
        <v>49.531611817540622</v>
      </c>
    </row>
    <row r="76" spans="2:15" ht="14.25" thickBot="1">
      <c r="B76" s="63" t="s">
        <v>30</v>
      </c>
      <c r="C76" s="64"/>
      <c r="D76" s="65">
        <v>105136.04275699999</v>
      </c>
      <c r="E76" s="66" t="s">
        <v>19</v>
      </c>
      <c r="F76" s="79">
        <v>62645.514655850006</v>
      </c>
      <c r="G76" s="68">
        <f>(F76/D76-1)*100</f>
        <v>-40.414806366031833</v>
      </c>
      <c r="H76" s="69">
        <v>92002.308190299998</v>
      </c>
      <c r="I76" s="80">
        <f>(H76/F76-1)*100</f>
        <v>46.861764478629887</v>
      </c>
      <c r="J76" s="67">
        <v>328324.096104</v>
      </c>
      <c r="K76" s="214">
        <f>(J76/H76-1)*100</f>
        <v>256.86506410783284</v>
      </c>
      <c r="L76" s="67">
        <v>208403.14594700001</v>
      </c>
      <c r="M76" s="209">
        <f>(L76/J76-1)*100</f>
        <v>-36.52517484400957</v>
      </c>
      <c r="N76" s="67">
        <v>370973.369145</v>
      </c>
      <c r="O76" s="71">
        <f>(N76/L76-1)*100</f>
        <v>78.00756675685885</v>
      </c>
    </row>
    <row r="77" spans="2:15">
      <c r="D77" s="72"/>
      <c r="E77" s="72"/>
      <c r="F77" s="72"/>
      <c r="G77" s="72"/>
      <c r="H77" s="72"/>
      <c r="I77" s="72"/>
      <c r="J77" s="72"/>
      <c r="K77" s="72"/>
      <c r="L77" s="193"/>
      <c r="M77" s="193"/>
      <c r="N77" s="193"/>
      <c r="O77" s="193"/>
    </row>
    <row r="78" spans="2:15" ht="18" thickBot="1">
      <c r="B78" s="111" t="s">
        <v>40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  <c r="N78" s="194"/>
      <c r="O78" s="194"/>
    </row>
    <row r="79" spans="2:15" ht="14.25" thickBot="1">
      <c r="B79" s="113"/>
      <c r="C79" s="113"/>
      <c r="D79" s="274">
        <v>2008</v>
      </c>
      <c r="E79" s="271"/>
      <c r="F79" s="270">
        <v>2009</v>
      </c>
      <c r="G79" s="271"/>
      <c r="H79" s="270">
        <v>2010</v>
      </c>
      <c r="I79" s="271"/>
      <c r="J79" s="270">
        <v>2011</v>
      </c>
      <c r="K79" s="321"/>
      <c r="L79" s="306">
        <v>2012</v>
      </c>
      <c r="M79" s="307"/>
      <c r="N79" s="325"/>
      <c r="O79" s="326"/>
    </row>
    <row r="80" spans="2:15">
      <c r="B80" s="27" t="s">
        <v>18</v>
      </c>
      <c r="C80" s="28"/>
      <c r="D80" s="114">
        <v>53444.585279999978</v>
      </c>
      <c r="E80" s="115" t="s">
        <v>19</v>
      </c>
      <c r="F80" s="116">
        <v>54017.350069000022</v>
      </c>
      <c r="G80" s="117">
        <v>1.0716984442844746</v>
      </c>
      <c r="H80" s="116">
        <v>66585.52833999999</v>
      </c>
      <c r="I80" s="118">
        <v>23.266928597840852</v>
      </c>
      <c r="J80" s="116">
        <v>62035.042321000015</v>
      </c>
      <c r="K80" s="221">
        <v>-6.8340465750518886</v>
      </c>
      <c r="L80" s="31">
        <v>60045.938540000017</v>
      </c>
      <c r="M80" s="35">
        <f>(L80/J80-1)*100</f>
        <v>-3.2064196405434675</v>
      </c>
      <c r="N80" s="42"/>
      <c r="O80" s="207"/>
    </row>
    <row r="81" spans="2:15">
      <c r="B81" s="36" t="s">
        <v>20</v>
      </c>
      <c r="C81" s="37"/>
      <c r="D81" s="120">
        <v>121628.25643100002</v>
      </c>
      <c r="E81" s="121" t="s">
        <v>19</v>
      </c>
      <c r="F81" s="122">
        <v>117532.23590285002</v>
      </c>
      <c r="G81" s="123">
        <v>-3.3676553856329283</v>
      </c>
      <c r="H81" s="122">
        <v>99714.388515999992</v>
      </c>
      <c r="I81" s="124">
        <v>-15.159966327517104</v>
      </c>
      <c r="J81" s="122">
        <v>293183.78359140002</v>
      </c>
      <c r="K81" s="222">
        <v>194.02354861189997</v>
      </c>
      <c r="L81" s="40">
        <v>219811.99767299945</v>
      </c>
      <c r="M81" s="44">
        <f t="shared" ref="M81:M88" si="10">(L81/J81-1)*100</f>
        <v>-25.025867740576079</v>
      </c>
      <c r="N81" s="42"/>
      <c r="O81" s="207"/>
    </row>
    <row r="82" spans="2:15">
      <c r="B82" s="36" t="s">
        <v>21</v>
      </c>
      <c r="C82" s="37"/>
      <c r="D82" s="120">
        <v>1221382.0205289498</v>
      </c>
      <c r="E82" s="121" t="s">
        <v>19</v>
      </c>
      <c r="F82" s="122">
        <v>940021.02486449992</v>
      </c>
      <c r="G82" s="123">
        <v>-23.036281109050506</v>
      </c>
      <c r="H82" s="122">
        <v>953375.41664025001</v>
      </c>
      <c r="I82" s="124">
        <v>1.420648200679886</v>
      </c>
      <c r="J82" s="122">
        <v>994620.81650249986</v>
      </c>
      <c r="K82" s="222">
        <v>4.326249569933438</v>
      </c>
      <c r="L82" s="40">
        <v>1071460.2768880003</v>
      </c>
      <c r="M82" s="44">
        <f t="shared" si="10"/>
        <v>7.7255029364557082</v>
      </c>
      <c r="N82" s="42"/>
      <c r="O82" s="207"/>
    </row>
    <row r="83" spans="2:15">
      <c r="B83" s="36" t="s">
        <v>22</v>
      </c>
      <c r="C83" s="37"/>
      <c r="D83" s="120">
        <v>68016.381769</v>
      </c>
      <c r="E83" s="121" t="s">
        <v>19</v>
      </c>
      <c r="F83" s="122">
        <v>83876.646071850002</v>
      </c>
      <c r="G83" s="123">
        <v>23.318300518712199</v>
      </c>
      <c r="H83" s="122">
        <v>50543.124562999998</v>
      </c>
      <c r="I83" s="124">
        <v>-39.741123506888918</v>
      </c>
      <c r="J83" s="122">
        <v>71434.732357999994</v>
      </c>
      <c r="K83" s="222">
        <v>41.334222954418735</v>
      </c>
      <c r="L83" s="40">
        <v>67409.96755300001</v>
      </c>
      <c r="M83" s="44">
        <f t="shared" si="10"/>
        <v>-5.6341847615941294</v>
      </c>
      <c r="N83" s="42"/>
      <c r="O83" s="207"/>
    </row>
    <row r="84" spans="2:15">
      <c r="B84" s="36" t="s">
        <v>23</v>
      </c>
      <c r="C84" s="37"/>
      <c r="D84" s="120">
        <v>221881.16794200012</v>
      </c>
      <c r="E84" s="121" t="s">
        <v>19</v>
      </c>
      <c r="F84" s="122">
        <v>184200.12901040004</v>
      </c>
      <c r="G84" s="123">
        <v>-16.982531361764753</v>
      </c>
      <c r="H84" s="122">
        <v>223198.84149604998</v>
      </c>
      <c r="I84" s="124">
        <v>21.171924631740112</v>
      </c>
      <c r="J84" s="122">
        <v>186740.94260005001</v>
      </c>
      <c r="K84" s="222">
        <v>-16.334268875067249</v>
      </c>
      <c r="L84" s="40">
        <v>195327.06949300002</v>
      </c>
      <c r="M84" s="44">
        <f t="shared" si="10"/>
        <v>4.5978813073356051</v>
      </c>
      <c r="N84" s="42"/>
      <c r="O84" s="207"/>
    </row>
    <row r="85" spans="2:15">
      <c r="B85" s="36" t="s">
        <v>24</v>
      </c>
      <c r="C85" s="37"/>
      <c r="D85" s="120">
        <v>398800.02155499975</v>
      </c>
      <c r="E85" s="121" t="s">
        <v>19</v>
      </c>
      <c r="F85" s="122">
        <v>347440.06374999951</v>
      </c>
      <c r="G85" s="123">
        <v>-12.878624631146629</v>
      </c>
      <c r="H85" s="122">
        <v>316515.96923499997</v>
      </c>
      <c r="I85" s="124">
        <v>-8.9005551579828701</v>
      </c>
      <c r="J85" s="122">
        <v>322078.1246745002</v>
      </c>
      <c r="K85" s="222">
        <v>1.7573064174119413</v>
      </c>
      <c r="L85" s="40">
        <v>356467.81787499983</v>
      </c>
      <c r="M85" s="44">
        <f t="shared" si="10"/>
        <v>10.677438349858349</v>
      </c>
      <c r="N85" s="42"/>
      <c r="O85" s="207"/>
    </row>
    <row r="86" spans="2:15">
      <c r="B86" s="36" t="s">
        <v>25</v>
      </c>
      <c r="C86" s="37"/>
      <c r="D86" s="120">
        <v>101797.67403700003</v>
      </c>
      <c r="E86" s="121" t="s">
        <v>19</v>
      </c>
      <c r="F86" s="122">
        <v>72492.425079349996</v>
      </c>
      <c r="G86" s="123">
        <v>-28.787739243431599</v>
      </c>
      <c r="H86" s="122">
        <v>103802.66258100001</v>
      </c>
      <c r="I86" s="124">
        <v>43.191047157517382</v>
      </c>
      <c r="J86" s="122">
        <v>80907.649993200001</v>
      </c>
      <c r="K86" s="222">
        <v>-22.056286436712945</v>
      </c>
      <c r="L86" s="40">
        <v>107323.95753000001</v>
      </c>
      <c r="M86" s="44">
        <f t="shared" si="10"/>
        <v>32.649950331050533</v>
      </c>
      <c r="N86" s="42"/>
      <c r="O86" s="207"/>
    </row>
    <row r="87" spans="2:15">
      <c r="B87" s="36" t="s">
        <v>26</v>
      </c>
      <c r="C87" s="37"/>
      <c r="D87" s="120">
        <v>65276.025896999978</v>
      </c>
      <c r="E87" s="121" t="s">
        <v>19</v>
      </c>
      <c r="F87" s="122">
        <v>48442.493092000004</v>
      </c>
      <c r="G87" s="123">
        <v>-25.788231703262475</v>
      </c>
      <c r="H87" s="122">
        <v>50248.268401000001</v>
      </c>
      <c r="I87" s="124">
        <v>3.7276679909321375</v>
      </c>
      <c r="J87" s="122">
        <v>77566.337591999996</v>
      </c>
      <c r="K87" s="222">
        <v>54.366190239614973</v>
      </c>
      <c r="L87" s="40">
        <v>38040.992983000004</v>
      </c>
      <c r="M87" s="44">
        <f>(L87/J87-1)*100</f>
        <v>-50.956827195972366</v>
      </c>
      <c r="N87" s="42"/>
      <c r="O87" s="207"/>
    </row>
    <row r="88" spans="2:15" ht="14.25" thickBot="1">
      <c r="B88" s="36" t="s">
        <v>27</v>
      </c>
      <c r="C88" s="126"/>
      <c r="D88" s="127">
        <v>221951.63098799973</v>
      </c>
      <c r="E88" s="121" t="s">
        <v>19</v>
      </c>
      <c r="F88" s="128">
        <v>114886.82613100004</v>
      </c>
      <c r="G88" s="123">
        <v>-48.237899573167972</v>
      </c>
      <c r="H88" s="128">
        <v>150099.82486200001</v>
      </c>
      <c r="I88" s="124">
        <v>30.650162352686316</v>
      </c>
      <c r="J88" s="128">
        <v>170390.11517284997</v>
      </c>
      <c r="K88" s="222">
        <v>13.517864081123744</v>
      </c>
      <c r="L88" s="40">
        <v>150862.95837900002</v>
      </c>
      <c r="M88" s="44">
        <f t="shared" si="10"/>
        <v>-11.46026386216178</v>
      </c>
      <c r="N88" s="42"/>
      <c r="O88" s="207"/>
    </row>
    <row r="89" spans="2:15" ht="15" thickTop="1" thickBot="1">
      <c r="B89" s="46" t="s">
        <v>28</v>
      </c>
      <c r="C89" s="47"/>
      <c r="D89" s="129">
        <v>2474177.7644279497</v>
      </c>
      <c r="E89" s="130" t="s">
        <v>19</v>
      </c>
      <c r="F89" s="131">
        <v>1962909.1939709494</v>
      </c>
      <c r="G89" s="132">
        <v>-20.66418095771747</v>
      </c>
      <c r="H89" s="133">
        <v>2014084.0246342998</v>
      </c>
      <c r="I89" s="134">
        <v>2.6070910880917619</v>
      </c>
      <c r="J89" s="135">
        <v>2258957.5448055002</v>
      </c>
      <c r="K89" s="223">
        <v>12.158058808676685</v>
      </c>
      <c r="L89" s="50">
        <v>2266750.9769139998</v>
      </c>
      <c r="M89" s="54">
        <f>(L89/J89-1)*100</f>
        <v>0.34500126513756779</v>
      </c>
      <c r="N89" s="42"/>
      <c r="O89" s="207"/>
    </row>
    <row r="90" spans="2:15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210"/>
      <c r="M90" s="60"/>
      <c r="N90" s="42"/>
      <c r="O90" s="207"/>
    </row>
    <row r="91" spans="2:15">
      <c r="B91" s="61" t="s">
        <v>29</v>
      </c>
      <c r="C91" s="141"/>
      <c r="D91" s="142">
        <v>287912.20654295001</v>
      </c>
      <c r="E91" s="115" t="s">
        <v>19</v>
      </c>
      <c r="F91" s="143">
        <v>232667.47026034998</v>
      </c>
      <c r="G91" s="118">
        <f>(F91/D91-1)*100</f>
        <v>-19.188049352245429</v>
      </c>
      <c r="H91" s="143">
        <v>279246.23513749999</v>
      </c>
      <c r="I91" s="124">
        <f>(H91/F91-1)*100</f>
        <v>20.019457307473786</v>
      </c>
      <c r="J91" s="143">
        <v>482556.00152489997</v>
      </c>
      <c r="K91" s="221">
        <f>(J91/H91-1)*100</f>
        <v>72.806627558395149</v>
      </c>
      <c r="L91" s="40">
        <v>364832.5149789995</v>
      </c>
      <c r="M91" s="44">
        <f>(L91/J91-1)*100</f>
        <v>-24.395818552435077</v>
      </c>
      <c r="N91" s="42"/>
      <c r="O91" s="207"/>
    </row>
    <row r="92" spans="2:15" ht="14.25" thickBot="1">
      <c r="B92" s="63" t="s">
        <v>30</v>
      </c>
      <c r="C92" s="64"/>
      <c r="D92" s="144">
        <v>79203.550057</v>
      </c>
      <c r="E92" s="145" t="s">
        <v>19</v>
      </c>
      <c r="F92" s="146">
        <v>67487.316524850001</v>
      </c>
      <c r="G92" s="147">
        <f>(F92/D92-1)*100</f>
        <v>-14.792561095706237</v>
      </c>
      <c r="H92" s="148">
        <v>59935.335682999998</v>
      </c>
      <c r="I92" s="147">
        <f>(H92/F92-1)*100</f>
        <v>-11.190222445826892</v>
      </c>
      <c r="J92" s="148">
        <v>266699.5017894</v>
      </c>
      <c r="K92" s="224">
        <f>(J92/H92-1)*100</f>
        <v>344.97874042114756</v>
      </c>
      <c r="L92" s="67">
        <v>194938.66773999951</v>
      </c>
      <c r="M92" s="71">
        <f>(L92/J92-1)*100</f>
        <v>-26.90699966363891</v>
      </c>
      <c r="N92" s="42"/>
      <c r="O92" s="207"/>
    </row>
    <row r="93" spans="2:15">
      <c r="D93" s="72"/>
      <c r="E93" s="72"/>
      <c r="F93" s="72"/>
      <c r="G93" s="72"/>
      <c r="H93" s="72"/>
      <c r="I93" s="72"/>
      <c r="J93" s="72"/>
      <c r="K93" s="72"/>
      <c r="L93" s="193"/>
      <c r="M93" s="193"/>
      <c r="N93" s="193"/>
      <c r="O93" s="193"/>
    </row>
    <row r="94" spans="2:15" ht="18" thickBot="1">
      <c r="B94" s="111" t="s">
        <v>47</v>
      </c>
      <c r="C94" s="111"/>
      <c r="D94" s="112"/>
      <c r="E94" s="112"/>
      <c r="F94" s="112"/>
      <c r="G94" s="112"/>
      <c r="H94" s="112"/>
      <c r="I94" s="112"/>
      <c r="J94" s="112"/>
      <c r="K94" s="112"/>
      <c r="L94" s="194"/>
      <c r="M94" s="194"/>
      <c r="N94" s="194"/>
      <c r="O94" s="194"/>
    </row>
    <row r="95" spans="2:15" ht="14.25" thickBot="1">
      <c r="B95" s="113"/>
      <c r="C95" s="113"/>
      <c r="D95" s="274">
        <v>2008</v>
      </c>
      <c r="E95" s="289"/>
      <c r="F95" s="270">
        <v>2009</v>
      </c>
      <c r="G95" s="289"/>
      <c r="H95" s="270">
        <v>2010</v>
      </c>
      <c r="I95" s="289"/>
      <c r="J95" s="270">
        <v>2011</v>
      </c>
      <c r="K95" s="322"/>
      <c r="L95" s="306">
        <v>2012</v>
      </c>
      <c r="M95" s="307"/>
      <c r="N95" s="325"/>
      <c r="O95" s="326"/>
    </row>
    <row r="96" spans="2:15">
      <c r="B96" s="27" t="s">
        <v>18</v>
      </c>
      <c r="C96" s="28"/>
      <c r="D96" s="114">
        <v>79255.920432000014</v>
      </c>
      <c r="E96" s="115" t="s">
        <v>19</v>
      </c>
      <c r="F96" s="116">
        <v>98025.107815999989</v>
      </c>
      <c r="G96" s="117">
        <f>(F96/D96-1)*100</f>
        <v>23.681748040644557</v>
      </c>
      <c r="H96" s="116">
        <v>91924.151431000006</v>
      </c>
      <c r="I96" s="118">
        <f>(H96/F96-1)*100</f>
        <v>-6.2238711294782867</v>
      </c>
      <c r="J96" s="116">
        <v>94869.93936027179</v>
      </c>
      <c r="K96" s="221">
        <f>(J96/H96-1)*100</f>
        <v>3.2045853928637458</v>
      </c>
      <c r="L96" s="31">
        <v>98312.731281</v>
      </c>
      <c r="M96" s="35">
        <f>(L96/J96-1)*100</f>
        <v>3.6289597568457399</v>
      </c>
      <c r="N96" s="42"/>
      <c r="O96" s="207"/>
    </row>
    <row r="97" spans="2:15">
      <c r="B97" s="36" t="s">
        <v>20</v>
      </c>
      <c r="C97" s="37"/>
      <c r="D97" s="120">
        <v>147037.83482299998</v>
      </c>
      <c r="E97" s="121" t="s">
        <v>19</v>
      </c>
      <c r="F97" s="122">
        <v>137341.64728164999</v>
      </c>
      <c r="G97" s="123">
        <f t="shared" ref="G97:K108" si="11">(F97/D97-1)*100</f>
        <v>-6.5943486946893559</v>
      </c>
      <c r="H97" s="122">
        <v>126641.38852399999</v>
      </c>
      <c r="I97" s="124">
        <f t="shared" si="11"/>
        <v>-7.7909788978333001</v>
      </c>
      <c r="J97" s="122">
        <v>316110.79758519115</v>
      </c>
      <c r="K97" s="222">
        <f t="shared" si="11"/>
        <v>149.61096942275276</v>
      </c>
      <c r="L97" s="40">
        <v>408661.36415899999</v>
      </c>
      <c r="M97" s="44">
        <f t="shared" ref="M97:M104" si="12">(L97/J97-1)*100</f>
        <v>29.277888411536047</v>
      </c>
      <c r="N97" s="42"/>
      <c r="O97" s="207"/>
    </row>
    <row r="98" spans="2:15">
      <c r="B98" s="36" t="s">
        <v>21</v>
      </c>
      <c r="C98" s="37"/>
      <c r="D98" s="120">
        <v>1447233.8929808997</v>
      </c>
      <c r="E98" s="121" t="s">
        <v>19</v>
      </c>
      <c r="F98" s="122">
        <v>1590580.6768415999</v>
      </c>
      <c r="G98" s="123">
        <f t="shared" si="11"/>
        <v>9.9048802378063137</v>
      </c>
      <c r="H98" s="122">
        <v>1641889.6840395499</v>
      </c>
      <c r="I98" s="124">
        <f t="shared" si="11"/>
        <v>3.2258035033993826</v>
      </c>
      <c r="J98" s="122">
        <v>1577865.4254916655</v>
      </c>
      <c r="K98" s="222">
        <f t="shared" si="11"/>
        <v>-3.8994251057333673</v>
      </c>
      <c r="L98" s="40">
        <v>1499346.3462266</v>
      </c>
      <c r="M98" s="44">
        <f t="shared" si="12"/>
        <v>-4.9762849224355588</v>
      </c>
      <c r="N98" s="42"/>
      <c r="O98" s="207"/>
    </row>
    <row r="99" spans="2:15">
      <c r="B99" s="36" t="s">
        <v>22</v>
      </c>
      <c r="C99" s="37"/>
      <c r="D99" s="120">
        <v>110958.42792799999</v>
      </c>
      <c r="E99" s="121" t="s">
        <v>19</v>
      </c>
      <c r="F99" s="122">
        <v>106915.58119900001</v>
      </c>
      <c r="G99" s="123">
        <f t="shared" si="11"/>
        <v>-3.6435688613246642</v>
      </c>
      <c r="H99" s="122">
        <v>87775.741068949996</v>
      </c>
      <c r="I99" s="124">
        <f t="shared" si="11"/>
        <v>-17.901824893441287</v>
      </c>
      <c r="J99" s="122">
        <v>105418.83233391627</v>
      </c>
      <c r="K99" s="222">
        <f t="shared" si="11"/>
        <v>20.100190610874137</v>
      </c>
      <c r="L99" s="40">
        <v>98933.554613999993</v>
      </c>
      <c r="M99" s="44">
        <f t="shared" si="12"/>
        <v>-6.1519157216369358</v>
      </c>
      <c r="N99" s="42"/>
      <c r="O99" s="207"/>
    </row>
    <row r="100" spans="2:15">
      <c r="B100" s="36" t="s">
        <v>23</v>
      </c>
      <c r="C100" s="37"/>
      <c r="D100" s="120">
        <v>267436.32068899996</v>
      </c>
      <c r="E100" s="121" t="s">
        <v>19</v>
      </c>
      <c r="F100" s="122">
        <v>254632.54022800003</v>
      </c>
      <c r="G100" s="123">
        <f t="shared" si="11"/>
        <v>-4.787599690278932</v>
      </c>
      <c r="H100" s="122">
        <v>277024.14939499996</v>
      </c>
      <c r="I100" s="124">
        <f t="shared" si="11"/>
        <v>8.7936950819209159</v>
      </c>
      <c r="J100" s="122">
        <v>255652.14946063413</v>
      </c>
      <c r="K100" s="222">
        <f t="shared" si="11"/>
        <v>-7.7148508464120136</v>
      </c>
      <c r="L100" s="40">
        <v>322853.14548499999</v>
      </c>
      <c r="M100" s="44">
        <f>(L100/J100-1)*100</f>
        <v>26.286106401273823</v>
      </c>
      <c r="N100" s="42"/>
      <c r="O100" s="207"/>
    </row>
    <row r="101" spans="2:15">
      <c r="B101" s="36" t="s">
        <v>24</v>
      </c>
      <c r="C101" s="37"/>
      <c r="D101" s="120">
        <v>496716.98117200029</v>
      </c>
      <c r="E101" s="121" t="s">
        <v>19</v>
      </c>
      <c r="F101" s="122">
        <v>747980.94460499997</v>
      </c>
      <c r="G101" s="123">
        <f t="shared" si="11"/>
        <v>50.584935276451404</v>
      </c>
      <c r="H101" s="122">
        <v>511562.36411879992</v>
      </c>
      <c r="I101" s="124">
        <f t="shared" si="11"/>
        <v>-31.607567303876969</v>
      </c>
      <c r="J101" s="122">
        <v>538017.89564082678</v>
      </c>
      <c r="K101" s="222">
        <f t="shared" si="11"/>
        <v>5.1715163932355201</v>
      </c>
      <c r="L101" s="40">
        <v>463866.48420700006</v>
      </c>
      <c r="M101" s="44">
        <f t="shared" si="12"/>
        <v>-13.782331783872326</v>
      </c>
      <c r="N101" s="42"/>
      <c r="O101" s="207"/>
    </row>
    <row r="102" spans="2:15">
      <c r="B102" s="36" t="s">
        <v>25</v>
      </c>
      <c r="C102" s="37"/>
      <c r="D102" s="120">
        <v>125699.43210400001</v>
      </c>
      <c r="E102" s="121" t="s">
        <v>19</v>
      </c>
      <c r="F102" s="122">
        <v>110484.701256</v>
      </c>
      <c r="G102" s="123">
        <f t="shared" si="11"/>
        <v>-12.104056950242848</v>
      </c>
      <c r="H102" s="122">
        <v>146513.17196400001</v>
      </c>
      <c r="I102" s="124">
        <f t="shared" si="11"/>
        <v>32.609465653095057</v>
      </c>
      <c r="J102" s="122">
        <v>147777.23009031441</v>
      </c>
      <c r="K102" s="222">
        <f t="shared" si="11"/>
        <v>0.86276073978179824</v>
      </c>
      <c r="L102" s="40">
        <v>138314.99673099996</v>
      </c>
      <c r="M102" s="44">
        <f t="shared" si="12"/>
        <v>-6.4030387858343136</v>
      </c>
      <c r="N102" s="42"/>
      <c r="O102" s="207"/>
    </row>
    <row r="103" spans="2:15">
      <c r="B103" s="36" t="s">
        <v>26</v>
      </c>
      <c r="C103" s="37"/>
      <c r="D103" s="120">
        <v>49846.676443999997</v>
      </c>
      <c r="E103" s="121" t="s">
        <v>19</v>
      </c>
      <c r="F103" s="122">
        <v>62103.559461999997</v>
      </c>
      <c r="G103" s="123">
        <f t="shared" si="11"/>
        <v>24.589168009566166</v>
      </c>
      <c r="H103" s="122">
        <v>51260.099941050008</v>
      </c>
      <c r="I103" s="124">
        <f t="shared" si="11"/>
        <v>-17.460286680644931</v>
      </c>
      <c r="J103" s="122">
        <v>85166.97897335951</v>
      </c>
      <c r="K103" s="222">
        <f t="shared" si="11"/>
        <v>66.146728296087986</v>
      </c>
      <c r="L103" s="40">
        <v>69821.971416999993</v>
      </c>
      <c r="M103" s="44">
        <f t="shared" si="12"/>
        <v>-18.017555326412925</v>
      </c>
      <c r="N103" s="42"/>
      <c r="O103" s="207"/>
    </row>
    <row r="104" spans="2:15" ht="14.25" thickBot="1">
      <c r="B104" s="36" t="s">
        <v>27</v>
      </c>
      <c r="C104" s="126"/>
      <c r="D104" s="127">
        <v>143758.13536600003</v>
      </c>
      <c r="E104" s="121" t="s">
        <v>19</v>
      </c>
      <c r="F104" s="128">
        <v>209526.63715155001</v>
      </c>
      <c r="G104" s="123">
        <f t="shared" si="11"/>
        <v>45.749412106735463</v>
      </c>
      <c r="H104" s="128">
        <v>237624.47111245</v>
      </c>
      <c r="I104" s="124">
        <f t="shared" si="11"/>
        <v>13.410148868364136</v>
      </c>
      <c r="J104" s="128">
        <v>170138.81608852025</v>
      </c>
      <c r="K104" s="222">
        <f t="shared" si="11"/>
        <v>-28.40012844973101</v>
      </c>
      <c r="L104" s="40">
        <v>220824.04221199997</v>
      </c>
      <c r="M104" s="44">
        <f t="shared" si="12"/>
        <v>29.790512999167152</v>
      </c>
      <c r="N104" s="42"/>
      <c r="O104" s="207"/>
    </row>
    <row r="105" spans="2:15" ht="15" thickTop="1" thickBot="1">
      <c r="B105" s="46" t="s">
        <v>28</v>
      </c>
      <c r="C105" s="47"/>
      <c r="D105" s="129">
        <v>2867943.6219389001</v>
      </c>
      <c r="E105" s="130" t="s">
        <v>19</v>
      </c>
      <c r="F105" s="131">
        <v>3317591.3958408004</v>
      </c>
      <c r="G105" s="132">
        <f t="shared" si="11"/>
        <v>15.678403524470674</v>
      </c>
      <c r="H105" s="133">
        <v>3172215.2215948002</v>
      </c>
      <c r="I105" s="134">
        <f t="shared" si="11"/>
        <v>-4.381979481507436</v>
      </c>
      <c r="J105" s="135">
        <v>3291018.0650247</v>
      </c>
      <c r="K105" s="223">
        <f t="shared" si="11"/>
        <v>3.7451066567347535</v>
      </c>
      <c r="L105" s="50">
        <v>3320934.6363325999</v>
      </c>
      <c r="M105" s="54">
        <f>(L105/J105-1)*100</f>
        <v>0.90903698238056219</v>
      </c>
      <c r="N105" s="42"/>
      <c r="O105" s="207"/>
    </row>
    <row r="106" spans="2:15" ht="14.25" thickBot="1">
      <c r="B106" s="113"/>
      <c r="C106" s="113"/>
      <c r="D106" s="137"/>
      <c r="E106" s="138"/>
      <c r="F106" s="139"/>
      <c r="G106" s="140"/>
      <c r="H106" s="137"/>
      <c r="I106" s="140"/>
      <c r="J106" s="137"/>
      <c r="K106" s="140"/>
      <c r="L106" s="210"/>
      <c r="M106" s="60"/>
      <c r="N106" s="42"/>
      <c r="O106" s="207"/>
    </row>
    <row r="107" spans="2:15">
      <c r="B107" s="61" t="s">
        <v>29</v>
      </c>
      <c r="C107" s="141"/>
      <c r="D107" s="142">
        <v>265845.68167664995</v>
      </c>
      <c r="E107" s="115" t="s">
        <v>19</v>
      </c>
      <c r="F107" s="143">
        <v>337613.81898740004</v>
      </c>
      <c r="G107" s="118">
        <f>(F107/D107-1)*100</f>
        <v>26.996164413173428</v>
      </c>
      <c r="H107" s="143">
        <v>329155.45673099993</v>
      </c>
      <c r="I107" s="124">
        <f>(H107/F107-1)*100</f>
        <v>-2.5053365060023758</v>
      </c>
      <c r="J107" s="143">
        <v>548667.5142502964</v>
      </c>
      <c r="K107" s="221">
        <f>(J107/H107-1)*100</f>
        <v>66.689478491219802</v>
      </c>
      <c r="L107" s="40">
        <v>628710.45961700007</v>
      </c>
      <c r="M107" s="44">
        <f>(L107/J107-1)*100</f>
        <v>14.588606631117029</v>
      </c>
      <c r="N107" s="42"/>
      <c r="O107" s="207"/>
    </row>
    <row r="108" spans="2:15" ht="14.25" thickBot="1">
      <c r="B108" s="63" t="s">
        <v>30</v>
      </c>
      <c r="C108" s="64"/>
      <c r="D108" s="144">
        <v>99569.05785099999</v>
      </c>
      <c r="E108" s="145" t="s">
        <v>19</v>
      </c>
      <c r="F108" s="146">
        <v>84319.914841649996</v>
      </c>
      <c r="G108" s="147">
        <f t="shared" si="11"/>
        <v>-15.315142413187798</v>
      </c>
      <c r="H108" s="148">
        <v>83348.967363000003</v>
      </c>
      <c r="I108" s="147">
        <f t="shared" si="11"/>
        <v>-1.1515043397202218</v>
      </c>
      <c r="J108" s="148">
        <v>267670.18400914996</v>
      </c>
      <c r="K108" s="224">
        <f t="shared" si="11"/>
        <v>221.14397151844406</v>
      </c>
      <c r="L108" s="67">
        <v>357972.82371100003</v>
      </c>
      <c r="M108" s="71">
        <f>(L108/J108-1)*100</f>
        <v>33.736532903778027</v>
      </c>
      <c r="N108" s="42"/>
      <c r="O108" s="207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B110" s="21" t="s">
        <v>33</v>
      </c>
      <c r="C110" s="9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</sheetData>
  <mergeCells count="51">
    <mergeCell ref="N95:O95"/>
    <mergeCell ref="D79:E79"/>
    <mergeCell ref="F79:G79"/>
    <mergeCell ref="H79:I79"/>
    <mergeCell ref="J79:K79"/>
    <mergeCell ref="L79:M79"/>
    <mergeCell ref="N79:O79"/>
    <mergeCell ref="D95:E95"/>
    <mergeCell ref="F95:G95"/>
    <mergeCell ref="H95:I95"/>
    <mergeCell ref="J95:K95"/>
    <mergeCell ref="L95:M95"/>
    <mergeCell ref="J63:K63"/>
    <mergeCell ref="L63:M63"/>
    <mergeCell ref="N63:O63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J47:K47"/>
    <mergeCell ref="L47:M47"/>
    <mergeCell ref="D26:E26"/>
    <mergeCell ref="D27:E27"/>
    <mergeCell ref="D28:E28"/>
    <mergeCell ref="D29:E29"/>
    <mergeCell ref="N47:O47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6"/>
  <sheetViews>
    <sheetView topLeftCell="A13" workbookViewId="0">
      <selection activeCell="L30" sqref="L30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87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8">
        <v>3310</v>
      </c>
      <c r="E7" s="299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00">
        <v>78578</v>
      </c>
      <c r="E17" s="301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6">
        <v>14918.8945</v>
      </c>
      <c r="E18" s="297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04">
        <v>51937.764000000003</v>
      </c>
      <c r="E19" s="305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00">
        <v>23633.109750000003</v>
      </c>
      <c r="E20" s="301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00">
        <v>33235.215000000004</v>
      </c>
      <c r="E21" s="301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00">
        <v>20918</v>
      </c>
      <c r="E22" s="301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00">
        <v>19509.626749999999</v>
      </c>
      <c r="E23" s="301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12">
        <v>-10596.267006000002</v>
      </c>
      <c r="E24" s="313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6">
        <v>17431.741227999999</v>
      </c>
      <c r="E25" s="288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6">
        <v>26380.90625</v>
      </c>
      <c r="E26" s="288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86">
        <v>17482.687375000001</v>
      </c>
      <c r="E27" s="288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86">
        <v>31906.866649999996</v>
      </c>
      <c r="E28" s="288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18">
        <v>105378.147138</v>
      </c>
      <c r="E29" s="318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23">
        <v>19854.237499999999</v>
      </c>
      <c r="E30" s="324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86">
        <v>21248.955841000003</v>
      </c>
      <c r="E31" s="288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6">
        <v>38975.138680999997</v>
      </c>
      <c r="E32" s="288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86">
        <v>18523.566694000001</v>
      </c>
      <c r="E33" s="288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286">
        <v>88782</v>
      </c>
      <c r="E34" s="288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286">
        <v>40815</v>
      </c>
      <c r="E35" s="288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23">
        <v>22794.838349999998</v>
      </c>
      <c r="E36" s="324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286">
        <v>23499.218844000003</v>
      </c>
      <c r="E37" s="288"/>
      <c r="F37" s="155">
        <f>SUM(D37/C37*100)</f>
        <v>12.317202587034837</v>
      </c>
      <c r="J37" s="226"/>
      <c r="K37" s="3"/>
      <c r="M37" s="3"/>
      <c r="O37" s="3"/>
    </row>
    <row r="38" spans="1:15" ht="14.25" thickBot="1">
      <c r="B38" s="107" t="s">
        <v>86</v>
      </c>
      <c r="C38" s="173">
        <v>346452.30836659996</v>
      </c>
      <c r="D38" s="314">
        <v>59730</v>
      </c>
      <c r="E38" s="315"/>
      <c r="F38" s="108">
        <f>SUM(D38/C38*100)</f>
        <v>17.240468184959081</v>
      </c>
      <c r="J38" s="226"/>
      <c r="K38" s="3"/>
      <c r="M38" s="3"/>
      <c r="O38" s="3"/>
    </row>
    <row r="39" spans="1:15" ht="11.25" customHeight="1">
      <c r="B39" s="96" t="s">
        <v>12</v>
      </c>
      <c r="C39" s="97">
        <f>SUM(C6:C38)</f>
        <v>7156068.3268827014</v>
      </c>
      <c r="D39" s="263">
        <f>SUM(D6:E38)</f>
        <v>1126791.5225449998</v>
      </c>
      <c r="E39" s="264">
        <f>SUM(E6:E29)</f>
        <v>0</v>
      </c>
      <c r="F39" s="106">
        <f>D39/C39*100</f>
        <v>15.745958130556984</v>
      </c>
      <c r="K39" s="3"/>
      <c r="M39" s="3"/>
      <c r="O39" s="3"/>
    </row>
    <row r="40" spans="1:15">
      <c r="B40" s="17"/>
      <c r="C40" s="18"/>
      <c r="D40" s="18"/>
      <c r="E40" s="19"/>
      <c r="F40" s="20"/>
      <c r="K40" s="3"/>
      <c r="M40" s="3"/>
      <c r="O40" s="3"/>
    </row>
    <row r="41" spans="1:15">
      <c r="B41" s="21" t="s">
        <v>13</v>
      </c>
      <c r="C41" s="18"/>
      <c r="D41" s="18"/>
      <c r="E41" s="19"/>
      <c r="F41" s="20"/>
      <c r="K41" s="3"/>
      <c r="M41" s="3"/>
      <c r="O41" s="3"/>
    </row>
    <row r="42" spans="1:15">
      <c r="B42" s="21" t="s">
        <v>14</v>
      </c>
      <c r="K42" s="3"/>
      <c r="M42" s="3"/>
      <c r="O42" s="3"/>
    </row>
    <row r="43" spans="1:15">
      <c r="B43" s="21" t="s">
        <v>34</v>
      </c>
      <c r="K43" s="3"/>
      <c r="M43" s="3"/>
      <c r="O43" s="3"/>
    </row>
    <row r="44" spans="1:15" ht="25.5" customHeight="1">
      <c r="K44" s="3"/>
      <c r="M44" s="3"/>
      <c r="O44" s="3"/>
    </row>
    <row r="45" spans="1:15" ht="14.25">
      <c r="A45" s="4" t="s">
        <v>15</v>
      </c>
    </row>
    <row r="46" spans="1:15">
      <c r="K46" s="3"/>
      <c r="M46" s="3"/>
      <c r="O46" s="3" t="s">
        <v>16</v>
      </c>
    </row>
    <row r="47" spans="1:15" ht="18" thickBot="1">
      <c r="B47" s="22" t="s">
        <v>17</v>
      </c>
      <c r="C47" s="22"/>
      <c r="K47" s="3"/>
      <c r="M47" s="3"/>
      <c r="O47" s="3"/>
    </row>
    <row r="48" spans="1:15" ht="18" thickBot="1">
      <c r="B48" s="22"/>
      <c r="C48" s="22"/>
      <c r="D48" s="23">
        <v>2008</v>
      </c>
      <c r="E48" s="24"/>
      <c r="F48" s="25">
        <v>2009</v>
      </c>
      <c r="G48" s="24"/>
      <c r="H48" s="25">
        <v>2010</v>
      </c>
      <c r="I48" s="24"/>
      <c r="J48" s="306">
        <v>2011</v>
      </c>
      <c r="K48" s="311"/>
      <c r="L48" s="306">
        <v>2012</v>
      </c>
      <c r="M48" s="311"/>
      <c r="N48" s="306">
        <v>2013</v>
      </c>
      <c r="O48" s="307"/>
    </row>
    <row r="49" spans="2:15">
      <c r="B49" s="27" t="s">
        <v>18</v>
      </c>
      <c r="C49" s="28"/>
      <c r="D49" s="29">
        <v>74465.86815699999</v>
      </c>
      <c r="E49" s="30" t="s">
        <v>19</v>
      </c>
      <c r="F49" s="31">
        <v>58963.207877999972</v>
      </c>
      <c r="G49" s="32">
        <f>(F49/D49-1)*100</f>
        <v>-20.818477864670847</v>
      </c>
      <c r="H49" s="33">
        <v>65085.726096999992</v>
      </c>
      <c r="I49" s="34">
        <f>(H49/F49-1)*100</f>
        <v>10.383624703167516</v>
      </c>
      <c r="J49" s="31">
        <v>52162.666859999998</v>
      </c>
      <c r="K49" s="206">
        <f>(J49/H49-1)*100</f>
        <v>-19.855442985671257</v>
      </c>
      <c r="L49" s="31">
        <v>71372.129297000007</v>
      </c>
      <c r="M49" s="206">
        <f>(L49/J49-1)*100</f>
        <v>36.826074266019624</v>
      </c>
      <c r="N49" s="31">
        <v>83754.063877999986</v>
      </c>
      <c r="O49" s="35">
        <f>(N49/L49-1)*100</f>
        <v>17.348416956253576</v>
      </c>
    </row>
    <row r="50" spans="2:15">
      <c r="B50" s="36" t="s">
        <v>20</v>
      </c>
      <c r="C50" s="37"/>
      <c r="D50" s="38">
        <v>123756.788416</v>
      </c>
      <c r="E50" s="39" t="s">
        <v>19</v>
      </c>
      <c r="F50" s="40">
        <v>64109.766524999999</v>
      </c>
      <c r="G50" s="41">
        <f t="shared" ref="G50:G61" si="1">(F50/D50-1)*100</f>
        <v>-48.196969761772266</v>
      </c>
      <c r="H50" s="42">
        <v>73314.204068549996</v>
      </c>
      <c r="I50" s="43">
        <f t="shared" ref="I50:I61" si="2">(H50/F50-1)*100</f>
        <v>14.357309412382069</v>
      </c>
      <c r="J50" s="40">
        <v>138795.73865499999</v>
      </c>
      <c r="K50" s="207">
        <f t="shared" ref="K50:K61" si="3">(J50/H50-1)*100</f>
        <v>89.316300188192272</v>
      </c>
      <c r="L50" s="40">
        <v>210852.80018000002</v>
      </c>
      <c r="M50" s="207">
        <f t="shared" ref="M50:M58" si="4">(L50/J50-1)*100</f>
        <v>51.915903343480821</v>
      </c>
      <c r="N50" s="40">
        <v>261840.39718900001</v>
      </c>
      <c r="O50" s="44">
        <f t="shared" ref="O50:O58" si="5">(N50/L50-1)*100</f>
        <v>24.181607721345454</v>
      </c>
    </row>
    <row r="51" spans="2:15">
      <c r="B51" s="36" t="s">
        <v>21</v>
      </c>
      <c r="C51" s="37"/>
      <c r="D51" s="38">
        <v>1169438.2871020001</v>
      </c>
      <c r="E51" s="39" t="s">
        <v>19</v>
      </c>
      <c r="F51" s="40">
        <v>763654.2381190001</v>
      </c>
      <c r="G51" s="41">
        <f t="shared" si="1"/>
        <v>-34.699056244222902</v>
      </c>
      <c r="H51" s="42">
        <v>707206.43444054993</v>
      </c>
      <c r="I51" s="43">
        <f t="shared" si="2"/>
        <v>-7.391801270885356</v>
      </c>
      <c r="J51" s="40">
        <v>866631.61487274989</v>
      </c>
      <c r="K51" s="207">
        <f t="shared" si="3"/>
        <v>22.542948235237215</v>
      </c>
      <c r="L51" s="40">
        <v>902865.58918500005</v>
      </c>
      <c r="M51" s="207">
        <f t="shared" si="4"/>
        <v>4.1810122883147338</v>
      </c>
      <c r="N51" s="40">
        <v>931063.18361599999</v>
      </c>
      <c r="O51" s="44">
        <f t="shared" si="5"/>
        <v>3.1231220647641944</v>
      </c>
    </row>
    <row r="52" spans="2:15">
      <c r="B52" s="36" t="s">
        <v>22</v>
      </c>
      <c r="C52" s="37"/>
      <c r="D52" s="38">
        <v>82149.387164999993</v>
      </c>
      <c r="E52" s="39" t="s">
        <v>19</v>
      </c>
      <c r="F52" s="40">
        <v>92729.870196050004</v>
      </c>
      <c r="G52" s="41">
        <f t="shared" si="1"/>
        <v>12.879564164975132</v>
      </c>
      <c r="H52" s="42">
        <v>36770.895344900004</v>
      </c>
      <c r="I52" s="43">
        <f t="shared" si="2"/>
        <v>-60.346223641682265</v>
      </c>
      <c r="J52" s="40">
        <v>53816.136776799998</v>
      </c>
      <c r="K52" s="207">
        <f t="shared" si="3"/>
        <v>46.355252631247424</v>
      </c>
      <c r="L52" s="40">
        <v>66521.404869999998</v>
      </c>
      <c r="M52" s="207">
        <f t="shared" si="4"/>
        <v>23.608658766968958</v>
      </c>
      <c r="N52" s="40">
        <v>68074.046228849998</v>
      </c>
      <c r="O52" s="44">
        <f t="shared" si="5"/>
        <v>2.3340477578371432</v>
      </c>
    </row>
    <row r="53" spans="2:15">
      <c r="B53" s="36" t="s">
        <v>23</v>
      </c>
      <c r="C53" s="37"/>
      <c r="D53" s="38">
        <v>225821.92133399996</v>
      </c>
      <c r="E53" s="39" t="s">
        <v>19</v>
      </c>
      <c r="F53" s="40">
        <v>145672.13092700002</v>
      </c>
      <c r="G53" s="41">
        <f t="shared" si="1"/>
        <v>-35.492475634575392</v>
      </c>
      <c r="H53" s="42">
        <v>134343.03707299998</v>
      </c>
      <c r="I53" s="43">
        <f t="shared" si="2"/>
        <v>-7.777118232503466</v>
      </c>
      <c r="J53" s="40">
        <v>168834.638656</v>
      </c>
      <c r="K53" s="207">
        <f t="shared" si="3"/>
        <v>25.674275596626405</v>
      </c>
      <c r="L53" s="40">
        <v>183752.44197099999</v>
      </c>
      <c r="M53" s="207">
        <f t="shared" si="4"/>
        <v>8.835748063165493</v>
      </c>
      <c r="N53" s="40">
        <v>224090.79685500002</v>
      </c>
      <c r="O53" s="44">
        <f t="shared" si="5"/>
        <v>21.95255445387021</v>
      </c>
    </row>
    <row r="54" spans="2:15">
      <c r="B54" s="36" t="s">
        <v>24</v>
      </c>
      <c r="C54" s="37"/>
      <c r="D54" s="38">
        <v>424786.96062999999</v>
      </c>
      <c r="E54" s="39" t="s">
        <v>19</v>
      </c>
      <c r="F54" s="40">
        <v>303027.62434599979</v>
      </c>
      <c r="G54" s="41">
        <f t="shared" si="1"/>
        <v>-28.663623785301549</v>
      </c>
      <c r="H54" s="42">
        <v>246619.43998300011</v>
      </c>
      <c r="I54" s="43">
        <f t="shared" si="2"/>
        <v>-18.614865388837387</v>
      </c>
      <c r="J54" s="40">
        <v>243332.118472</v>
      </c>
      <c r="K54" s="207">
        <f t="shared" si="3"/>
        <v>-1.3329531164399278</v>
      </c>
      <c r="L54" s="40">
        <v>278852.95514899999</v>
      </c>
      <c r="M54" s="207">
        <f t="shared" si="4"/>
        <v>14.597676993917808</v>
      </c>
      <c r="N54" s="40">
        <v>339882.65114329988</v>
      </c>
      <c r="O54" s="44">
        <f t="shared" si="5"/>
        <v>21.885977848680071</v>
      </c>
    </row>
    <row r="55" spans="2:15">
      <c r="B55" s="36" t="s">
        <v>25</v>
      </c>
      <c r="C55" s="37"/>
      <c r="D55" s="38">
        <v>91998.580067000003</v>
      </c>
      <c r="E55" s="39" t="s">
        <v>19</v>
      </c>
      <c r="F55" s="40">
        <v>72420.745972999983</v>
      </c>
      <c r="G55" s="41">
        <f t="shared" si="1"/>
        <v>-21.280582895672985</v>
      </c>
      <c r="H55" s="42">
        <v>63603.039643999997</v>
      </c>
      <c r="I55" s="43">
        <f t="shared" si="2"/>
        <v>-12.175663493286049</v>
      </c>
      <c r="J55" s="40">
        <v>83922.548986000009</v>
      </c>
      <c r="K55" s="207">
        <f t="shared" si="3"/>
        <v>31.947387193650979</v>
      </c>
      <c r="L55" s="40">
        <v>73510.594003000006</v>
      </c>
      <c r="M55" s="207">
        <f t="shared" si="4"/>
        <v>-12.406623855928078</v>
      </c>
      <c r="N55" s="40">
        <v>90504.567083999995</v>
      </c>
      <c r="O55" s="44">
        <f t="shared" si="5"/>
        <v>23.117719713034091</v>
      </c>
    </row>
    <row r="56" spans="2:15">
      <c r="B56" s="36" t="s">
        <v>26</v>
      </c>
      <c r="C56" s="37"/>
      <c r="D56" s="38">
        <v>40942.404685999994</v>
      </c>
      <c r="E56" s="39" t="s">
        <v>19</v>
      </c>
      <c r="F56" s="40">
        <v>35465.734689000004</v>
      </c>
      <c r="G56" s="41">
        <f t="shared" si="1"/>
        <v>-13.37652255406655</v>
      </c>
      <c r="H56" s="42">
        <v>26863.497335999997</v>
      </c>
      <c r="I56" s="43">
        <f t="shared" si="2"/>
        <v>-24.255065990972025</v>
      </c>
      <c r="J56" s="40">
        <v>28227.763467499997</v>
      </c>
      <c r="K56" s="207">
        <f t="shared" si="3"/>
        <v>5.0785127283919707</v>
      </c>
      <c r="L56" s="40">
        <v>34797.793954000008</v>
      </c>
      <c r="M56" s="207">
        <f t="shared" si="4"/>
        <v>23.275065678031524</v>
      </c>
      <c r="N56" s="40">
        <v>42747.456858999998</v>
      </c>
      <c r="O56" s="44">
        <f t="shared" si="5"/>
        <v>22.845307135012138</v>
      </c>
    </row>
    <row r="57" spans="2:15" ht="14.25" thickBot="1">
      <c r="B57" s="36" t="s">
        <v>27</v>
      </c>
      <c r="C57" s="45"/>
      <c r="D57" s="38">
        <v>173321.351245</v>
      </c>
      <c r="E57" s="39" t="s">
        <v>19</v>
      </c>
      <c r="F57" s="40">
        <v>91957.925027000019</v>
      </c>
      <c r="G57" s="41">
        <f t="shared" si="1"/>
        <v>-46.943683298999872</v>
      </c>
      <c r="H57" s="42">
        <v>125849.024</v>
      </c>
      <c r="I57" s="43">
        <f t="shared" si="2"/>
        <v>36.855006203162063</v>
      </c>
      <c r="J57" s="40">
        <v>126708.88219915002</v>
      </c>
      <c r="K57" s="207">
        <f t="shared" si="3"/>
        <v>0.6832458225103144</v>
      </c>
      <c r="L57" s="40">
        <v>135836.60093099999</v>
      </c>
      <c r="M57" s="207">
        <f t="shared" si="4"/>
        <v>7.2036928851631821</v>
      </c>
      <c r="N57" s="40">
        <v>204765.990911</v>
      </c>
      <c r="O57" s="44">
        <f t="shared" si="5"/>
        <v>50.744342472919811</v>
      </c>
    </row>
    <row r="58" spans="2:15" ht="15" thickTop="1" thickBot="1">
      <c r="B58" s="46" t="s">
        <v>28</v>
      </c>
      <c r="C58" s="47"/>
      <c r="D58" s="48">
        <v>2406681.5488019995</v>
      </c>
      <c r="E58" s="49" t="s">
        <v>19</v>
      </c>
      <c r="F58" s="50">
        <v>1628001.2436800501</v>
      </c>
      <c r="G58" s="51">
        <f t="shared" si="1"/>
        <v>-32.354937258299152</v>
      </c>
      <c r="H58" s="52">
        <v>1479655.2979870001</v>
      </c>
      <c r="I58" s="53">
        <f t="shared" si="2"/>
        <v>-9.1121518652970028</v>
      </c>
      <c r="J58" s="50">
        <v>1762432.1089452</v>
      </c>
      <c r="K58" s="208">
        <f t="shared" si="3"/>
        <v>19.110992360376365</v>
      </c>
      <c r="L58" s="50">
        <v>1958362.3095399998</v>
      </c>
      <c r="M58" s="208">
        <f t="shared" si="4"/>
        <v>11.117035351339698</v>
      </c>
      <c r="N58" s="50">
        <v>2246723.1537641501</v>
      </c>
      <c r="O58" s="54">
        <f t="shared" si="5"/>
        <v>14.724591196400393</v>
      </c>
    </row>
    <row r="59" spans="2:15" ht="6" customHeight="1" thickBot="1">
      <c r="D59" s="55"/>
      <c r="E59" s="56"/>
      <c r="F59" s="57"/>
      <c r="G59" s="58"/>
      <c r="H59" s="55"/>
      <c r="I59" s="59"/>
      <c r="J59" s="55"/>
      <c r="K59" s="60"/>
      <c r="L59" s="210"/>
      <c r="M59" s="60"/>
      <c r="N59" s="210"/>
      <c r="O59" s="60"/>
    </row>
    <row r="60" spans="2:15">
      <c r="B60" s="61" t="s">
        <v>29</v>
      </c>
      <c r="C60" s="62"/>
      <c r="D60" s="38">
        <v>304986.14908800001</v>
      </c>
      <c r="E60" s="30" t="s">
        <v>19</v>
      </c>
      <c r="F60" s="31">
        <v>148632.11752500001</v>
      </c>
      <c r="G60" s="41">
        <f>(F60/D60-1)*100</f>
        <v>-51.26594503735511</v>
      </c>
      <c r="H60" s="42">
        <v>150024.44353804999</v>
      </c>
      <c r="I60" s="43">
        <f t="shared" si="2"/>
        <v>0.93675985798682415</v>
      </c>
      <c r="J60" s="40">
        <v>326871.2629643</v>
      </c>
      <c r="K60" s="207">
        <f t="shared" si="3"/>
        <v>117.87867047238683</v>
      </c>
      <c r="L60" s="40">
        <v>404012.08252400008</v>
      </c>
      <c r="M60" s="207">
        <f>(L60/J60-1)*100</f>
        <v>23.599755714262717</v>
      </c>
      <c r="N60" s="40">
        <v>428129.34528349998</v>
      </c>
      <c r="O60" s="44">
        <f>(N60/L60-1)*100</f>
        <v>5.969440965436279</v>
      </c>
    </row>
    <row r="61" spans="2:15" ht="14.25" thickBot="1">
      <c r="B61" s="63" t="s">
        <v>30</v>
      </c>
      <c r="C61" s="64"/>
      <c r="D61" s="65">
        <v>80232.032361999998</v>
      </c>
      <c r="E61" s="66" t="s">
        <v>19</v>
      </c>
      <c r="F61" s="67">
        <v>46979.442605000004</v>
      </c>
      <c r="G61" s="68">
        <f t="shared" si="1"/>
        <v>-41.445528398143004</v>
      </c>
      <c r="H61" s="69">
        <v>46955.239882549999</v>
      </c>
      <c r="I61" s="70">
        <f t="shared" si="2"/>
        <v>-5.1517687541546842E-2</v>
      </c>
      <c r="J61" s="67">
        <v>122295.344843</v>
      </c>
      <c r="K61" s="209">
        <f t="shared" si="3"/>
        <v>160.45089993981412</v>
      </c>
      <c r="L61" s="67">
        <v>182683.08608799998</v>
      </c>
      <c r="M61" s="209">
        <f>(L61/J61-1)*100</f>
        <v>49.378609891099615</v>
      </c>
      <c r="N61" s="67">
        <v>224642.03215800005</v>
      </c>
      <c r="O61" s="71">
        <f>(N61/L61-1)*100</f>
        <v>22.968161403726285</v>
      </c>
    </row>
    <row r="62" spans="2: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8" thickBot="1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4.25" thickBot="1">
      <c r="D64" s="23">
        <v>2008</v>
      </c>
      <c r="E64" s="24"/>
      <c r="F64" s="25">
        <v>2009</v>
      </c>
      <c r="G64" s="24"/>
      <c r="H64" s="25">
        <v>2010</v>
      </c>
      <c r="I64" s="24"/>
      <c r="J64" s="306">
        <v>2011</v>
      </c>
      <c r="K64" s="311"/>
      <c r="L64" s="306">
        <v>2012</v>
      </c>
      <c r="M64" s="311"/>
      <c r="N64" s="306">
        <v>2013</v>
      </c>
      <c r="O64" s="307"/>
    </row>
    <row r="65" spans="2:15">
      <c r="B65" s="27" t="s">
        <v>18</v>
      </c>
      <c r="C65" s="28"/>
      <c r="D65" s="29">
        <v>107370.51606099999</v>
      </c>
      <c r="E65" s="30" t="s">
        <v>19</v>
      </c>
      <c r="F65" s="73">
        <v>53973.204406000004</v>
      </c>
      <c r="G65" s="32">
        <f>(F65/D65-1)*100</f>
        <v>-49.731819883089301</v>
      </c>
      <c r="H65" s="33">
        <v>50534.686978000005</v>
      </c>
      <c r="I65" s="74">
        <f>(H65/F65-1)*100</f>
        <v>-6.3707861444256775</v>
      </c>
      <c r="J65" s="31">
        <v>51523.208510999997</v>
      </c>
      <c r="K65" s="211">
        <f>(J65/H65-1)*100</f>
        <v>1.9561247770869539</v>
      </c>
      <c r="L65" s="31">
        <v>98968.325317999988</v>
      </c>
      <c r="M65" s="206">
        <f>(L65/J65-1)*100</f>
        <v>92.084942258342963</v>
      </c>
      <c r="N65" s="31">
        <v>130115.432594</v>
      </c>
      <c r="O65" s="35">
        <f>(N65/L65-1)*100</f>
        <v>31.471793804653881</v>
      </c>
    </row>
    <row r="66" spans="2:15">
      <c r="B66" s="36" t="s">
        <v>20</v>
      </c>
      <c r="C66" s="37"/>
      <c r="D66" s="38">
        <v>145430.75646899999</v>
      </c>
      <c r="E66" s="39" t="s">
        <v>19</v>
      </c>
      <c r="F66" s="75">
        <v>96278.060667850004</v>
      </c>
      <c r="G66" s="41">
        <f t="shared" ref="G66:G74" si="6">(F66/D66-1)*100</f>
        <v>-33.798006002689931</v>
      </c>
      <c r="H66" s="42">
        <v>138276.50044130001</v>
      </c>
      <c r="I66" s="76">
        <f t="shared" ref="I66:K74" si="7">(H66/F66-1)*100</f>
        <v>43.622025082474991</v>
      </c>
      <c r="J66" s="40">
        <v>373960.712917</v>
      </c>
      <c r="K66" s="212">
        <f t="shared" si="7"/>
        <v>170.44415480832237</v>
      </c>
      <c r="L66" s="40">
        <v>233728.78730700002</v>
      </c>
      <c r="M66" s="207">
        <f t="shared" ref="M66:M73" si="8">(L66/J66-1)*100</f>
        <v>-37.499106394399305</v>
      </c>
      <c r="N66" s="40">
        <v>451159.11825399997</v>
      </c>
      <c r="O66" s="44">
        <f t="shared" ref="O66:O73" si="9">(N66/L66-1)*100</f>
        <v>93.026765531199956</v>
      </c>
    </row>
    <row r="67" spans="2:15">
      <c r="B67" s="36" t="s">
        <v>21</v>
      </c>
      <c r="C67" s="37"/>
      <c r="D67" s="38">
        <v>1624229.9840030004</v>
      </c>
      <c r="E67" s="39" t="s">
        <v>19</v>
      </c>
      <c r="F67" s="75">
        <v>1434605.1259187507</v>
      </c>
      <c r="G67" s="41">
        <f t="shared" si="6"/>
        <v>-11.674754188252901</v>
      </c>
      <c r="H67" s="42">
        <v>1172599.0142699501</v>
      </c>
      <c r="I67" s="76">
        <f t="shared" si="7"/>
        <v>-18.26329119526925</v>
      </c>
      <c r="J67" s="40">
        <v>1083908.1906834</v>
      </c>
      <c r="K67" s="212">
        <f t="shared" si="7"/>
        <v>-7.5636106211267933</v>
      </c>
      <c r="L67" s="40">
        <v>1150309.8317710003</v>
      </c>
      <c r="M67" s="207">
        <f t="shared" si="8"/>
        <v>6.1261314988065863</v>
      </c>
      <c r="N67" s="40">
        <v>1602266.2021930502</v>
      </c>
      <c r="O67" s="44">
        <f t="shared" si="9"/>
        <v>39.289968488422325</v>
      </c>
    </row>
    <row r="68" spans="2:15">
      <c r="B68" s="36" t="s">
        <v>22</v>
      </c>
      <c r="C68" s="37"/>
      <c r="D68" s="38">
        <v>83654.760868000012</v>
      </c>
      <c r="E68" s="39" t="s">
        <v>19</v>
      </c>
      <c r="F68" s="75">
        <v>78045.871555999998</v>
      </c>
      <c r="G68" s="41">
        <f t="shared" si="6"/>
        <v>-6.7048058637694918</v>
      </c>
      <c r="H68" s="42">
        <v>62504.740647400002</v>
      </c>
      <c r="I68" s="76">
        <f t="shared" si="7"/>
        <v>-19.912816141016275</v>
      </c>
      <c r="J68" s="40">
        <v>68356.702199999985</v>
      </c>
      <c r="K68" s="212">
        <f t="shared" si="7"/>
        <v>9.3624283406148479</v>
      </c>
      <c r="L68" s="40">
        <v>70899.061984</v>
      </c>
      <c r="M68" s="207">
        <f t="shared" si="8"/>
        <v>3.7192545897862361</v>
      </c>
      <c r="N68" s="40">
        <v>96621.92969260001</v>
      </c>
      <c r="O68" s="44">
        <f t="shared" si="9"/>
        <v>36.28097042300076</v>
      </c>
    </row>
    <row r="69" spans="2:15">
      <c r="B69" s="36" t="s">
        <v>23</v>
      </c>
      <c r="C69" s="37"/>
      <c r="D69" s="38">
        <v>362217.08108199947</v>
      </c>
      <c r="E69" s="39" t="s">
        <v>19</v>
      </c>
      <c r="F69" s="75">
        <v>221173.40723000001</v>
      </c>
      <c r="G69" s="41">
        <f t="shared" si="6"/>
        <v>-38.93899024051538</v>
      </c>
      <c r="H69" s="42">
        <v>231292.07339500001</v>
      </c>
      <c r="I69" s="76">
        <f t="shared" si="7"/>
        <v>4.5749922161652634</v>
      </c>
      <c r="J69" s="40">
        <v>233336.693661</v>
      </c>
      <c r="K69" s="212">
        <f t="shared" si="7"/>
        <v>0.8839992810770525</v>
      </c>
      <c r="L69" s="40">
        <v>286657.67228700005</v>
      </c>
      <c r="M69" s="207">
        <f t="shared" si="8"/>
        <v>22.851518888609391</v>
      </c>
      <c r="N69" s="40">
        <v>332934.79825199995</v>
      </c>
      <c r="O69" s="44">
        <f t="shared" si="9"/>
        <v>16.143689996431519</v>
      </c>
    </row>
    <row r="70" spans="2:15">
      <c r="B70" s="36" t="s">
        <v>24</v>
      </c>
      <c r="C70" s="37"/>
      <c r="D70" s="38">
        <v>582095.835632</v>
      </c>
      <c r="E70" s="39" t="s">
        <v>19</v>
      </c>
      <c r="F70" s="75">
        <v>342593.71078199986</v>
      </c>
      <c r="G70" s="41">
        <f t="shared" si="6"/>
        <v>-41.144792693795004</v>
      </c>
      <c r="H70" s="42">
        <v>361166.725286</v>
      </c>
      <c r="I70" s="76">
        <f t="shared" si="7"/>
        <v>5.4212946471216883</v>
      </c>
      <c r="J70" s="40">
        <v>318082.3917255</v>
      </c>
      <c r="K70" s="212">
        <f t="shared" si="7"/>
        <v>-11.929209017354092</v>
      </c>
      <c r="L70" s="40">
        <v>348991.59079000005</v>
      </c>
      <c r="M70" s="207">
        <f t="shared" si="8"/>
        <v>9.717356216050522</v>
      </c>
      <c r="N70" s="40">
        <v>609515.34236299992</v>
      </c>
      <c r="O70" s="44">
        <f t="shared" si="9"/>
        <v>74.650438133268878</v>
      </c>
    </row>
    <row r="71" spans="2:15">
      <c r="B71" s="36" t="s">
        <v>25</v>
      </c>
      <c r="C71" s="37"/>
      <c r="D71" s="38">
        <v>134339.52297800002</v>
      </c>
      <c r="E71" s="39" t="s">
        <v>19</v>
      </c>
      <c r="F71" s="75">
        <v>133160.07847899999</v>
      </c>
      <c r="G71" s="41">
        <f t="shared" si="6"/>
        <v>-0.87795793289602297</v>
      </c>
      <c r="H71" s="42">
        <v>101561.90542299999</v>
      </c>
      <c r="I71" s="76">
        <f t="shared" si="7"/>
        <v>-23.729464128382283</v>
      </c>
      <c r="J71" s="40">
        <v>106085.06821100001</v>
      </c>
      <c r="K71" s="212">
        <f t="shared" si="7"/>
        <v>4.4536017408902229</v>
      </c>
      <c r="L71" s="40">
        <v>83629.522797999991</v>
      </c>
      <c r="M71" s="207">
        <f t="shared" si="8"/>
        <v>-21.167489253375994</v>
      </c>
      <c r="N71" s="40">
        <v>193028.92836705002</v>
      </c>
      <c r="O71" s="44">
        <f t="shared" si="9"/>
        <v>130.81433674241453</v>
      </c>
    </row>
    <row r="72" spans="2:15">
      <c r="B72" s="36" t="s">
        <v>26</v>
      </c>
      <c r="C72" s="37"/>
      <c r="D72" s="38">
        <v>39582.165209999999</v>
      </c>
      <c r="E72" s="39" t="s">
        <v>19</v>
      </c>
      <c r="F72" s="75">
        <v>44396.500935999997</v>
      </c>
      <c r="G72" s="41">
        <f t="shared" si="6"/>
        <v>12.162891293232514</v>
      </c>
      <c r="H72" s="42">
        <v>45108.793073000008</v>
      </c>
      <c r="I72" s="76">
        <f t="shared" si="7"/>
        <v>1.6043880080252704</v>
      </c>
      <c r="J72" s="40">
        <v>43654.617416000008</v>
      </c>
      <c r="K72" s="212">
        <f t="shared" si="7"/>
        <v>-3.2237077472826448</v>
      </c>
      <c r="L72" s="40">
        <v>44633.086684000002</v>
      </c>
      <c r="M72" s="207">
        <f t="shared" si="8"/>
        <v>2.2413877979408747</v>
      </c>
      <c r="N72" s="40">
        <v>62242.411947999994</v>
      </c>
      <c r="O72" s="44">
        <f t="shared" si="9"/>
        <v>39.453523321550946</v>
      </c>
    </row>
    <row r="73" spans="2:15" ht="14.25" thickBot="1">
      <c r="B73" s="36" t="s">
        <v>27</v>
      </c>
      <c r="C73" s="45"/>
      <c r="D73" s="38">
        <v>230226.56920900004</v>
      </c>
      <c r="E73" s="39" t="s">
        <v>19</v>
      </c>
      <c r="F73" s="75">
        <v>163110.24317845001</v>
      </c>
      <c r="G73" s="41">
        <f t="shared" si="6"/>
        <v>-29.152293873441572</v>
      </c>
      <c r="H73" s="42">
        <v>179265.77039354999</v>
      </c>
      <c r="I73" s="76">
        <f t="shared" si="7"/>
        <v>9.9046674815052036</v>
      </c>
      <c r="J73" s="40">
        <v>133779.22550815</v>
      </c>
      <c r="K73" s="212">
        <f t="shared" si="7"/>
        <v>-25.373803814047371</v>
      </c>
      <c r="L73" s="40">
        <v>183200.597175</v>
      </c>
      <c r="M73" s="207">
        <f t="shared" si="8"/>
        <v>36.942486009413457</v>
      </c>
      <c r="N73" s="40">
        <v>328203.96683200006</v>
      </c>
      <c r="O73" s="44">
        <f t="shared" si="9"/>
        <v>79.150052943597913</v>
      </c>
    </row>
    <row r="74" spans="2:15" ht="15" thickTop="1" thickBot="1">
      <c r="B74" s="46" t="s">
        <v>28</v>
      </c>
      <c r="C74" s="47"/>
      <c r="D74" s="48">
        <v>3309147.1915120003</v>
      </c>
      <c r="E74" s="49" t="s">
        <v>19</v>
      </c>
      <c r="F74" s="77">
        <v>2567336.2031540503</v>
      </c>
      <c r="G74" s="51">
        <f t="shared" si="6"/>
        <v>-22.416983755231669</v>
      </c>
      <c r="H74" s="52">
        <v>2342310.2099072002</v>
      </c>
      <c r="I74" s="51">
        <f t="shared" si="7"/>
        <v>-8.7649600769232663</v>
      </c>
      <c r="J74" s="50">
        <v>2412686.8108330499</v>
      </c>
      <c r="K74" s="213">
        <f t="shared" si="7"/>
        <v>3.0045807181380058</v>
      </c>
      <c r="L74" s="50">
        <v>2501018.4761140002</v>
      </c>
      <c r="M74" s="208">
        <f>(L74/J74-1)*100</f>
        <v>3.6611326793157595</v>
      </c>
      <c r="N74" s="50">
        <v>3806088.1304957005</v>
      </c>
      <c r="O74" s="54">
        <f>(N74/L74-1)*100</f>
        <v>52.18152791935686</v>
      </c>
    </row>
    <row r="75" spans="2:15" ht="14.25" thickBot="1">
      <c r="D75" s="55"/>
      <c r="E75" s="56"/>
      <c r="F75" s="78"/>
      <c r="G75" s="58"/>
      <c r="H75" s="55"/>
      <c r="I75" s="58"/>
      <c r="J75" s="55"/>
      <c r="K75" s="58"/>
      <c r="L75" s="210"/>
      <c r="M75" s="60"/>
      <c r="N75" s="210"/>
      <c r="O75" s="60"/>
    </row>
    <row r="76" spans="2:15">
      <c r="B76" s="61" t="s">
        <v>29</v>
      </c>
      <c r="C76" s="62"/>
      <c r="D76" s="38">
        <v>368567.65716599993</v>
      </c>
      <c r="E76" s="30" t="s">
        <v>19</v>
      </c>
      <c r="F76" s="73">
        <v>240773.58560310001</v>
      </c>
      <c r="G76" s="41">
        <f>(F76/D76-1)*100</f>
        <v>-34.673164906963741</v>
      </c>
      <c r="H76" s="42">
        <v>316551.86205380003</v>
      </c>
      <c r="I76" s="76">
        <f>(H76/F76-1)*100</f>
        <v>31.472836300081397</v>
      </c>
      <c r="J76" s="40">
        <v>561706.72904250002</v>
      </c>
      <c r="K76" s="211">
        <f>(J76/H76-1)*100</f>
        <v>77.445403542448403</v>
      </c>
      <c r="L76" s="40">
        <v>456038.43638500001</v>
      </c>
      <c r="M76" s="207">
        <f>(L76/J76-1)*100</f>
        <v>-18.812004057281804</v>
      </c>
      <c r="N76" s="40">
        <v>681921.62443400011</v>
      </c>
      <c r="O76" s="44">
        <f>(N76/L76-1)*100</f>
        <v>49.531611817540622</v>
      </c>
    </row>
    <row r="77" spans="2:15" ht="14.25" thickBot="1">
      <c r="B77" s="63" t="s">
        <v>30</v>
      </c>
      <c r="C77" s="64"/>
      <c r="D77" s="65">
        <v>105136.04275699999</v>
      </c>
      <c r="E77" s="66" t="s">
        <v>19</v>
      </c>
      <c r="F77" s="79">
        <v>62645.514655850006</v>
      </c>
      <c r="G77" s="68">
        <f>(F77/D77-1)*100</f>
        <v>-40.414806366031833</v>
      </c>
      <c r="H77" s="69">
        <v>92002.308190299998</v>
      </c>
      <c r="I77" s="80">
        <f>(H77/F77-1)*100</f>
        <v>46.861764478629887</v>
      </c>
      <c r="J77" s="67">
        <v>328324.096104</v>
      </c>
      <c r="K77" s="214">
        <f>(J77/H77-1)*100</f>
        <v>256.86506410783284</v>
      </c>
      <c r="L77" s="67">
        <v>208403.14594700001</v>
      </c>
      <c r="M77" s="209">
        <f>(L77/J77-1)*100</f>
        <v>-36.52517484400957</v>
      </c>
      <c r="N77" s="67">
        <v>370973.369145</v>
      </c>
      <c r="O77" s="71">
        <f>(N77/L77-1)*100</f>
        <v>78.00756675685885</v>
      </c>
    </row>
    <row r="78" spans="2:15">
      <c r="D78" s="72"/>
      <c r="E78" s="72"/>
      <c r="F78" s="72"/>
      <c r="G78" s="72"/>
      <c r="H78" s="72"/>
      <c r="I78" s="72"/>
      <c r="J78" s="72"/>
      <c r="K78" s="72"/>
      <c r="L78" s="193"/>
      <c r="M78" s="193"/>
      <c r="N78" s="193"/>
      <c r="O78" s="193"/>
    </row>
    <row r="79" spans="2:15" ht="18" thickBot="1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  <c r="N79" s="194"/>
      <c r="O79" s="194"/>
    </row>
    <row r="80" spans="2:15" ht="14.25" thickBot="1">
      <c r="B80" s="113"/>
      <c r="C80" s="113"/>
      <c r="D80" s="274">
        <v>2008</v>
      </c>
      <c r="E80" s="271"/>
      <c r="F80" s="270">
        <v>2009</v>
      </c>
      <c r="G80" s="271"/>
      <c r="H80" s="270">
        <v>2010</v>
      </c>
      <c r="I80" s="271"/>
      <c r="J80" s="270">
        <v>2011</v>
      </c>
      <c r="K80" s="321"/>
      <c r="L80" s="306">
        <v>2012</v>
      </c>
      <c r="M80" s="307"/>
      <c r="N80" s="325"/>
      <c r="O80" s="326"/>
    </row>
    <row r="81" spans="2:15">
      <c r="B81" s="27" t="s">
        <v>18</v>
      </c>
      <c r="C81" s="28"/>
      <c r="D81" s="114">
        <v>53444.585279999978</v>
      </c>
      <c r="E81" s="115" t="s">
        <v>19</v>
      </c>
      <c r="F81" s="116">
        <v>54017.350069000022</v>
      </c>
      <c r="G81" s="117">
        <v>1.0716984442844746</v>
      </c>
      <c r="H81" s="116">
        <v>66585.52833999999</v>
      </c>
      <c r="I81" s="118">
        <v>23.266928597840852</v>
      </c>
      <c r="J81" s="116">
        <v>62035.042321000015</v>
      </c>
      <c r="K81" s="221">
        <v>-6.8340465750518886</v>
      </c>
      <c r="L81" s="31">
        <v>60045.938540000017</v>
      </c>
      <c r="M81" s="35">
        <f>(L81/J81-1)*100</f>
        <v>-3.2064196405434675</v>
      </c>
      <c r="N81" s="42"/>
      <c r="O81" s="207"/>
    </row>
    <row r="82" spans="2:15">
      <c r="B82" s="36" t="s">
        <v>20</v>
      </c>
      <c r="C82" s="37"/>
      <c r="D82" s="120">
        <v>121628.25643100002</v>
      </c>
      <c r="E82" s="121" t="s">
        <v>19</v>
      </c>
      <c r="F82" s="122">
        <v>117532.23590285002</v>
      </c>
      <c r="G82" s="123">
        <v>-3.3676553856329283</v>
      </c>
      <c r="H82" s="122">
        <v>99714.388515999992</v>
      </c>
      <c r="I82" s="124">
        <v>-15.159966327517104</v>
      </c>
      <c r="J82" s="122">
        <v>293183.78359140002</v>
      </c>
      <c r="K82" s="222">
        <v>194.02354861189997</v>
      </c>
      <c r="L82" s="40">
        <v>219811.99767299945</v>
      </c>
      <c r="M82" s="44">
        <f t="shared" ref="M82:M89" si="10">(L82/J82-1)*100</f>
        <v>-25.025867740576079</v>
      </c>
      <c r="N82" s="42"/>
      <c r="O82" s="207"/>
    </row>
    <row r="83" spans="2:15">
      <c r="B83" s="36" t="s">
        <v>21</v>
      </c>
      <c r="C83" s="37"/>
      <c r="D83" s="120">
        <v>1221382.0205289498</v>
      </c>
      <c r="E83" s="121" t="s">
        <v>19</v>
      </c>
      <c r="F83" s="122">
        <v>940021.02486449992</v>
      </c>
      <c r="G83" s="123">
        <v>-23.036281109050506</v>
      </c>
      <c r="H83" s="122">
        <v>953375.41664025001</v>
      </c>
      <c r="I83" s="124">
        <v>1.420648200679886</v>
      </c>
      <c r="J83" s="122">
        <v>994620.81650249986</v>
      </c>
      <c r="K83" s="222">
        <v>4.326249569933438</v>
      </c>
      <c r="L83" s="40">
        <v>1071460.2768880003</v>
      </c>
      <c r="M83" s="44">
        <f t="shared" si="10"/>
        <v>7.7255029364557082</v>
      </c>
      <c r="N83" s="42"/>
      <c r="O83" s="207"/>
    </row>
    <row r="84" spans="2:15">
      <c r="B84" s="36" t="s">
        <v>22</v>
      </c>
      <c r="C84" s="37"/>
      <c r="D84" s="120">
        <v>68016.381769</v>
      </c>
      <c r="E84" s="121" t="s">
        <v>19</v>
      </c>
      <c r="F84" s="122">
        <v>83876.646071850002</v>
      </c>
      <c r="G84" s="123">
        <v>23.318300518712199</v>
      </c>
      <c r="H84" s="122">
        <v>50543.124562999998</v>
      </c>
      <c r="I84" s="124">
        <v>-39.741123506888918</v>
      </c>
      <c r="J84" s="122">
        <v>71434.732357999994</v>
      </c>
      <c r="K84" s="222">
        <v>41.334222954418735</v>
      </c>
      <c r="L84" s="40">
        <v>67409.96755300001</v>
      </c>
      <c r="M84" s="44">
        <f t="shared" si="10"/>
        <v>-5.6341847615941294</v>
      </c>
      <c r="N84" s="42"/>
      <c r="O84" s="207"/>
    </row>
    <row r="85" spans="2:15">
      <c r="B85" s="36" t="s">
        <v>23</v>
      </c>
      <c r="C85" s="37"/>
      <c r="D85" s="120">
        <v>221881.16794200012</v>
      </c>
      <c r="E85" s="121" t="s">
        <v>19</v>
      </c>
      <c r="F85" s="122">
        <v>184200.12901040004</v>
      </c>
      <c r="G85" s="123">
        <v>-16.982531361764753</v>
      </c>
      <c r="H85" s="122">
        <v>223198.84149604998</v>
      </c>
      <c r="I85" s="124">
        <v>21.171924631740112</v>
      </c>
      <c r="J85" s="122">
        <v>186740.94260005001</v>
      </c>
      <c r="K85" s="222">
        <v>-16.334268875067249</v>
      </c>
      <c r="L85" s="40">
        <v>195327.06949300002</v>
      </c>
      <c r="M85" s="44">
        <f t="shared" si="10"/>
        <v>4.5978813073356051</v>
      </c>
      <c r="N85" s="42"/>
      <c r="O85" s="207"/>
    </row>
    <row r="86" spans="2:15">
      <c r="B86" s="36" t="s">
        <v>24</v>
      </c>
      <c r="C86" s="37"/>
      <c r="D86" s="120">
        <v>398800.02155499975</v>
      </c>
      <c r="E86" s="121" t="s">
        <v>19</v>
      </c>
      <c r="F86" s="122">
        <v>347440.06374999951</v>
      </c>
      <c r="G86" s="123">
        <v>-12.878624631146629</v>
      </c>
      <c r="H86" s="122">
        <v>316515.96923499997</v>
      </c>
      <c r="I86" s="124">
        <v>-8.9005551579828701</v>
      </c>
      <c r="J86" s="122">
        <v>322078.1246745002</v>
      </c>
      <c r="K86" s="222">
        <v>1.7573064174119413</v>
      </c>
      <c r="L86" s="40">
        <v>356467.81787499983</v>
      </c>
      <c r="M86" s="44">
        <f t="shared" si="10"/>
        <v>10.677438349858349</v>
      </c>
      <c r="N86" s="42"/>
      <c r="O86" s="207"/>
    </row>
    <row r="87" spans="2:15">
      <c r="B87" s="36" t="s">
        <v>25</v>
      </c>
      <c r="C87" s="37"/>
      <c r="D87" s="120">
        <v>101797.67403700003</v>
      </c>
      <c r="E87" s="121" t="s">
        <v>19</v>
      </c>
      <c r="F87" s="122">
        <v>72492.425079349996</v>
      </c>
      <c r="G87" s="123">
        <v>-28.787739243431599</v>
      </c>
      <c r="H87" s="122">
        <v>103802.66258100001</v>
      </c>
      <c r="I87" s="124">
        <v>43.191047157517382</v>
      </c>
      <c r="J87" s="122">
        <v>80907.649993200001</v>
      </c>
      <c r="K87" s="222">
        <v>-22.056286436712945</v>
      </c>
      <c r="L87" s="40">
        <v>107323.95753000001</v>
      </c>
      <c r="M87" s="44">
        <f t="shared" si="10"/>
        <v>32.649950331050533</v>
      </c>
      <c r="N87" s="42"/>
      <c r="O87" s="207"/>
    </row>
    <row r="88" spans="2:15">
      <c r="B88" s="36" t="s">
        <v>26</v>
      </c>
      <c r="C88" s="37"/>
      <c r="D88" s="120">
        <v>65276.025896999978</v>
      </c>
      <c r="E88" s="121" t="s">
        <v>19</v>
      </c>
      <c r="F88" s="122">
        <v>48442.493092000004</v>
      </c>
      <c r="G88" s="123">
        <v>-25.788231703262475</v>
      </c>
      <c r="H88" s="122">
        <v>50248.268401000001</v>
      </c>
      <c r="I88" s="124">
        <v>3.7276679909321375</v>
      </c>
      <c r="J88" s="122">
        <v>77566.337591999996</v>
      </c>
      <c r="K88" s="222">
        <v>54.366190239614973</v>
      </c>
      <c r="L88" s="40">
        <v>38040.992983000004</v>
      </c>
      <c r="M88" s="44">
        <f>(L88/J88-1)*100</f>
        <v>-50.956827195972366</v>
      </c>
      <c r="N88" s="42"/>
      <c r="O88" s="207"/>
    </row>
    <row r="89" spans="2:15" ht="14.25" thickBot="1">
      <c r="B89" s="36" t="s">
        <v>27</v>
      </c>
      <c r="C89" s="126"/>
      <c r="D89" s="127">
        <v>221951.63098799973</v>
      </c>
      <c r="E89" s="121" t="s">
        <v>19</v>
      </c>
      <c r="F89" s="128">
        <v>114886.82613100004</v>
      </c>
      <c r="G89" s="123">
        <v>-48.237899573167972</v>
      </c>
      <c r="H89" s="128">
        <v>150099.82486200001</v>
      </c>
      <c r="I89" s="124">
        <v>30.650162352686316</v>
      </c>
      <c r="J89" s="128">
        <v>170390.11517284997</v>
      </c>
      <c r="K89" s="222">
        <v>13.517864081123744</v>
      </c>
      <c r="L89" s="40">
        <v>150862.95837900002</v>
      </c>
      <c r="M89" s="44">
        <f t="shared" si="10"/>
        <v>-11.46026386216178</v>
      </c>
      <c r="N89" s="42"/>
      <c r="O89" s="207"/>
    </row>
    <row r="90" spans="2:15" ht="15" thickTop="1" thickBot="1">
      <c r="B90" s="46" t="s">
        <v>28</v>
      </c>
      <c r="C90" s="47"/>
      <c r="D90" s="129">
        <v>2474177.7644279497</v>
      </c>
      <c r="E90" s="130" t="s">
        <v>19</v>
      </c>
      <c r="F90" s="131">
        <v>1962909.1939709494</v>
      </c>
      <c r="G90" s="132">
        <v>-20.66418095771747</v>
      </c>
      <c r="H90" s="133">
        <v>2014084.0246342998</v>
      </c>
      <c r="I90" s="134">
        <v>2.6070910880917619</v>
      </c>
      <c r="J90" s="135">
        <v>2258957.5448055002</v>
      </c>
      <c r="K90" s="223">
        <v>12.158058808676685</v>
      </c>
      <c r="L90" s="50">
        <v>2266750.9769139998</v>
      </c>
      <c r="M90" s="54">
        <f>(L90/J90-1)*100</f>
        <v>0.34500126513756779</v>
      </c>
      <c r="N90" s="42"/>
      <c r="O90" s="207"/>
    </row>
    <row r="91" spans="2:15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210"/>
      <c r="M91" s="60"/>
      <c r="N91" s="42"/>
      <c r="O91" s="207"/>
    </row>
    <row r="92" spans="2:15">
      <c r="B92" s="61" t="s">
        <v>29</v>
      </c>
      <c r="C92" s="141"/>
      <c r="D92" s="142">
        <v>287912.20654295001</v>
      </c>
      <c r="E92" s="115" t="s">
        <v>19</v>
      </c>
      <c r="F92" s="143">
        <v>232667.47026034998</v>
      </c>
      <c r="G92" s="118">
        <f>(F92/D92-1)*100</f>
        <v>-19.188049352245429</v>
      </c>
      <c r="H92" s="143">
        <v>279246.23513749999</v>
      </c>
      <c r="I92" s="124">
        <f>(H92/F92-1)*100</f>
        <v>20.019457307473786</v>
      </c>
      <c r="J92" s="143">
        <v>482556.00152489997</v>
      </c>
      <c r="K92" s="221">
        <f>(J92/H92-1)*100</f>
        <v>72.806627558395149</v>
      </c>
      <c r="L92" s="40">
        <v>364832.5149789995</v>
      </c>
      <c r="M92" s="44">
        <f>(L92/J92-1)*100</f>
        <v>-24.395818552435077</v>
      </c>
      <c r="N92" s="42"/>
      <c r="O92" s="207"/>
    </row>
    <row r="93" spans="2:15" ht="14.25" thickBot="1">
      <c r="B93" s="63" t="s">
        <v>30</v>
      </c>
      <c r="C93" s="64"/>
      <c r="D93" s="144">
        <v>79203.550057</v>
      </c>
      <c r="E93" s="145" t="s">
        <v>19</v>
      </c>
      <c r="F93" s="146">
        <v>67487.316524850001</v>
      </c>
      <c r="G93" s="147">
        <f>(F93/D93-1)*100</f>
        <v>-14.792561095706237</v>
      </c>
      <c r="H93" s="148">
        <v>59935.335682999998</v>
      </c>
      <c r="I93" s="147">
        <f>(H93/F93-1)*100</f>
        <v>-11.190222445826892</v>
      </c>
      <c r="J93" s="148">
        <v>266699.5017894</v>
      </c>
      <c r="K93" s="224">
        <f>(J93/H93-1)*100</f>
        <v>344.97874042114756</v>
      </c>
      <c r="L93" s="67">
        <v>194938.66773999951</v>
      </c>
      <c r="M93" s="71">
        <f>(L93/J93-1)*100</f>
        <v>-26.90699966363891</v>
      </c>
      <c r="N93" s="42"/>
      <c r="O93" s="207"/>
    </row>
    <row r="94" spans="2:15">
      <c r="D94" s="72"/>
      <c r="E94" s="72"/>
      <c r="F94" s="72"/>
      <c r="G94" s="72"/>
      <c r="H94" s="72"/>
      <c r="I94" s="72"/>
      <c r="J94" s="72"/>
      <c r="K94" s="72"/>
      <c r="L94" s="193"/>
      <c r="M94" s="193"/>
      <c r="N94" s="193"/>
      <c r="O94" s="193"/>
    </row>
    <row r="95" spans="2:15" ht="18" thickBot="1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12"/>
      <c r="L95" s="194"/>
      <c r="M95" s="194"/>
      <c r="N95" s="194"/>
      <c r="O95" s="194"/>
    </row>
    <row r="96" spans="2:15" ht="14.25" thickBot="1">
      <c r="B96" s="113"/>
      <c r="C96" s="113"/>
      <c r="D96" s="274">
        <v>2008</v>
      </c>
      <c r="E96" s="289"/>
      <c r="F96" s="270">
        <v>2009</v>
      </c>
      <c r="G96" s="289"/>
      <c r="H96" s="270">
        <v>2010</v>
      </c>
      <c r="I96" s="289"/>
      <c r="J96" s="270">
        <v>2011</v>
      </c>
      <c r="K96" s="322"/>
      <c r="L96" s="306">
        <v>2012</v>
      </c>
      <c r="M96" s="307"/>
      <c r="N96" s="325"/>
      <c r="O96" s="326"/>
    </row>
    <row r="97" spans="2:15">
      <c r="B97" s="27" t="s">
        <v>18</v>
      </c>
      <c r="C97" s="28"/>
      <c r="D97" s="114">
        <v>79255.920432000014</v>
      </c>
      <c r="E97" s="115" t="s">
        <v>19</v>
      </c>
      <c r="F97" s="116">
        <v>98025.107815999989</v>
      </c>
      <c r="G97" s="117">
        <f>(F97/D97-1)*100</f>
        <v>23.681748040644557</v>
      </c>
      <c r="H97" s="116">
        <v>91924.151431000006</v>
      </c>
      <c r="I97" s="118">
        <f>(H97/F97-1)*100</f>
        <v>-6.2238711294782867</v>
      </c>
      <c r="J97" s="116">
        <v>94869.93936027179</v>
      </c>
      <c r="K97" s="221">
        <f>(J97/H97-1)*100</f>
        <v>3.2045853928637458</v>
      </c>
      <c r="L97" s="31">
        <v>98312.731281</v>
      </c>
      <c r="M97" s="35">
        <f>(L97/J97-1)*100</f>
        <v>3.6289597568457399</v>
      </c>
      <c r="N97" s="42"/>
      <c r="O97" s="207"/>
    </row>
    <row r="98" spans="2:15">
      <c r="B98" s="36" t="s">
        <v>20</v>
      </c>
      <c r="C98" s="37"/>
      <c r="D98" s="120">
        <v>147037.83482299998</v>
      </c>
      <c r="E98" s="121" t="s">
        <v>19</v>
      </c>
      <c r="F98" s="122">
        <v>137341.64728164999</v>
      </c>
      <c r="G98" s="123">
        <f t="shared" ref="G98:K109" si="11">(F98/D98-1)*100</f>
        <v>-6.5943486946893559</v>
      </c>
      <c r="H98" s="122">
        <v>126641.38852399999</v>
      </c>
      <c r="I98" s="124">
        <f t="shared" si="11"/>
        <v>-7.7909788978333001</v>
      </c>
      <c r="J98" s="122">
        <v>316110.79758519115</v>
      </c>
      <c r="K98" s="222">
        <f t="shared" si="11"/>
        <v>149.61096942275276</v>
      </c>
      <c r="L98" s="40">
        <v>408661.36415899999</v>
      </c>
      <c r="M98" s="44">
        <f t="shared" ref="M98:M105" si="12">(L98/J98-1)*100</f>
        <v>29.277888411536047</v>
      </c>
      <c r="N98" s="42"/>
      <c r="O98" s="207"/>
    </row>
    <row r="99" spans="2:15">
      <c r="B99" s="36" t="s">
        <v>21</v>
      </c>
      <c r="C99" s="37"/>
      <c r="D99" s="120">
        <v>1447233.8929808997</v>
      </c>
      <c r="E99" s="121" t="s">
        <v>19</v>
      </c>
      <c r="F99" s="122">
        <v>1590580.6768415999</v>
      </c>
      <c r="G99" s="123">
        <f t="shared" si="11"/>
        <v>9.9048802378063137</v>
      </c>
      <c r="H99" s="122">
        <v>1641889.6840395499</v>
      </c>
      <c r="I99" s="124">
        <f t="shared" si="11"/>
        <v>3.2258035033993826</v>
      </c>
      <c r="J99" s="122">
        <v>1577865.4254916655</v>
      </c>
      <c r="K99" s="222">
        <f t="shared" si="11"/>
        <v>-3.8994251057333673</v>
      </c>
      <c r="L99" s="40">
        <v>1499346.3462266</v>
      </c>
      <c r="M99" s="44">
        <f t="shared" si="12"/>
        <v>-4.9762849224355588</v>
      </c>
      <c r="N99" s="42"/>
      <c r="O99" s="207"/>
    </row>
    <row r="100" spans="2:15">
      <c r="B100" s="36" t="s">
        <v>22</v>
      </c>
      <c r="C100" s="37"/>
      <c r="D100" s="120">
        <v>110958.42792799999</v>
      </c>
      <c r="E100" s="121" t="s">
        <v>19</v>
      </c>
      <c r="F100" s="122">
        <v>106915.58119900001</v>
      </c>
      <c r="G100" s="123">
        <f t="shared" si="11"/>
        <v>-3.6435688613246642</v>
      </c>
      <c r="H100" s="122">
        <v>87775.741068949996</v>
      </c>
      <c r="I100" s="124">
        <f t="shared" si="11"/>
        <v>-17.901824893441287</v>
      </c>
      <c r="J100" s="122">
        <v>105418.83233391627</v>
      </c>
      <c r="K100" s="222">
        <f t="shared" si="11"/>
        <v>20.100190610874137</v>
      </c>
      <c r="L100" s="40">
        <v>98933.554613999993</v>
      </c>
      <c r="M100" s="44">
        <f t="shared" si="12"/>
        <v>-6.1519157216369358</v>
      </c>
      <c r="N100" s="42"/>
      <c r="O100" s="207"/>
    </row>
    <row r="101" spans="2:15">
      <c r="B101" s="36" t="s">
        <v>23</v>
      </c>
      <c r="C101" s="37"/>
      <c r="D101" s="120">
        <v>267436.32068899996</v>
      </c>
      <c r="E101" s="121" t="s">
        <v>19</v>
      </c>
      <c r="F101" s="122">
        <v>254632.54022800003</v>
      </c>
      <c r="G101" s="123">
        <f t="shared" si="11"/>
        <v>-4.787599690278932</v>
      </c>
      <c r="H101" s="122">
        <v>277024.14939499996</v>
      </c>
      <c r="I101" s="124">
        <f t="shared" si="11"/>
        <v>8.7936950819209159</v>
      </c>
      <c r="J101" s="122">
        <v>255652.14946063413</v>
      </c>
      <c r="K101" s="222">
        <f t="shared" si="11"/>
        <v>-7.7148508464120136</v>
      </c>
      <c r="L101" s="40">
        <v>322853.14548499999</v>
      </c>
      <c r="M101" s="44">
        <f>(L101/J101-1)*100</f>
        <v>26.286106401273823</v>
      </c>
      <c r="N101" s="42"/>
      <c r="O101" s="207"/>
    </row>
    <row r="102" spans="2:15">
      <c r="B102" s="36" t="s">
        <v>24</v>
      </c>
      <c r="C102" s="37"/>
      <c r="D102" s="120">
        <v>496716.98117200029</v>
      </c>
      <c r="E102" s="121" t="s">
        <v>19</v>
      </c>
      <c r="F102" s="122">
        <v>747980.94460499997</v>
      </c>
      <c r="G102" s="123">
        <f t="shared" si="11"/>
        <v>50.584935276451404</v>
      </c>
      <c r="H102" s="122">
        <v>511562.36411879992</v>
      </c>
      <c r="I102" s="124">
        <f t="shared" si="11"/>
        <v>-31.607567303876969</v>
      </c>
      <c r="J102" s="122">
        <v>538017.89564082678</v>
      </c>
      <c r="K102" s="222">
        <f t="shared" si="11"/>
        <v>5.1715163932355201</v>
      </c>
      <c r="L102" s="40">
        <v>463866.48420700006</v>
      </c>
      <c r="M102" s="44">
        <f t="shared" si="12"/>
        <v>-13.782331783872326</v>
      </c>
      <c r="N102" s="42"/>
      <c r="O102" s="207"/>
    </row>
    <row r="103" spans="2:15">
      <c r="B103" s="36" t="s">
        <v>25</v>
      </c>
      <c r="C103" s="37"/>
      <c r="D103" s="120">
        <v>125699.43210400001</v>
      </c>
      <c r="E103" s="121" t="s">
        <v>19</v>
      </c>
      <c r="F103" s="122">
        <v>110484.701256</v>
      </c>
      <c r="G103" s="123">
        <f t="shared" si="11"/>
        <v>-12.104056950242848</v>
      </c>
      <c r="H103" s="122">
        <v>146513.17196400001</v>
      </c>
      <c r="I103" s="124">
        <f t="shared" si="11"/>
        <v>32.609465653095057</v>
      </c>
      <c r="J103" s="122">
        <v>147777.23009031441</v>
      </c>
      <c r="K103" s="222">
        <f t="shared" si="11"/>
        <v>0.86276073978179824</v>
      </c>
      <c r="L103" s="40">
        <v>138314.99673099996</v>
      </c>
      <c r="M103" s="44">
        <f t="shared" si="12"/>
        <v>-6.4030387858343136</v>
      </c>
      <c r="N103" s="42"/>
      <c r="O103" s="207"/>
    </row>
    <row r="104" spans="2:15">
      <c r="B104" s="36" t="s">
        <v>26</v>
      </c>
      <c r="C104" s="37"/>
      <c r="D104" s="120">
        <v>49846.676443999997</v>
      </c>
      <c r="E104" s="121" t="s">
        <v>19</v>
      </c>
      <c r="F104" s="122">
        <v>62103.559461999997</v>
      </c>
      <c r="G104" s="123">
        <f t="shared" si="11"/>
        <v>24.589168009566166</v>
      </c>
      <c r="H104" s="122">
        <v>51260.099941050008</v>
      </c>
      <c r="I104" s="124">
        <f t="shared" si="11"/>
        <v>-17.460286680644931</v>
      </c>
      <c r="J104" s="122">
        <v>85166.97897335951</v>
      </c>
      <c r="K104" s="222">
        <f t="shared" si="11"/>
        <v>66.146728296087986</v>
      </c>
      <c r="L104" s="40">
        <v>69821.971416999993</v>
      </c>
      <c r="M104" s="44">
        <f t="shared" si="12"/>
        <v>-18.017555326412925</v>
      </c>
      <c r="N104" s="42"/>
      <c r="O104" s="207"/>
    </row>
    <row r="105" spans="2:15" ht="14.25" thickBot="1">
      <c r="B105" s="36" t="s">
        <v>27</v>
      </c>
      <c r="C105" s="126"/>
      <c r="D105" s="127">
        <v>143758.13536600003</v>
      </c>
      <c r="E105" s="121" t="s">
        <v>19</v>
      </c>
      <c r="F105" s="128">
        <v>209526.63715155001</v>
      </c>
      <c r="G105" s="123">
        <f t="shared" si="11"/>
        <v>45.749412106735463</v>
      </c>
      <c r="H105" s="128">
        <v>237624.47111245</v>
      </c>
      <c r="I105" s="124">
        <f t="shared" si="11"/>
        <v>13.410148868364136</v>
      </c>
      <c r="J105" s="128">
        <v>170138.81608852025</v>
      </c>
      <c r="K105" s="222">
        <f t="shared" si="11"/>
        <v>-28.40012844973101</v>
      </c>
      <c r="L105" s="40">
        <v>220824.04221199997</v>
      </c>
      <c r="M105" s="44">
        <f t="shared" si="12"/>
        <v>29.790512999167152</v>
      </c>
      <c r="N105" s="42"/>
      <c r="O105" s="207"/>
    </row>
    <row r="106" spans="2:15" ht="15" thickTop="1" thickBot="1">
      <c r="B106" s="46" t="s">
        <v>28</v>
      </c>
      <c r="C106" s="47"/>
      <c r="D106" s="129">
        <v>2867943.6219389001</v>
      </c>
      <c r="E106" s="130" t="s">
        <v>19</v>
      </c>
      <c r="F106" s="131">
        <v>3317591.3958408004</v>
      </c>
      <c r="G106" s="132">
        <f t="shared" si="11"/>
        <v>15.678403524470674</v>
      </c>
      <c r="H106" s="133">
        <v>3172215.2215948002</v>
      </c>
      <c r="I106" s="134">
        <f t="shared" si="11"/>
        <v>-4.381979481507436</v>
      </c>
      <c r="J106" s="135">
        <v>3291018.0650247</v>
      </c>
      <c r="K106" s="223">
        <f t="shared" si="11"/>
        <v>3.7451066567347535</v>
      </c>
      <c r="L106" s="50">
        <v>3320934.6363325999</v>
      </c>
      <c r="M106" s="54">
        <f>(L106/J106-1)*100</f>
        <v>0.90903698238056219</v>
      </c>
      <c r="N106" s="42"/>
      <c r="O106" s="207"/>
    </row>
    <row r="107" spans="2:15" ht="14.25" thickBot="1">
      <c r="B107" s="113"/>
      <c r="C107" s="113"/>
      <c r="D107" s="137"/>
      <c r="E107" s="138"/>
      <c r="F107" s="139"/>
      <c r="G107" s="140"/>
      <c r="H107" s="137"/>
      <c r="I107" s="140"/>
      <c r="J107" s="137"/>
      <c r="K107" s="140"/>
      <c r="L107" s="210"/>
      <c r="M107" s="60"/>
      <c r="N107" s="42"/>
      <c r="O107" s="207"/>
    </row>
    <row r="108" spans="2:15">
      <c r="B108" s="61" t="s">
        <v>29</v>
      </c>
      <c r="C108" s="141"/>
      <c r="D108" s="142">
        <v>265845.68167664995</v>
      </c>
      <c r="E108" s="115" t="s">
        <v>19</v>
      </c>
      <c r="F108" s="143">
        <v>337613.81898740004</v>
      </c>
      <c r="G108" s="118">
        <f>(F108/D108-1)*100</f>
        <v>26.996164413173428</v>
      </c>
      <c r="H108" s="143">
        <v>329155.45673099993</v>
      </c>
      <c r="I108" s="124">
        <f>(H108/F108-1)*100</f>
        <v>-2.5053365060023758</v>
      </c>
      <c r="J108" s="143">
        <v>548667.5142502964</v>
      </c>
      <c r="K108" s="221">
        <f>(J108/H108-1)*100</f>
        <v>66.689478491219802</v>
      </c>
      <c r="L108" s="40">
        <v>628710.45961700007</v>
      </c>
      <c r="M108" s="44">
        <f>(L108/J108-1)*100</f>
        <v>14.588606631117029</v>
      </c>
      <c r="N108" s="42"/>
      <c r="O108" s="207"/>
    </row>
    <row r="109" spans="2:15" ht="14.25" thickBot="1">
      <c r="B109" s="63" t="s">
        <v>30</v>
      </c>
      <c r="C109" s="64"/>
      <c r="D109" s="144">
        <v>99569.05785099999</v>
      </c>
      <c r="E109" s="145" t="s">
        <v>19</v>
      </c>
      <c r="F109" s="146">
        <v>84319.914841649996</v>
      </c>
      <c r="G109" s="147">
        <f t="shared" si="11"/>
        <v>-15.315142413187798</v>
      </c>
      <c r="H109" s="148">
        <v>83348.967363000003</v>
      </c>
      <c r="I109" s="147">
        <f t="shared" si="11"/>
        <v>-1.1515043397202218</v>
      </c>
      <c r="J109" s="148">
        <v>267670.18400914996</v>
      </c>
      <c r="K109" s="224">
        <f t="shared" si="11"/>
        <v>221.14397151844406</v>
      </c>
      <c r="L109" s="67">
        <v>357972.82371100003</v>
      </c>
      <c r="M109" s="71">
        <f>(L109/J109-1)*100</f>
        <v>33.736532903778027</v>
      </c>
      <c r="N109" s="42"/>
      <c r="O109" s="207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</sheetData>
  <mergeCells count="52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N48:O48"/>
    <mergeCell ref="D38:E38"/>
    <mergeCell ref="D30:E30"/>
    <mergeCell ref="D31:E31"/>
    <mergeCell ref="D32:E32"/>
    <mergeCell ref="D33:E33"/>
    <mergeCell ref="D34:E34"/>
    <mergeCell ref="D35:E35"/>
    <mergeCell ref="D36:E36"/>
    <mergeCell ref="D37:E37"/>
    <mergeCell ref="D39:E39"/>
    <mergeCell ref="J48:K48"/>
    <mergeCell ref="L48:M48"/>
    <mergeCell ref="N96:O96"/>
    <mergeCell ref="J64:K64"/>
    <mergeCell ref="L64:M64"/>
    <mergeCell ref="N64:O64"/>
    <mergeCell ref="D80:E80"/>
    <mergeCell ref="F80:G80"/>
    <mergeCell ref="H80:I80"/>
    <mergeCell ref="J80:K80"/>
    <mergeCell ref="L80:M80"/>
    <mergeCell ref="N80:O80"/>
    <mergeCell ref="D96:E96"/>
    <mergeCell ref="F96:G96"/>
    <mergeCell ref="H96:I96"/>
    <mergeCell ref="J96:K96"/>
    <mergeCell ref="L96:M96"/>
  </mergeCells>
  <phoneticPr fontId="32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7"/>
  <sheetViews>
    <sheetView topLeftCell="A13" workbookViewId="0">
      <selection activeCell="K24" sqref="K2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8">
        <v>3310</v>
      </c>
      <c r="E7" s="299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00">
        <v>78578</v>
      </c>
      <c r="E17" s="301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6">
        <v>14918.8945</v>
      </c>
      <c r="E18" s="297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04">
        <v>51937.764000000003</v>
      </c>
      <c r="E19" s="305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00">
        <v>23633.109750000003</v>
      </c>
      <c r="E20" s="301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00">
        <v>33235.215000000004</v>
      </c>
      <c r="E21" s="301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00">
        <v>20918</v>
      </c>
      <c r="E22" s="301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00">
        <v>19509.626749999999</v>
      </c>
      <c r="E23" s="301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12">
        <v>-10596.267006000002</v>
      </c>
      <c r="E24" s="313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6">
        <v>17431.741227999999</v>
      </c>
      <c r="E25" s="288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6">
        <v>26380.90625</v>
      </c>
      <c r="E26" s="288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86">
        <v>17482.687375000001</v>
      </c>
      <c r="E27" s="288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86">
        <v>31906.866649999996</v>
      </c>
      <c r="E28" s="288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18">
        <v>105378.147138</v>
      </c>
      <c r="E29" s="318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23">
        <v>19854.237499999999</v>
      </c>
      <c r="E30" s="324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86">
        <v>21248.955841000003</v>
      </c>
      <c r="E31" s="288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6">
        <v>38975.138680999997</v>
      </c>
      <c r="E32" s="288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86">
        <v>18523.566694000001</v>
      </c>
      <c r="E33" s="288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286">
        <v>88782</v>
      </c>
      <c r="E34" s="288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286">
        <v>40815</v>
      </c>
      <c r="E35" s="288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23">
        <v>22794.838349999998</v>
      </c>
      <c r="E36" s="324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286">
        <v>23499.218844000003</v>
      </c>
      <c r="E37" s="288"/>
      <c r="F37" s="155">
        <f>SUM(D37/C37*100)</f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286">
        <v>59730</v>
      </c>
      <c r="E38" s="288"/>
      <c r="F38" s="155">
        <f>SUM(D38/C38*100)</f>
        <v>17.240468184959081</v>
      </c>
      <c r="J38" s="226"/>
      <c r="K38" s="3"/>
      <c r="M38" s="3"/>
      <c r="O38" s="3"/>
    </row>
    <row r="39" spans="1:15" ht="14.25" thickBot="1">
      <c r="B39" s="107" t="s">
        <v>62</v>
      </c>
      <c r="C39" s="173">
        <v>184774.37691000005</v>
      </c>
      <c r="D39" s="314">
        <v>17070.221545</v>
      </c>
      <c r="E39" s="315"/>
      <c r="F39" s="108">
        <v>9.2384138052401976</v>
      </c>
      <c r="J39" s="226"/>
      <c r="K39" s="3"/>
      <c r="M39" s="3"/>
      <c r="O39" s="3"/>
    </row>
    <row r="40" spans="1:15" ht="11.25" customHeight="1">
      <c r="B40" s="96" t="s">
        <v>12</v>
      </c>
      <c r="C40" s="97">
        <f>SUM(C6:C39)</f>
        <v>7340842.7037927015</v>
      </c>
      <c r="D40" s="329">
        <f>SUM(D6:E39)</f>
        <v>1143861.7440899999</v>
      </c>
      <c r="E40" s="330"/>
      <c r="F40" s="106">
        <f>D40/C40*100</f>
        <v>15.582158482962932</v>
      </c>
      <c r="K40" s="3"/>
      <c r="M40" s="3"/>
      <c r="O40" s="3"/>
    </row>
    <row r="41" spans="1:15">
      <c r="B41" s="17"/>
      <c r="C41" s="18"/>
      <c r="D41" s="18"/>
      <c r="E41" s="19"/>
      <c r="F41" s="20"/>
      <c r="K41" s="3"/>
      <c r="M41" s="3"/>
      <c r="O41" s="3"/>
    </row>
    <row r="42" spans="1:15">
      <c r="B42" s="21" t="s">
        <v>13</v>
      </c>
      <c r="C42" s="18"/>
      <c r="D42" s="18"/>
      <c r="E42" s="19"/>
      <c r="F42" s="20"/>
      <c r="K42" s="3"/>
      <c r="M42" s="3"/>
      <c r="O42" s="3"/>
    </row>
    <row r="43" spans="1:15">
      <c r="B43" s="21" t="s">
        <v>14</v>
      </c>
      <c r="K43" s="3"/>
      <c r="M43" s="3"/>
      <c r="O43" s="3"/>
    </row>
    <row r="44" spans="1:15">
      <c r="B44" s="21" t="s">
        <v>34</v>
      </c>
      <c r="K44" s="3"/>
      <c r="M44" s="3"/>
      <c r="O44" s="3"/>
    </row>
    <row r="45" spans="1:15" ht="25.5" customHeight="1">
      <c r="K45" s="3"/>
      <c r="M45" s="3"/>
      <c r="O45" s="3"/>
    </row>
    <row r="46" spans="1:15" ht="14.25">
      <c r="A46" s="4" t="s">
        <v>15</v>
      </c>
    </row>
    <row r="47" spans="1:15">
      <c r="K47" s="3"/>
      <c r="M47" s="3"/>
      <c r="O47" s="3" t="s">
        <v>16</v>
      </c>
    </row>
    <row r="48" spans="1:15" ht="18" thickBot="1">
      <c r="B48" s="22" t="s">
        <v>17</v>
      </c>
      <c r="C48" s="22"/>
      <c r="K48" s="3"/>
      <c r="M48" s="3"/>
      <c r="O48" s="3"/>
    </row>
    <row r="49" spans="2:15" ht="18" thickBot="1">
      <c r="B49" s="22"/>
      <c r="C49" s="22"/>
      <c r="D49" s="23">
        <v>2008</v>
      </c>
      <c r="E49" s="24"/>
      <c r="F49" s="25">
        <v>2009</v>
      </c>
      <c r="G49" s="24"/>
      <c r="H49" s="25">
        <v>2010</v>
      </c>
      <c r="I49" s="24"/>
      <c r="J49" s="306">
        <v>2011</v>
      </c>
      <c r="K49" s="311"/>
      <c r="L49" s="306">
        <v>2012</v>
      </c>
      <c r="M49" s="311"/>
      <c r="N49" s="306">
        <v>2013</v>
      </c>
      <c r="O49" s="307"/>
    </row>
    <row r="50" spans="2:15">
      <c r="B50" s="27" t="s">
        <v>18</v>
      </c>
      <c r="C50" s="28"/>
      <c r="D50" s="29">
        <v>74465.86815699999</v>
      </c>
      <c r="E50" s="30" t="s">
        <v>19</v>
      </c>
      <c r="F50" s="31">
        <v>58963.207877999972</v>
      </c>
      <c r="G50" s="32">
        <f>(F50/D50-1)*100</f>
        <v>-20.818477864670847</v>
      </c>
      <c r="H50" s="33">
        <v>65085.726096999992</v>
      </c>
      <c r="I50" s="34">
        <f>(H50/F50-1)*100</f>
        <v>10.383624703167516</v>
      </c>
      <c r="J50" s="31">
        <v>52162.666859999998</v>
      </c>
      <c r="K50" s="206">
        <f>(J50/H50-1)*100</f>
        <v>-19.855442985671257</v>
      </c>
      <c r="L50" s="31">
        <v>71372.129297000007</v>
      </c>
      <c r="M50" s="206">
        <f>(L50/J50-1)*100</f>
        <v>36.826074266019624</v>
      </c>
      <c r="N50" s="31">
        <v>83754.063877999986</v>
      </c>
      <c r="O50" s="35">
        <f>(N50/L50-1)*100</f>
        <v>17.348416956253576</v>
      </c>
    </row>
    <row r="51" spans="2:15">
      <c r="B51" s="36" t="s">
        <v>20</v>
      </c>
      <c r="C51" s="37"/>
      <c r="D51" s="38">
        <v>123756.788416</v>
      </c>
      <c r="E51" s="39" t="s">
        <v>19</v>
      </c>
      <c r="F51" s="40">
        <v>64109.766524999999</v>
      </c>
      <c r="G51" s="41">
        <f t="shared" ref="G51:G62" si="1">(F51/D51-1)*100</f>
        <v>-48.196969761772266</v>
      </c>
      <c r="H51" s="42">
        <v>73314.204068549996</v>
      </c>
      <c r="I51" s="43">
        <f t="shared" ref="I51:I62" si="2">(H51/F51-1)*100</f>
        <v>14.357309412382069</v>
      </c>
      <c r="J51" s="40">
        <v>138795.73865499999</v>
      </c>
      <c r="K51" s="207">
        <f t="shared" ref="K51:K62" si="3">(J51/H51-1)*100</f>
        <v>89.316300188192272</v>
      </c>
      <c r="L51" s="40">
        <v>210852.80018000002</v>
      </c>
      <c r="M51" s="207">
        <f t="shared" ref="M51:M59" si="4">(L51/J51-1)*100</f>
        <v>51.915903343480821</v>
      </c>
      <c r="N51" s="40">
        <v>261840.39718900001</v>
      </c>
      <c r="O51" s="44">
        <f t="shared" ref="O51:O59" si="5">(N51/L51-1)*100</f>
        <v>24.181607721345454</v>
      </c>
    </row>
    <row r="52" spans="2:15">
      <c r="B52" s="36" t="s">
        <v>21</v>
      </c>
      <c r="C52" s="37"/>
      <c r="D52" s="38">
        <v>1169438.2871020001</v>
      </c>
      <c r="E52" s="39" t="s">
        <v>19</v>
      </c>
      <c r="F52" s="40">
        <v>763654.2381190001</v>
      </c>
      <c r="G52" s="41">
        <f t="shared" si="1"/>
        <v>-34.699056244222902</v>
      </c>
      <c r="H52" s="42">
        <v>707206.43444054993</v>
      </c>
      <c r="I52" s="43">
        <f t="shared" si="2"/>
        <v>-7.391801270885356</v>
      </c>
      <c r="J52" s="40">
        <v>866631.61487274989</v>
      </c>
      <c r="K52" s="207">
        <f t="shared" si="3"/>
        <v>22.542948235237215</v>
      </c>
      <c r="L52" s="40">
        <v>902865.58918500005</v>
      </c>
      <c r="M52" s="207">
        <f t="shared" si="4"/>
        <v>4.1810122883147338</v>
      </c>
      <c r="N52" s="40">
        <v>931063.18361599999</v>
      </c>
      <c r="O52" s="44">
        <f t="shared" si="5"/>
        <v>3.1231220647641944</v>
      </c>
    </row>
    <row r="53" spans="2:15">
      <c r="B53" s="36" t="s">
        <v>22</v>
      </c>
      <c r="C53" s="37"/>
      <c r="D53" s="38">
        <v>82149.387164999993</v>
      </c>
      <c r="E53" s="39" t="s">
        <v>19</v>
      </c>
      <c r="F53" s="40">
        <v>92729.870196050004</v>
      </c>
      <c r="G53" s="41">
        <f t="shared" si="1"/>
        <v>12.879564164975132</v>
      </c>
      <c r="H53" s="42">
        <v>36770.895344900004</v>
      </c>
      <c r="I53" s="43">
        <f t="shared" si="2"/>
        <v>-60.346223641682265</v>
      </c>
      <c r="J53" s="40">
        <v>53816.136776799998</v>
      </c>
      <c r="K53" s="207">
        <f t="shared" si="3"/>
        <v>46.355252631247424</v>
      </c>
      <c r="L53" s="40">
        <v>66521.404869999998</v>
      </c>
      <c r="M53" s="207">
        <f t="shared" si="4"/>
        <v>23.608658766968958</v>
      </c>
      <c r="N53" s="40">
        <v>68074.046228849998</v>
      </c>
      <c r="O53" s="44">
        <f t="shared" si="5"/>
        <v>2.3340477578371432</v>
      </c>
    </row>
    <row r="54" spans="2:15">
      <c r="B54" s="36" t="s">
        <v>23</v>
      </c>
      <c r="C54" s="37"/>
      <c r="D54" s="38">
        <v>225821.92133399996</v>
      </c>
      <c r="E54" s="39" t="s">
        <v>19</v>
      </c>
      <c r="F54" s="40">
        <v>145672.13092700002</v>
      </c>
      <c r="G54" s="41">
        <f t="shared" si="1"/>
        <v>-35.492475634575392</v>
      </c>
      <c r="H54" s="42">
        <v>134343.03707299998</v>
      </c>
      <c r="I54" s="43">
        <f t="shared" si="2"/>
        <v>-7.777118232503466</v>
      </c>
      <c r="J54" s="40">
        <v>168834.638656</v>
      </c>
      <c r="K54" s="207">
        <f t="shared" si="3"/>
        <v>25.674275596626405</v>
      </c>
      <c r="L54" s="40">
        <v>183752.44197099999</v>
      </c>
      <c r="M54" s="207">
        <f t="shared" si="4"/>
        <v>8.835748063165493</v>
      </c>
      <c r="N54" s="40">
        <v>224090.79685500002</v>
      </c>
      <c r="O54" s="44">
        <f t="shared" si="5"/>
        <v>21.95255445387021</v>
      </c>
    </row>
    <row r="55" spans="2:15">
      <c r="B55" s="36" t="s">
        <v>24</v>
      </c>
      <c r="C55" s="37"/>
      <c r="D55" s="38">
        <v>424786.96062999999</v>
      </c>
      <c r="E55" s="39" t="s">
        <v>19</v>
      </c>
      <c r="F55" s="40">
        <v>303027.62434599979</v>
      </c>
      <c r="G55" s="41">
        <f t="shared" si="1"/>
        <v>-28.663623785301549</v>
      </c>
      <c r="H55" s="42">
        <v>246619.43998300011</v>
      </c>
      <c r="I55" s="43">
        <f t="shared" si="2"/>
        <v>-18.614865388837387</v>
      </c>
      <c r="J55" s="40">
        <v>243332.118472</v>
      </c>
      <c r="K55" s="207">
        <f t="shared" si="3"/>
        <v>-1.3329531164399278</v>
      </c>
      <c r="L55" s="40">
        <v>278852.95514899999</v>
      </c>
      <c r="M55" s="207">
        <f t="shared" si="4"/>
        <v>14.597676993917808</v>
      </c>
      <c r="N55" s="40">
        <v>339882.65114329988</v>
      </c>
      <c r="O55" s="44">
        <f t="shared" si="5"/>
        <v>21.885977848680071</v>
      </c>
    </row>
    <row r="56" spans="2:15">
      <c r="B56" s="36" t="s">
        <v>25</v>
      </c>
      <c r="C56" s="37"/>
      <c r="D56" s="38">
        <v>91998.580067000003</v>
      </c>
      <c r="E56" s="39" t="s">
        <v>19</v>
      </c>
      <c r="F56" s="40">
        <v>72420.745972999983</v>
      </c>
      <c r="G56" s="41">
        <f t="shared" si="1"/>
        <v>-21.280582895672985</v>
      </c>
      <c r="H56" s="42">
        <v>63603.039643999997</v>
      </c>
      <c r="I56" s="43">
        <f t="shared" si="2"/>
        <v>-12.175663493286049</v>
      </c>
      <c r="J56" s="40">
        <v>83922.548986000009</v>
      </c>
      <c r="K56" s="207">
        <f t="shared" si="3"/>
        <v>31.947387193650979</v>
      </c>
      <c r="L56" s="40">
        <v>73510.594003000006</v>
      </c>
      <c r="M56" s="207">
        <f t="shared" si="4"/>
        <v>-12.406623855928078</v>
      </c>
      <c r="N56" s="40">
        <v>90504.567083999995</v>
      </c>
      <c r="O56" s="44">
        <f t="shared" si="5"/>
        <v>23.117719713034091</v>
      </c>
    </row>
    <row r="57" spans="2:15">
      <c r="B57" s="36" t="s">
        <v>26</v>
      </c>
      <c r="C57" s="37"/>
      <c r="D57" s="38">
        <v>40942.404685999994</v>
      </c>
      <c r="E57" s="39" t="s">
        <v>19</v>
      </c>
      <c r="F57" s="40">
        <v>35465.734689000004</v>
      </c>
      <c r="G57" s="41">
        <f t="shared" si="1"/>
        <v>-13.37652255406655</v>
      </c>
      <c r="H57" s="42">
        <v>26863.497335999997</v>
      </c>
      <c r="I57" s="43">
        <f t="shared" si="2"/>
        <v>-24.255065990972025</v>
      </c>
      <c r="J57" s="40">
        <v>28227.763467499997</v>
      </c>
      <c r="K57" s="207">
        <f t="shared" si="3"/>
        <v>5.0785127283919707</v>
      </c>
      <c r="L57" s="40">
        <v>34797.793954000008</v>
      </c>
      <c r="M57" s="207">
        <f t="shared" si="4"/>
        <v>23.275065678031524</v>
      </c>
      <c r="N57" s="40">
        <v>42747.456858999998</v>
      </c>
      <c r="O57" s="44">
        <f t="shared" si="5"/>
        <v>22.845307135012138</v>
      </c>
    </row>
    <row r="58" spans="2:15" ht="14.25" thickBot="1">
      <c r="B58" s="36" t="s">
        <v>27</v>
      </c>
      <c r="C58" s="45"/>
      <c r="D58" s="38">
        <v>173321.351245</v>
      </c>
      <c r="E58" s="39" t="s">
        <v>19</v>
      </c>
      <c r="F58" s="40">
        <v>91957.925027000019</v>
      </c>
      <c r="G58" s="41">
        <f t="shared" si="1"/>
        <v>-46.943683298999872</v>
      </c>
      <c r="H58" s="42">
        <v>125849.024</v>
      </c>
      <c r="I58" s="43">
        <f t="shared" si="2"/>
        <v>36.855006203162063</v>
      </c>
      <c r="J58" s="40">
        <v>126708.88219915002</v>
      </c>
      <c r="K58" s="207">
        <f t="shared" si="3"/>
        <v>0.6832458225103144</v>
      </c>
      <c r="L58" s="40">
        <v>135836.60093099999</v>
      </c>
      <c r="M58" s="207">
        <f t="shared" si="4"/>
        <v>7.2036928851631821</v>
      </c>
      <c r="N58" s="40">
        <v>204765.990911</v>
      </c>
      <c r="O58" s="44">
        <f t="shared" si="5"/>
        <v>50.744342472919811</v>
      </c>
    </row>
    <row r="59" spans="2:15" ht="15" thickTop="1" thickBot="1">
      <c r="B59" s="46" t="s">
        <v>28</v>
      </c>
      <c r="C59" s="47"/>
      <c r="D59" s="48">
        <v>2406681.5488019995</v>
      </c>
      <c r="E59" s="49" t="s">
        <v>19</v>
      </c>
      <c r="F59" s="50">
        <v>1628001.2436800501</v>
      </c>
      <c r="G59" s="51">
        <f t="shared" si="1"/>
        <v>-32.354937258299152</v>
      </c>
      <c r="H59" s="52">
        <v>1479655.2979870001</v>
      </c>
      <c r="I59" s="53">
        <f t="shared" si="2"/>
        <v>-9.1121518652970028</v>
      </c>
      <c r="J59" s="50">
        <v>1762432.1089452</v>
      </c>
      <c r="K59" s="208">
        <f t="shared" si="3"/>
        <v>19.110992360376365</v>
      </c>
      <c r="L59" s="50">
        <v>1958362.3095399998</v>
      </c>
      <c r="M59" s="208">
        <f t="shared" si="4"/>
        <v>11.117035351339698</v>
      </c>
      <c r="N59" s="50">
        <v>2246723.1537641501</v>
      </c>
      <c r="O59" s="54">
        <f t="shared" si="5"/>
        <v>14.724591196400393</v>
      </c>
    </row>
    <row r="60" spans="2:15" ht="6" customHeight="1" thickBot="1">
      <c r="D60" s="55"/>
      <c r="E60" s="56"/>
      <c r="F60" s="57"/>
      <c r="G60" s="58"/>
      <c r="H60" s="55"/>
      <c r="I60" s="59"/>
      <c r="J60" s="55"/>
      <c r="K60" s="60"/>
      <c r="L60" s="210"/>
      <c r="M60" s="60"/>
      <c r="N60" s="210"/>
      <c r="O60" s="60"/>
    </row>
    <row r="61" spans="2:15">
      <c r="B61" s="61" t="s">
        <v>29</v>
      </c>
      <c r="C61" s="62"/>
      <c r="D61" s="38">
        <v>304986.14908800001</v>
      </c>
      <c r="E61" s="30" t="s">
        <v>19</v>
      </c>
      <c r="F61" s="31">
        <v>148632.11752500001</v>
      </c>
      <c r="G61" s="41">
        <f>(F61/D61-1)*100</f>
        <v>-51.26594503735511</v>
      </c>
      <c r="H61" s="42">
        <v>150024.44353804999</v>
      </c>
      <c r="I61" s="43">
        <f t="shared" si="2"/>
        <v>0.93675985798682415</v>
      </c>
      <c r="J61" s="40">
        <v>326871.2629643</v>
      </c>
      <c r="K61" s="207">
        <f t="shared" si="3"/>
        <v>117.87867047238683</v>
      </c>
      <c r="L61" s="40">
        <v>404012.08252400008</v>
      </c>
      <c r="M61" s="207">
        <f>(L61/J61-1)*100</f>
        <v>23.599755714262717</v>
      </c>
      <c r="N61" s="40">
        <v>428129.34528349998</v>
      </c>
      <c r="O61" s="44">
        <f>(N61/L61-1)*100</f>
        <v>5.969440965436279</v>
      </c>
    </row>
    <row r="62" spans="2:15" ht="14.25" thickBot="1">
      <c r="B62" s="63" t="s">
        <v>30</v>
      </c>
      <c r="C62" s="64"/>
      <c r="D62" s="65">
        <v>80232.032361999998</v>
      </c>
      <c r="E62" s="66" t="s">
        <v>19</v>
      </c>
      <c r="F62" s="67">
        <v>46979.442605000004</v>
      </c>
      <c r="G62" s="68">
        <f t="shared" si="1"/>
        <v>-41.445528398143004</v>
      </c>
      <c r="H62" s="69">
        <v>46955.239882549999</v>
      </c>
      <c r="I62" s="70">
        <f t="shared" si="2"/>
        <v>-5.1517687541546842E-2</v>
      </c>
      <c r="J62" s="67">
        <v>122295.344843</v>
      </c>
      <c r="K62" s="209">
        <f t="shared" si="3"/>
        <v>160.45089993981412</v>
      </c>
      <c r="L62" s="67">
        <v>182683.08608799998</v>
      </c>
      <c r="M62" s="209">
        <f>(L62/J62-1)*100</f>
        <v>49.378609891099615</v>
      </c>
      <c r="N62" s="67">
        <v>224642.03215800005</v>
      </c>
      <c r="O62" s="71">
        <f>(N62/L62-1)*100</f>
        <v>22.968161403726285</v>
      </c>
    </row>
    <row r="63" spans="2:15"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8" thickBot="1">
      <c r="B64" s="22" t="s">
        <v>31</v>
      </c>
      <c r="C64" s="2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4.25" thickBot="1">
      <c r="D65" s="23">
        <v>2008</v>
      </c>
      <c r="E65" s="24"/>
      <c r="F65" s="25">
        <v>2009</v>
      </c>
      <c r="G65" s="24"/>
      <c r="H65" s="25">
        <v>2010</v>
      </c>
      <c r="I65" s="24"/>
      <c r="J65" s="306">
        <v>2011</v>
      </c>
      <c r="K65" s="311"/>
      <c r="L65" s="306">
        <v>2012</v>
      </c>
      <c r="M65" s="311"/>
      <c r="N65" s="306">
        <v>2013</v>
      </c>
      <c r="O65" s="307"/>
    </row>
    <row r="66" spans="2:15">
      <c r="B66" s="27" t="s">
        <v>18</v>
      </c>
      <c r="C66" s="28"/>
      <c r="D66" s="29">
        <v>107370.51606099999</v>
      </c>
      <c r="E66" s="30" t="s">
        <v>19</v>
      </c>
      <c r="F66" s="73">
        <v>53973.204406000004</v>
      </c>
      <c r="G66" s="32">
        <f>(F66/D66-1)*100</f>
        <v>-49.731819883089301</v>
      </c>
      <c r="H66" s="33">
        <v>50534.686978000005</v>
      </c>
      <c r="I66" s="74">
        <f>(H66/F66-1)*100</f>
        <v>-6.3707861444256775</v>
      </c>
      <c r="J66" s="31">
        <v>51523.208510999997</v>
      </c>
      <c r="K66" s="211">
        <f>(J66/H66-1)*100</f>
        <v>1.9561247770869539</v>
      </c>
      <c r="L66" s="31">
        <v>98968.325317999988</v>
      </c>
      <c r="M66" s="206">
        <f>(L66/J66-1)*100</f>
        <v>92.084942258342963</v>
      </c>
      <c r="N66" s="31">
        <v>130115.432594</v>
      </c>
      <c r="O66" s="35">
        <f>(N66/L66-1)*100</f>
        <v>31.471793804653881</v>
      </c>
    </row>
    <row r="67" spans="2:15">
      <c r="B67" s="36" t="s">
        <v>20</v>
      </c>
      <c r="C67" s="37"/>
      <c r="D67" s="38">
        <v>145430.75646899999</v>
      </c>
      <c r="E67" s="39" t="s">
        <v>19</v>
      </c>
      <c r="F67" s="75">
        <v>96278.060667850004</v>
      </c>
      <c r="G67" s="41">
        <f t="shared" ref="G67:G75" si="6">(F67/D67-1)*100</f>
        <v>-33.798006002689931</v>
      </c>
      <c r="H67" s="42">
        <v>138276.50044130001</v>
      </c>
      <c r="I67" s="76">
        <f t="shared" ref="I67:K75" si="7">(H67/F67-1)*100</f>
        <v>43.622025082474991</v>
      </c>
      <c r="J67" s="40">
        <v>373960.712917</v>
      </c>
      <c r="K67" s="212">
        <f t="shared" si="7"/>
        <v>170.44415480832237</v>
      </c>
      <c r="L67" s="40">
        <v>233728.78730700002</v>
      </c>
      <c r="M67" s="207">
        <f t="shared" ref="M67:M74" si="8">(L67/J67-1)*100</f>
        <v>-37.499106394399305</v>
      </c>
      <c r="N67" s="40">
        <v>451159.11825399997</v>
      </c>
      <c r="O67" s="44">
        <f t="shared" ref="O67:O74" si="9">(N67/L67-1)*100</f>
        <v>93.026765531199956</v>
      </c>
    </row>
    <row r="68" spans="2:15">
      <c r="B68" s="36" t="s">
        <v>21</v>
      </c>
      <c r="C68" s="37"/>
      <c r="D68" s="38">
        <v>1624229.9840030004</v>
      </c>
      <c r="E68" s="39" t="s">
        <v>19</v>
      </c>
      <c r="F68" s="75">
        <v>1434605.1259187507</v>
      </c>
      <c r="G68" s="41">
        <f t="shared" si="6"/>
        <v>-11.674754188252901</v>
      </c>
      <c r="H68" s="42">
        <v>1172599.0142699501</v>
      </c>
      <c r="I68" s="76">
        <f t="shared" si="7"/>
        <v>-18.26329119526925</v>
      </c>
      <c r="J68" s="40">
        <v>1083908.1906834</v>
      </c>
      <c r="K68" s="212">
        <f t="shared" si="7"/>
        <v>-7.5636106211267933</v>
      </c>
      <c r="L68" s="40">
        <v>1150309.8317710003</v>
      </c>
      <c r="M68" s="207">
        <f t="shared" si="8"/>
        <v>6.1261314988065863</v>
      </c>
      <c r="N68" s="40">
        <v>1602266.2021930502</v>
      </c>
      <c r="O68" s="44">
        <f t="shared" si="9"/>
        <v>39.289968488422325</v>
      </c>
    </row>
    <row r="69" spans="2:15">
      <c r="B69" s="36" t="s">
        <v>22</v>
      </c>
      <c r="C69" s="37"/>
      <c r="D69" s="38">
        <v>83654.760868000012</v>
      </c>
      <c r="E69" s="39" t="s">
        <v>19</v>
      </c>
      <c r="F69" s="75">
        <v>78045.871555999998</v>
      </c>
      <c r="G69" s="41">
        <f t="shared" si="6"/>
        <v>-6.7048058637694918</v>
      </c>
      <c r="H69" s="42">
        <v>62504.740647400002</v>
      </c>
      <c r="I69" s="76">
        <f t="shared" si="7"/>
        <v>-19.912816141016275</v>
      </c>
      <c r="J69" s="40">
        <v>68356.702199999985</v>
      </c>
      <c r="K69" s="212">
        <f t="shared" si="7"/>
        <v>9.3624283406148479</v>
      </c>
      <c r="L69" s="40">
        <v>70899.061984</v>
      </c>
      <c r="M69" s="207">
        <f t="shared" si="8"/>
        <v>3.7192545897862361</v>
      </c>
      <c r="N69" s="40">
        <v>96621.92969260001</v>
      </c>
      <c r="O69" s="44">
        <f t="shared" si="9"/>
        <v>36.28097042300076</v>
      </c>
    </row>
    <row r="70" spans="2:15">
      <c r="B70" s="36" t="s">
        <v>23</v>
      </c>
      <c r="C70" s="37"/>
      <c r="D70" s="38">
        <v>362217.08108199947</v>
      </c>
      <c r="E70" s="39" t="s">
        <v>19</v>
      </c>
      <c r="F70" s="75">
        <v>221173.40723000001</v>
      </c>
      <c r="G70" s="41">
        <f t="shared" si="6"/>
        <v>-38.93899024051538</v>
      </c>
      <c r="H70" s="42">
        <v>231292.07339500001</v>
      </c>
      <c r="I70" s="76">
        <f t="shared" si="7"/>
        <v>4.5749922161652634</v>
      </c>
      <c r="J70" s="40">
        <v>233336.693661</v>
      </c>
      <c r="K70" s="212">
        <f t="shared" si="7"/>
        <v>0.8839992810770525</v>
      </c>
      <c r="L70" s="40">
        <v>286657.67228700005</v>
      </c>
      <c r="M70" s="207">
        <f t="shared" si="8"/>
        <v>22.851518888609391</v>
      </c>
      <c r="N70" s="40">
        <v>332934.79825199995</v>
      </c>
      <c r="O70" s="44">
        <f t="shared" si="9"/>
        <v>16.143689996431519</v>
      </c>
    </row>
    <row r="71" spans="2:15">
      <c r="B71" s="36" t="s">
        <v>24</v>
      </c>
      <c r="C71" s="37"/>
      <c r="D71" s="38">
        <v>582095.835632</v>
      </c>
      <c r="E71" s="39" t="s">
        <v>19</v>
      </c>
      <c r="F71" s="75">
        <v>342593.71078199986</v>
      </c>
      <c r="G71" s="41">
        <f t="shared" si="6"/>
        <v>-41.144792693795004</v>
      </c>
      <c r="H71" s="42">
        <v>361166.725286</v>
      </c>
      <c r="I71" s="76">
        <f t="shared" si="7"/>
        <v>5.4212946471216883</v>
      </c>
      <c r="J71" s="40">
        <v>318082.3917255</v>
      </c>
      <c r="K71" s="212">
        <f t="shared" si="7"/>
        <v>-11.929209017354092</v>
      </c>
      <c r="L71" s="40">
        <v>348991.59079000005</v>
      </c>
      <c r="M71" s="207">
        <f t="shared" si="8"/>
        <v>9.717356216050522</v>
      </c>
      <c r="N71" s="40">
        <v>609515.34236299992</v>
      </c>
      <c r="O71" s="44">
        <f t="shared" si="9"/>
        <v>74.650438133268878</v>
      </c>
    </row>
    <row r="72" spans="2:15">
      <c r="B72" s="36" t="s">
        <v>25</v>
      </c>
      <c r="C72" s="37"/>
      <c r="D72" s="38">
        <v>134339.52297800002</v>
      </c>
      <c r="E72" s="39" t="s">
        <v>19</v>
      </c>
      <c r="F72" s="75">
        <v>133160.07847899999</v>
      </c>
      <c r="G72" s="41">
        <f t="shared" si="6"/>
        <v>-0.87795793289602297</v>
      </c>
      <c r="H72" s="42">
        <v>101561.90542299999</v>
      </c>
      <c r="I72" s="76">
        <f t="shared" si="7"/>
        <v>-23.729464128382283</v>
      </c>
      <c r="J72" s="40">
        <v>106085.06821100001</v>
      </c>
      <c r="K72" s="212">
        <f t="shared" si="7"/>
        <v>4.4536017408902229</v>
      </c>
      <c r="L72" s="40">
        <v>83629.522797999991</v>
      </c>
      <c r="M72" s="207">
        <f t="shared" si="8"/>
        <v>-21.167489253375994</v>
      </c>
      <c r="N72" s="40">
        <v>193028.92836705002</v>
      </c>
      <c r="O72" s="44">
        <f t="shared" si="9"/>
        <v>130.81433674241453</v>
      </c>
    </row>
    <row r="73" spans="2:15">
      <c r="B73" s="36" t="s">
        <v>26</v>
      </c>
      <c r="C73" s="37"/>
      <c r="D73" s="38">
        <v>39582.165209999999</v>
      </c>
      <c r="E73" s="39" t="s">
        <v>19</v>
      </c>
      <c r="F73" s="75">
        <v>44396.500935999997</v>
      </c>
      <c r="G73" s="41">
        <f t="shared" si="6"/>
        <v>12.162891293232514</v>
      </c>
      <c r="H73" s="42">
        <v>45108.793073000008</v>
      </c>
      <c r="I73" s="76">
        <f t="shared" si="7"/>
        <v>1.6043880080252704</v>
      </c>
      <c r="J73" s="40">
        <v>43654.617416000008</v>
      </c>
      <c r="K73" s="212">
        <f t="shared" si="7"/>
        <v>-3.2237077472826448</v>
      </c>
      <c r="L73" s="40">
        <v>44633.086684000002</v>
      </c>
      <c r="M73" s="207">
        <f t="shared" si="8"/>
        <v>2.2413877979408747</v>
      </c>
      <c r="N73" s="40">
        <v>62242.411947999994</v>
      </c>
      <c r="O73" s="44">
        <f t="shared" si="9"/>
        <v>39.453523321550946</v>
      </c>
    </row>
    <row r="74" spans="2:15" ht="14.25" thickBot="1">
      <c r="B74" s="36" t="s">
        <v>27</v>
      </c>
      <c r="C74" s="45"/>
      <c r="D74" s="38">
        <v>230226.56920900004</v>
      </c>
      <c r="E74" s="39" t="s">
        <v>19</v>
      </c>
      <c r="F74" s="75">
        <v>163110.24317845001</v>
      </c>
      <c r="G74" s="41">
        <f t="shared" si="6"/>
        <v>-29.152293873441572</v>
      </c>
      <c r="H74" s="42">
        <v>179265.77039354999</v>
      </c>
      <c r="I74" s="76">
        <f t="shared" si="7"/>
        <v>9.9046674815052036</v>
      </c>
      <c r="J74" s="40">
        <v>133779.22550815</v>
      </c>
      <c r="K74" s="212">
        <f t="shared" si="7"/>
        <v>-25.373803814047371</v>
      </c>
      <c r="L74" s="40">
        <v>183200.597175</v>
      </c>
      <c r="M74" s="207">
        <f t="shared" si="8"/>
        <v>36.942486009413457</v>
      </c>
      <c r="N74" s="40">
        <v>328203.96683200006</v>
      </c>
      <c r="O74" s="44">
        <f t="shared" si="9"/>
        <v>79.150052943597913</v>
      </c>
    </row>
    <row r="75" spans="2:15" ht="15" thickTop="1" thickBot="1">
      <c r="B75" s="46" t="s">
        <v>28</v>
      </c>
      <c r="C75" s="47"/>
      <c r="D75" s="48">
        <v>3309147.1915120003</v>
      </c>
      <c r="E75" s="49" t="s">
        <v>19</v>
      </c>
      <c r="F75" s="77">
        <v>2567336.2031540503</v>
      </c>
      <c r="G75" s="51">
        <f t="shared" si="6"/>
        <v>-22.416983755231669</v>
      </c>
      <c r="H75" s="52">
        <v>2342310.2099072002</v>
      </c>
      <c r="I75" s="51">
        <f t="shared" si="7"/>
        <v>-8.7649600769232663</v>
      </c>
      <c r="J75" s="50">
        <v>2412686.8108330499</v>
      </c>
      <c r="K75" s="213">
        <f t="shared" si="7"/>
        <v>3.0045807181380058</v>
      </c>
      <c r="L75" s="50">
        <v>2501018.4761140002</v>
      </c>
      <c r="M75" s="208">
        <f>(L75/J75-1)*100</f>
        <v>3.6611326793157595</v>
      </c>
      <c r="N75" s="50">
        <v>3806088.1304957005</v>
      </c>
      <c r="O75" s="54">
        <f>(N75/L75-1)*100</f>
        <v>52.18152791935686</v>
      </c>
    </row>
    <row r="76" spans="2:15" ht="14.25" thickBot="1">
      <c r="D76" s="55"/>
      <c r="E76" s="56"/>
      <c r="F76" s="78"/>
      <c r="G76" s="58"/>
      <c r="H76" s="55"/>
      <c r="I76" s="58"/>
      <c r="J76" s="55"/>
      <c r="K76" s="58"/>
      <c r="L76" s="210"/>
      <c r="M76" s="60"/>
      <c r="N76" s="210"/>
      <c r="O76" s="60"/>
    </row>
    <row r="77" spans="2:15">
      <c r="B77" s="61" t="s">
        <v>29</v>
      </c>
      <c r="C77" s="62"/>
      <c r="D77" s="38">
        <v>368567.65716599993</v>
      </c>
      <c r="E77" s="30" t="s">
        <v>19</v>
      </c>
      <c r="F77" s="73">
        <v>240773.58560310001</v>
      </c>
      <c r="G77" s="41">
        <f>(F77/D77-1)*100</f>
        <v>-34.673164906963741</v>
      </c>
      <c r="H77" s="42">
        <v>316551.86205380003</v>
      </c>
      <c r="I77" s="76">
        <f>(H77/F77-1)*100</f>
        <v>31.472836300081397</v>
      </c>
      <c r="J77" s="40">
        <v>561706.72904250002</v>
      </c>
      <c r="K77" s="211">
        <f>(J77/H77-1)*100</f>
        <v>77.445403542448403</v>
      </c>
      <c r="L77" s="40">
        <v>456038.43638500001</v>
      </c>
      <c r="M77" s="207">
        <f>(L77/J77-1)*100</f>
        <v>-18.812004057281804</v>
      </c>
      <c r="N77" s="40">
        <v>681921.62443400011</v>
      </c>
      <c r="O77" s="44">
        <f>(N77/L77-1)*100</f>
        <v>49.531611817540622</v>
      </c>
    </row>
    <row r="78" spans="2:15" ht="14.25" thickBot="1">
      <c r="B78" s="63" t="s">
        <v>30</v>
      </c>
      <c r="C78" s="64"/>
      <c r="D78" s="65">
        <v>105136.04275699999</v>
      </c>
      <c r="E78" s="66" t="s">
        <v>19</v>
      </c>
      <c r="F78" s="79">
        <v>62645.514655850006</v>
      </c>
      <c r="G78" s="68">
        <f>(F78/D78-1)*100</f>
        <v>-40.414806366031833</v>
      </c>
      <c r="H78" s="69">
        <v>92002.308190299998</v>
      </c>
      <c r="I78" s="80">
        <f>(H78/F78-1)*100</f>
        <v>46.861764478629887</v>
      </c>
      <c r="J78" s="67">
        <v>328324.096104</v>
      </c>
      <c r="K78" s="214">
        <f>(J78/H78-1)*100</f>
        <v>256.86506410783284</v>
      </c>
      <c r="L78" s="67">
        <v>208403.14594700001</v>
      </c>
      <c r="M78" s="209">
        <f>(L78/J78-1)*100</f>
        <v>-36.52517484400957</v>
      </c>
      <c r="N78" s="67">
        <v>370973.369145</v>
      </c>
      <c r="O78" s="71">
        <f>(N78/L78-1)*100</f>
        <v>78.00756675685885</v>
      </c>
    </row>
    <row r="79" spans="2:15">
      <c r="D79" s="72"/>
      <c r="E79" s="72"/>
      <c r="F79" s="72"/>
      <c r="G79" s="72"/>
      <c r="H79" s="72"/>
      <c r="I79" s="72"/>
      <c r="J79" s="72"/>
      <c r="K79" s="72"/>
      <c r="L79" s="193"/>
      <c r="M79" s="193"/>
      <c r="N79" s="193"/>
      <c r="O79" s="193"/>
    </row>
    <row r="80" spans="2:15" ht="18" thickBot="1">
      <c r="B80" s="111" t="s">
        <v>40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  <c r="N80" s="194"/>
      <c r="O80" s="194"/>
    </row>
    <row r="81" spans="2:15" ht="14.25" thickBot="1">
      <c r="B81" s="113"/>
      <c r="C81" s="113"/>
      <c r="D81" s="274">
        <v>2008</v>
      </c>
      <c r="E81" s="271"/>
      <c r="F81" s="270">
        <v>2009</v>
      </c>
      <c r="G81" s="271"/>
      <c r="H81" s="270">
        <v>2010</v>
      </c>
      <c r="I81" s="271"/>
      <c r="J81" s="270">
        <v>2011</v>
      </c>
      <c r="K81" s="321"/>
      <c r="L81" s="306">
        <v>2012</v>
      </c>
      <c r="M81" s="307"/>
      <c r="N81" s="325"/>
      <c r="O81" s="326"/>
    </row>
    <row r="82" spans="2:15">
      <c r="B82" s="27" t="s">
        <v>18</v>
      </c>
      <c r="C82" s="28"/>
      <c r="D82" s="114">
        <v>53444.585279999978</v>
      </c>
      <c r="E82" s="115" t="s">
        <v>19</v>
      </c>
      <c r="F82" s="116">
        <v>54017.350069000022</v>
      </c>
      <c r="G82" s="117">
        <v>1.0716984442844746</v>
      </c>
      <c r="H82" s="116">
        <v>66585.52833999999</v>
      </c>
      <c r="I82" s="118">
        <v>23.266928597840852</v>
      </c>
      <c r="J82" s="116">
        <v>62035.042321000015</v>
      </c>
      <c r="K82" s="221">
        <v>-6.8340465750518886</v>
      </c>
      <c r="L82" s="31">
        <v>60045.938540000017</v>
      </c>
      <c r="M82" s="35">
        <f>(L82/J82-1)*100</f>
        <v>-3.2064196405434675</v>
      </c>
      <c r="N82" s="42"/>
      <c r="O82" s="207"/>
    </row>
    <row r="83" spans="2:15">
      <c r="B83" s="36" t="s">
        <v>20</v>
      </c>
      <c r="C83" s="37"/>
      <c r="D83" s="120">
        <v>121628.25643100002</v>
      </c>
      <c r="E83" s="121" t="s">
        <v>19</v>
      </c>
      <c r="F83" s="122">
        <v>117532.23590285002</v>
      </c>
      <c r="G83" s="123">
        <v>-3.3676553856329283</v>
      </c>
      <c r="H83" s="122">
        <v>99714.388515999992</v>
      </c>
      <c r="I83" s="124">
        <v>-15.159966327517104</v>
      </c>
      <c r="J83" s="122">
        <v>293183.78359140002</v>
      </c>
      <c r="K83" s="222">
        <v>194.02354861189997</v>
      </c>
      <c r="L83" s="40">
        <v>219811.99767299945</v>
      </c>
      <c r="M83" s="44">
        <f t="shared" ref="M83:M90" si="10">(L83/J83-1)*100</f>
        <v>-25.025867740576079</v>
      </c>
      <c r="N83" s="42"/>
      <c r="O83" s="207"/>
    </row>
    <row r="84" spans="2:15">
      <c r="B84" s="36" t="s">
        <v>21</v>
      </c>
      <c r="C84" s="37"/>
      <c r="D84" s="120">
        <v>1221382.0205289498</v>
      </c>
      <c r="E84" s="121" t="s">
        <v>19</v>
      </c>
      <c r="F84" s="122">
        <v>940021.02486449992</v>
      </c>
      <c r="G84" s="123">
        <v>-23.036281109050506</v>
      </c>
      <c r="H84" s="122">
        <v>953375.41664025001</v>
      </c>
      <c r="I84" s="124">
        <v>1.420648200679886</v>
      </c>
      <c r="J84" s="122">
        <v>994620.81650249986</v>
      </c>
      <c r="K84" s="222">
        <v>4.326249569933438</v>
      </c>
      <c r="L84" s="40">
        <v>1071460.2768880003</v>
      </c>
      <c r="M84" s="44">
        <f t="shared" si="10"/>
        <v>7.7255029364557082</v>
      </c>
      <c r="N84" s="42"/>
      <c r="O84" s="207"/>
    </row>
    <row r="85" spans="2:15">
      <c r="B85" s="36" t="s">
        <v>22</v>
      </c>
      <c r="C85" s="37"/>
      <c r="D85" s="120">
        <v>68016.381769</v>
      </c>
      <c r="E85" s="121" t="s">
        <v>19</v>
      </c>
      <c r="F85" s="122">
        <v>83876.646071850002</v>
      </c>
      <c r="G85" s="123">
        <v>23.318300518712199</v>
      </c>
      <c r="H85" s="122">
        <v>50543.124562999998</v>
      </c>
      <c r="I85" s="124">
        <v>-39.741123506888918</v>
      </c>
      <c r="J85" s="122">
        <v>71434.732357999994</v>
      </c>
      <c r="K85" s="222">
        <v>41.334222954418735</v>
      </c>
      <c r="L85" s="40">
        <v>67409.96755300001</v>
      </c>
      <c r="M85" s="44">
        <f t="shared" si="10"/>
        <v>-5.6341847615941294</v>
      </c>
      <c r="N85" s="42"/>
      <c r="O85" s="207"/>
    </row>
    <row r="86" spans="2:15">
      <c r="B86" s="36" t="s">
        <v>23</v>
      </c>
      <c r="C86" s="37"/>
      <c r="D86" s="120">
        <v>221881.16794200012</v>
      </c>
      <c r="E86" s="121" t="s">
        <v>19</v>
      </c>
      <c r="F86" s="122">
        <v>184200.12901040004</v>
      </c>
      <c r="G86" s="123">
        <v>-16.982531361764753</v>
      </c>
      <c r="H86" s="122">
        <v>223198.84149604998</v>
      </c>
      <c r="I86" s="124">
        <v>21.171924631740112</v>
      </c>
      <c r="J86" s="122">
        <v>186740.94260005001</v>
      </c>
      <c r="K86" s="222">
        <v>-16.334268875067249</v>
      </c>
      <c r="L86" s="40">
        <v>195327.06949300002</v>
      </c>
      <c r="M86" s="44">
        <f t="shared" si="10"/>
        <v>4.5978813073356051</v>
      </c>
      <c r="N86" s="42"/>
      <c r="O86" s="207"/>
    </row>
    <row r="87" spans="2:15">
      <c r="B87" s="36" t="s">
        <v>24</v>
      </c>
      <c r="C87" s="37"/>
      <c r="D87" s="120">
        <v>398800.02155499975</v>
      </c>
      <c r="E87" s="121" t="s">
        <v>19</v>
      </c>
      <c r="F87" s="122">
        <v>347440.06374999951</v>
      </c>
      <c r="G87" s="123">
        <v>-12.878624631146629</v>
      </c>
      <c r="H87" s="122">
        <v>316515.96923499997</v>
      </c>
      <c r="I87" s="124">
        <v>-8.9005551579828701</v>
      </c>
      <c r="J87" s="122">
        <v>322078.1246745002</v>
      </c>
      <c r="K87" s="222">
        <v>1.7573064174119413</v>
      </c>
      <c r="L87" s="40">
        <v>356467.81787499983</v>
      </c>
      <c r="M87" s="44">
        <f t="shared" si="10"/>
        <v>10.677438349858349</v>
      </c>
      <c r="N87" s="42"/>
      <c r="O87" s="207"/>
    </row>
    <row r="88" spans="2:15">
      <c r="B88" s="36" t="s">
        <v>25</v>
      </c>
      <c r="C88" s="37"/>
      <c r="D88" s="120">
        <v>101797.67403700003</v>
      </c>
      <c r="E88" s="121" t="s">
        <v>19</v>
      </c>
      <c r="F88" s="122">
        <v>72492.425079349996</v>
      </c>
      <c r="G88" s="123">
        <v>-28.787739243431599</v>
      </c>
      <c r="H88" s="122">
        <v>103802.66258100001</v>
      </c>
      <c r="I88" s="124">
        <v>43.191047157517382</v>
      </c>
      <c r="J88" s="122">
        <v>80907.649993200001</v>
      </c>
      <c r="K88" s="222">
        <v>-22.056286436712945</v>
      </c>
      <c r="L88" s="40">
        <v>107323.95753000001</v>
      </c>
      <c r="M88" s="44">
        <f t="shared" si="10"/>
        <v>32.649950331050533</v>
      </c>
      <c r="N88" s="42"/>
      <c r="O88" s="207"/>
    </row>
    <row r="89" spans="2:15">
      <c r="B89" s="36" t="s">
        <v>26</v>
      </c>
      <c r="C89" s="37"/>
      <c r="D89" s="120">
        <v>65276.025896999978</v>
      </c>
      <c r="E89" s="121" t="s">
        <v>19</v>
      </c>
      <c r="F89" s="122">
        <v>48442.493092000004</v>
      </c>
      <c r="G89" s="123">
        <v>-25.788231703262475</v>
      </c>
      <c r="H89" s="122">
        <v>50248.268401000001</v>
      </c>
      <c r="I89" s="124">
        <v>3.7276679909321375</v>
      </c>
      <c r="J89" s="122">
        <v>77566.337591999996</v>
      </c>
      <c r="K89" s="222">
        <v>54.366190239614973</v>
      </c>
      <c r="L89" s="40">
        <v>38040.992983000004</v>
      </c>
      <c r="M89" s="44">
        <f>(L89/J89-1)*100</f>
        <v>-50.956827195972366</v>
      </c>
      <c r="N89" s="42"/>
      <c r="O89" s="207"/>
    </row>
    <row r="90" spans="2:15" ht="14.25" thickBot="1">
      <c r="B90" s="36" t="s">
        <v>27</v>
      </c>
      <c r="C90" s="126"/>
      <c r="D90" s="127">
        <v>221951.63098799973</v>
      </c>
      <c r="E90" s="121" t="s">
        <v>19</v>
      </c>
      <c r="F90" s="128">
        <v>114886.82613100004</v>
      </c>
      <c r="G90" s="123">
        <v>-48.237899573167972</v>
      </c>
      <c r="H90" s="128">
        <v>150099.82486200001</v>
      </c>
      <c r="I90" s="124">
        <v>30.650162352686316</v>
      </c>
      <c r="J90" s="128">
        <v>170390.11517284997</v>
      </c>
      <c r="K90" s="222">
        <v>13.517864081123744</v>
      </c>
      <c r="L90" s="40">
        <v>150862.95837900002</v>
      </c>
      <c r="M90" s="44">
        <f t="shared" si="10"/>
        <v>-11.46026386216178</v>
      </c>
      <c r="N90" s="42"/>
      <c r="O90" s="207"/>
    </row>
    <row r="91" spans="2:15" ht="15" thickTop="1" thickBot="1">
      <c r="B91" s="46" t="s">
        <v>28</v>
      </c>
      <c r="C91" s="47"/>
      <c r="D91" s="129">
        <v>2474177.7644279497</v>
      </c>
      <c r="E91" s="130" t="s">
        <v>19</v>
      </c>
      <c r="F91" s="131">
        <v>1962909.1939709494</v>
      </c>
      <c r="G91" s="132">
        <v>-20.66418095771747</v>
      </c>
      <c r="H91" s="133">
        <v>2014084.0246342998</v>
      </c>
      <c r="I91" s="134">
        <v>2.6070910880917619</v>
      </c>
      <c r="J91" s="135">
        <v>2258957.5448055002</v>
      </c>
      <c r="K91" s="223">
        <v>12.158058808676685</v>
      </c>
      <c r="L91" s="50">
        <v>2266750.9769139998</v>
      </c>
      <c r="M91" s="54">
        <f>(L91/J91-1)*100</f>
        <v>0.34500126513756779</v>
      </c>
      <c r="N91" s="42"/>
      <c r="O91" s="207"/>
    </row>
    <row r="92" spans="2:15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210"/>
      <c r="M92" s="60"/>
      <c r="N92" s="42"/>
      <c r="O92" s="207"/>
    </row>
    <row r="93" spans="2:15">
      <c r="B93" s="61" t="s">
        <v>29</v>
      </c>
      <c r="C93" s="141"/>
      <c r="D93" s="142">
        <v>287912.20654295001</v>
      </c>
      <c r="E93" s="115" t="s">
        <v>19</v>
      </c>
      <c r="F93" s="143">
        <v>232667.47026034998</v>
      </c>
      <c r="G93" s="118">
        <f>(F93/D93-1)*100</f>
        <v>-19.188049352245429</v>
      </c>
      <c r="H93" s="143">
        <v>279246.23513749999</v>
      </c>
      <c r="I93" s="124">
        <f>(H93/F93-1)*100</f>
        <v>20.019457307473786</v>
      </c>
      <c r="J93" s="143">
        <v>482556.00152489997</v>
      </c>
      <c r="K93" s="221">
        <f>(J93/H93-1)*100</f>
        <v>72.806627558395149</v>
      </c>
      <c r="L93" s="40">
        <v>364832.5149789995</v>
      </c>
      <c r="M93" s="44">
        <f>(L93/J93-1)*100</f>
        <v>-24.395818552435077</v>
      </c>
      <c r="N93" s="42"/>
      <c r="O93" s="207"/>
    </row>
    <row r="94" spans="2:15" ht="14.25" thickBot="1">
      <c r="B94" s="63" t="s">
        <v>30</v>
      </c>
      <c r="C94" s="64"/>
      <c r="D94" s="144">
        <v>79203.550057</v>
      </c>
      <c r="E94" s="145" t="s">
        <v>19</v>
      </c>
      <c r="F94" s="146">
        <v>67487.316524850001</v>
      </c>
      <c r="G94" s="147">
        <f>(F94/D94-1)*100</f>
        <v>-14.792561095706237</v>
      </c>
      <c r="H94" s="148">
        <v>59935.335682999998</v>
      </c>
      <c r="I94" s="147">
        <f>(H94/F94-1)*100</f>
        <v>-11.190222445826892</v>
      </c>
      <c r="J94" s="148">
        <v>266699.5017894</v>
      </c>
      <c r="K94" s="224">
        <f>(J94/H94-1)*100</f>
        <v>344.97874042114756</v>
      </c>
      <c r="L94" s="67">
        <v>194938.66773999951</v>
      </c>
      <c r="M94" s="71">
        <f>(L94/J94-1)*100</f>
        <v>-26.90699966363891</v>
      </c>
      <c r="N94" s="42"/>
      <c r="O94" s="207"/>
    </row>
    <row r="95" spans="2:15">
      <c r="D95" s="72"/>
      <c r="E95" s="72"/>
      <c r="F95" s="72"/>
      <c r="G95" s="72"/>
      <c r="H95" s="72"/>
      <c r="I95" s="72"/>
      <c r="J95" s="72"/>
      <c r="K95" s="72"/>
      <c r="L95" s="193"/>
      <c r="M95" s="193"/>
      <c r="N95" s="193"/>
      <c r="O95" s="193"/>
    </row>
    <row r="96" spans="2:15" ht="18" thickBot="1">
      <c r="B96" s="111" t="s">
        <v>47</v>
      </c>
      <c r="C96" s="111"/>
      <c r="D96" s="112"/>
      <c r="E96" s="112"/>
      <c r="F96" s="112"/>
      <c r="G96" s="112"/>
      <c r="H96" s="112"/>
      <c r="I96" s="112"/>
      <c r="J96" s="112"/>
      <c r="K96" s="112"/>
      <c r="L96" s="194"/>
      <c r="M96" s="194"/>
      <c r="N96" s="194"/>
      <c r="O96" s="194"/>
    </row>
    <row r="97" spans="2:15" ht="14.25" thickBot="1">
      <c r="B97" s="113"/>
      <c r="C97" s="113"/>
      <c r="D97" s="274">
        <v>2008</v>
      </c>
      <c r="E97" s="289"/>
      <c r="F97" s="270">
        <v>2009</v>
      </c>
      <c r="G97" s="289"/>
      <c r="H97" s="270">
        <v>2010</v>
      </c>
      <c r="I97" s="289"/>
      <c r="J97" s="270">
        <v>2011</v>
      </c>
      <c r="K97" s="322"/>
      <c r="L97" s="306">
        <v>2012</v>
      </c>
      <c r="M97" s="307"/>
      <c r="N97" s="325"/>
      <c r="O97" s="326"/>
    </row>
    <row r="98" spans="2:15">
      <c r="B98" s="27" t="s">
        <v>18</v>
      </c>
      <c r="C98" s="28"/>
      <c r="D98" s="114">
        <v>79255.920432000014</v>
      </c>
      <c r="E98" s="115" t="s">
        <v>19</v>
      </c>
      <c r="F98" s="116">
        <v>98025.107815999989</v>
      </c>
      <c r="G98" s="117">
        <f>(F98/D98-1)*100</f>
        <v>23.681748040644557</v>
      </c>
      <c r="H98" s="116">
        <v>91924.151431000006</v>
      </c>
      <c r="I98" s="118">
        <f>(H98/F98-1)*100</f>
        <v>-6.2238711294782867</v>
      </c>
      <c r="J98" s="116">
        <v>94869.93936027179</v>
      </c>
      <c r="K98" s="221">
        <f>(J98/H98-1)*100</f>
        <v>3.2045853928637458</v>
      </c>
      <c r="L98" s="31">
        <v>98312.731281</v>
      </c>
      <c r="M98" s="35">
        <f>(L98/J98-1)*100</f>
        <v>3.6289597568457399</v>
      </c>
      <c r="N98" s="42"/>
      <c r="O98" s="207"/>
    </row>
    <row r="99" spans="2:15">
      <c r="B99" s="36" t="s">
        <v>20</v>
      </c>
      <c r="C99" s="37"/>
      <c r="D99" s="120">
        <v>147037.83482299998</v>
      </c>
      <c r="E99" s="121" t="s">
        <v>19</v>
      </c>
      <c r="F99" s="122">
        <v>137341.64728164999</v>
      </c>
      <c r="G99" s="123">
        <f t="shared" ref="G99:K110" si="11">(F99/D99-1)*100</f>
        <v>-6.5943486946893559</v>
      </c>
      <c r="H99" s="122">
        <v>126641.38852399999</v>
      </c>
      <c r="I99" s="124">
        <f t="shared" si="11"/>
        <v>-7.7909788978333001</v>
      </c>
      <c r="J99" s="122">
        <v>316110.79758519115</v>
      </c>
      <c r="K99" s="222">
        <f t="shared" si="11"/>
        <v>149.61096942275276</v>
      </c>
      <c r="L99" s="40">
        <v>408661.36415899999</v>
      </c>
      <c r="M99" s="44">
        <f t="shared" ref="M99:M106" si="12">(L99/J99-1)*100</f>
        <v>29.277888411536047</v>
      </c>
      <c r="N99" s="42"/>
      <c r="O99" s="207"/>
    </row>
    <row r="100" spans="2:15">
      <c r="B100" s="36" t="s">
        <v>21</v>
      </c>
      <c r="C100" s="37"/>
      <c r="D100" s="120">
        <v>1447233.8929808997</v>
      </c>
      <c r="E100" s="121" t="s">
        <v>19</v>
      </c>
      <c r="F100" s="122">
        <v>1590580.6768415999</v>
      </c>
      <c r="G100" s="123">
        <f t="shared" si="11"/>
        <v>9.9048802378063137</v>
      </c>
      <c r="H100" s="122">
        <v>1641889.6840395499</v>
      </c>
      <c r="I100" s="124">
        <f t="shared" si="11"/>
        <v>3.2258035033993826</v>
      </c>
      <c r="J100" s="122">
        <v>1577865.4254916655</v>
      </c>
      <c r="K100" s="222">
        <f t="shared" si="11"/>
        <v>-3.8994251057333673</v>
      </c>
      <c r="L100" s="40">
        <v>1499346.3462266</v>
      </c>
      <c r="M100" s="44">
        <f t="shared" si="12"/>
        <v>-4.9762849224355588</v>
      </c>
      <c r="N100" s="42"/>
      <c r="O100" s="207"/>
    </row>
    <row r="101" spans="2:15">
      <c r="B101" s="36" t="s">
        <v>22</v>
      </c>
      <c r="C101" s="37"/>
      <c r="D101" s="120">
        <v>110958.42792799999</v>
      </c>
      <c r="E101" s="121" t="s">
        <v>19</v>
      </c>
      <c r="F101" s="122">
        <v>106915.58119900001</v>
      </c>
      <c r="G101" s="123">
        <f t="shared" si="11"/>
        <v>-3.6435688613246642</v>
      </c>
      <c r="H101" s="122">
        <v>87775.741068949996</v>
      </c>
      <c r="I101" s="124">
        <f t="shared" si="11"/>
        <v>-17.901824893441287</v>
      </c>
      <c r="J101" s="122">
        <v>105418.83233391627</v>
      </c>
      <c r="K101" s="222">
        <f t="shared" si="11"/>
        <v>20.100190610874137</v>
      </c>
      <c r="L101" s="40">
        <v>98933.554613999993</v>
      </c>
      <c r="M101" s="44">
        <f t="shared" si="12"/>
        <v>-6.1519157216369358</v>
      </c>
      <c r="N101" s="42"/>
      <c r="O101" s="207"/>
    </row>
    <row r="102" spans="2:15">
      <c r="B102" s="36" t="s">
        <v>23</v>
      </c>
      <c r="C102" s="37"/>
      <c r="D102" s="120">
        <v>267436.32068899996</v>
      </c>
      <c r="E102" s="121" t="s">
        <v>19</v>
      </c>
      <c r="F102" s="122">
        <v>254632.54022800003</v>
      </c>
      <c r="G102" s="123">
        <f t="shared" si="11"/>
        <v>-4.787599690278932</v>
      </c>
      <c r="H102" s="122">
        <v>277024.14939499996</v>
      </c>
      <c r="I102" s="124">
        <f t="shared" si="11"/>
        <v>8.7936950819209159</v>
      </c>
      <c r="J102" s="122">
        <v>255652.14946063413</v>
      </c>
      <c r="K102" s="222">
        <f t="shared" si="11"/>
        <v>-7.7148508464120136</v>
      </c>
      <c r="L102" s="40">
        <v>322853.14548499999</v>
      </c>
      <c r="M102" s="44">
        <f>(L102/J102-1)*100</f>
        <v>26.286106401273823</v>
      </c>
      <c r="N102" s="42"/>
      <c r="O102" s="207"/>
    </row>
    <row r="103" spans="2:15">
      <c r="B103" s="36" t="s">
        <v>24</v>
      </c>
      <c r="C103" s="37"/>
      <c r="D103" s="120">
        <v>496716.98117200029</v>
      </c>
      <c r="E103" s="121" t="s">
        <v>19</v>
      </c>
      <c r="F103" s="122">
        <v>747980.94460499997</v>
      </c>
      <c r="G103" s="123">
        <f t="shared" si="11"/>
        <v>50.584935276451404</v>
      </c>
      <c r="H103" s="122">
        <v>511562.36411879992</v>
      </c>
      <c r="I103" s="124">
        <f t="shared" si="11"/>
        <v>-31.607567303876969</v>
      </c>
      <c r="J103" s="122">
        <v>538017.89564082678</v>
      </c>
      <c r="K103" s="222">
        <f t="shared" si="11"/>
        <v>5.1715163932355201</v>
      </c>
      <c r="L103" s="40">
        <v>463866.48420700006</v>
      </c>
      <c r="M103" s="44">
        <f t="shared" si="12"/>
        <v>-13.782331783872326</v>
      </c>
      <c r="N103" s="42"/>
      <c r="O103" s="207"/>
    </row>
    <row r="104" spans="2:15">
      <c r="B104" s="36" t="s">
        <v>25</v>
      </c>
      <c r="C104" s="37"/>
      <c r="D104" s="120">
        <v>125699.43210400001</v>
      </c>
      <c r="E104" s="121" t="s">
        <v>19</v>
      </c>
      <c r="F104" s="122">
        <v>110484.701256</v>
      </c>
      <c r="G104" s="123">
        <f t="shared" si="11"/>
        <v>-12.104056950242848</v>
      </c>
      <c r="H104" s="122">
        <v>146513.17196400001</v>
      </c>
      <c r="I104" s="124">
        <f t="shared" si="11"/>
        <v>32.609465653095057</v>
      </c>
      <c r="J104" s="122">
        <v>147777.23009031441</v>
      </c>
      <c r="K104" s="222">
        <f t="shared" si="11"/>
        <v>0.86276073978179824</v>
      </c>
      <c r="L104" s="40">
        <v>138314.99673099996</v>
      </c>
      <c r="M104" s="44">
        <f t="shared" si="12"/>
        <v>-6.4030387858343136</v>
      </c>
      <c r="N104" s="42"/>
      <c r="O104" s="207"/>
    </row>
    <row r="105" spans="2:15">
      <c r="B105" s="36" t="s">
        <v>26</v>
      </c>
      <c r="C105" s="37"/>
      <c r="D105" s="120">
        <v>49846.676443999997</v>
      </c>
      <c r="E105" s="121" t="s">
        <v>19</v>
      </c>
      <c r="F105" s="122">
        <v>62103.559461999997</v>
      </c>
      <c r="G105" s="123">
        <f t="shared" si="11"/>
        <v>24.589168009566166</v>
      </c>
      <c r="H105" s="122">
        <v>51260.099941050008</v>
      </c>
      <c r="I105" s="124">
        <f t="shared" si="11"/>
        <v>-17.460286680644931</v>
      </c>
      <c r="J105" s="122">
        <v>85166.97897335951</v>
      </c>
      <c r="K105" s="222">
        <f t="shared" si="11"/>
        <v>66.146728296087986</v>
      </c>
      <c r="L105" s="40">
        <v>69821.971416999993</v>
      </c>
      <c r="M105" s="44">
        <f t="shared" si="12"/>
        <v>-18.017555326412925</v>
      </c>
      <c r="N105" s="42"/>
      <c r="O105" s="207"/>
    </row>
    <row r="106" spans="2:15" ht="14.25" thickBot="1">
      <c r="B106" s="36" t="s">
        <v>27</v>
      </c>
      <c r="C106" s="126"/>
      <c r="D106" s="127">
        <v>143758.13536600003</v>
      </c>
      <c r="E106" s="121" t="s">
        <v>19</v>
      </c>
      <c r="F106" s="128">
        <v>209526.63715155001</v>
      </c>
      <c r="G106" s="123">
        <f t="shared" si="11"/>
        <v>45.749412106735463</v>
      </c>
      <c r="H106" s="128">
        <v>237624.47111245</v>
      </c>
      <c r="I106" s="124">
        <f t="shared" si="11"/>
        <v>13.410148868364136</v>
      </c>
      <c r="J106" s="128">
        <v>170138.81608852025</v>
      </c>
      <c r="K106" s="222">
        <f t="shared" si="11"/>
        <v>-28.40012844973101</v>
      </c>
      <c r="L106" s="40">
        <v>220824.04221199997</v>
      </c>
      <c r="M106" s="44">
        <f t="shared" si="12"/>
        <v>29.790512999167152</v>
      </c>
      <c r="N106" s="42"/>
      <c r="O106" s="207"/>
    </row>
    <row r="107" spans="2:15" ht="15" thickTop="1" thickBot="1">
      <c r="B107" s="46" t="s">
        <v>28</v>
      </c>
      <c r="C107" s="47"/>
      <c r="D107" s="129">
        <v>2867943.6219389001</v>
      </c>
      <c r="E107" s="130" t="s">
        <v>19</v>
      </c>
      <c r="F107" s="131">
        <v>3317591.3958408004</v>
      </c>
      <c r="G107" s="132">
        <f t="shared" si="11"/>
        <v>15.678403524470674</v>
      </c>
      <c r="H107" s="133">
        <v>3172215.2215948002</v>
      </c>
      <c r="I107" s="134">
        <f t="shared" si="11"/>
        <v>-4.381979481507436</v>
      </c>
      <c r="J107" s="135">
        <v>3291018.0650247</v>
      </c>
      <c r="K107" s="223">
        <f t="shared" si="11"/>
        <v>3.7451066567347535</v>
      </c>
      <c r="L107" s="50">
        <v>3320934.6363325999</v>
      </c>
      <c r="M107" s="54">
        <f>(L107/J107-1)*100</f>
        <v>0.90903698238056219</v>
      </c>
      <c r="N107" s="42"/>
      <c r="O107" s="207"/>
    </row>
    <row r="108" spans="2:15" ht="14.25" thickBot="1">
      <c r="B108" s="113"/>
      <c r="C108" s="113"/>
      <c r="D108" s="137"/>
      <c r="E108" s="138"/>
      <c r="F108" s="139"/>
      <c r="G108" s="140"/>
      <c r="H108" s="137"/>
      <c r="I108" s="140"/>
      <c r="J108" s="137"/>
      <c r="K108" s="140"/>
      <c r="L108" s="210"/>
      <c r="M108" s="60"/>
      <c r="N108" s="42"/>
      <c r="O108" s="207"/>
    </row>
    <row r="109" spans="2:15">
      <c r="B109" s="61" t="s">
        <v>29</v>
      </c>
      <c r="C109" s="141"/>
      <c r="D109" s="142">
        <v>265845.68167664995</v>
      </c>
      <c r="E109" s="115" t="s">
        <v>19</v>
      </c>
      <c r="F109" s="143">
        <v>337613.81898740004</v>
      </c>
      <c r="G109" s="118">
        <f>(F109/D109-1)*100</f>
        <v>26.996164413173428</v>
      </c>
      <c r="H109" s="143">
        <v>329155.45673099993</v>
      </c>
      <c r="I109" s="124">
        <f>(H109/F109-1)*100</f>
        <v>-2.5053365060023758</v>
      </c>
      <c r="J109" s="143">
        <v>548667.5142502964</v>
      </c>
      <c r="K109" s="221">
        <f>(J109/H109-1)*100</f>
        <v>66.689478491219802</v>
      </c>
      <c r="L109" s="40">
        <v>628710.45961700007</v>
      </c>
      <c r="M109" s="44">
        <f>(L109/J109-1)*100</f>
        <v>14.588606631117029</v>
      </c>
      <c r="N109" s="42"/>
      <c r="O109" s="207"/>
    </row>
    <row r="110" spans="2:15" ht="14.25" thickBot="1">
      <c r="B110" s="63" t="s">
        <v>30</v>
      </c>
      <c r="C110" s="64"/>
      <c r="D110" s="144">
        <v>99569.05785099999</v>
      </c>
      <c r="E110" s="145" t="s">
        <v>19</v>
      </c>
      <c r="F110" s="146">
        <v>84319.914841649996</v>
      </c>
      <c r="G110" s="147">
        <f t="shared" si="11"/>
        <v>-15.315142413187798</v>
      </c>
      <c r="H110" s="148">
        <v>83348.967363000003</v>
      </c>
      <c r="I110" s="147">
        <f t="shared" si="11"/>
        <v>-1.1515043397202218</v>
      </c>
      <c r="J110" s="148">
        <v>267670.18400914996</v>
      </c>
      <c r="K110" s="224">
        <f t="shared" si="11"/>
        <v>221.14397151844406</v>
      </c>
      <c r="L110" s="67">
        <v>357972.82371100003</v>
      </c>
      <c r="M110" s="71">
        <f>(L110/J110-1)*100</f>
        <v>33.736532903778027</v>
      </c>
      <c r="N110" s="42"/>
      <c r="O110" s="207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B112" s="21" t="s">
        <v>33</v>
      </c>
      <c r="C112" s="9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</sheetData>
  <mergeCells count="53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6:E36"/>
    <mergeCell ref="D37:E37"/>
    <mergeCell ref="D38:E38"/>
    <mergeCell ref="J49:K49"/>
    <mergeCell ref="L49:M49"/>
    <mergeCell ref="D39:E39"/>
    <mergeCell ref="D40:E40"/>
    <mergeCell ref="D81:E81"/>
    <mergeCell ref="F81:G81"/>
    <mergeCell ref="H81:I81"/>
    <mergeCell ref="J81:K81"/>
    <mergeCell ref="L81:M81"/>
    <mergeCell ref="N97:O97"/>
    <mergeCell ref="N49:O49"/>
    <mergeCell ref="J65:K65"/>
    <mergeCell ref="L65:M65"/>
    <mergeCell ref="N65:O65"/>
    <mergeCell ref="N81:O81"/>
    <mergeCell ref="D97:E97"/>
    <mergeCell ref="F97:G97"/>
    <mergeCell ref="H97:I97"/>
    <mergeCell ref="J97:K97"/>
    <mergeCell ref="L97:M97"/>
  </mergeCells>
  <phoneticPr fontId="33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8"/>
  <sheetViews>
    <sheetView topLeftCell="A10" workbookViewId="0">
      <selection activeCell="I37" sqref="I37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89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8">
        <v>3310</v>
      </c>
      <c r="E7" s="299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00">
        <v>78578</v>
      </c>
      <c r="E17" s="301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6">
        <v>14918.8945</v>
      </c>
      <c r="E18" s="297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04">
        <v>51937.764000000003</v>
      </c>
      <c r="E19" s="305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00">
        <v>23633.109750000003</v>
      </c>
      <c r="E20" s="301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00">
        <v>33235.215000000004</v>
      </c>
      <c r="E21" s="301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00">
        <v>20918</v>
      </c>
      <c r="E22" s="301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00">
        <v>19509.626749999999</v>
      </c>
      <c r="E23" s="301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12">
        <v>-10596.267006000002</v>
      </c>
      <c r="E24" s="313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6">
        <v>17431.741227999999</v>
      </c>
      <c r="E25" s="288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6">
        <v>26380.90625</v>
      </c>
      <c r="E26" s="288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286">
        <v>17482.687375000001</v>
      </c>
      <c r="E27" s="288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286">
        <v>31906.866649999996</v>
      </c>
      <c r="E28" s="288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18">
        <v>105378.147138</v>
      </c>
      <c r="E29" s="318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23">
        <v>19854.237499999999</v>
      </c>
      <c r="E30" s="324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286">
        <v>21248.955841000003</v>
      </c>
      <c r="E31" s="288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6">
        <v>38975.138680999997</v>
      </c>
      <c r="E32" s="288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86">
        <v>18523.566694000001</v>
      </c>
      <c r="E33" s="288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286">
        <v>88782</v>
      </c>
      <c r="E34" s="288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286">
        <v>40815</v>
      </c>
      <c r="E35" s="288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23">
        <v>22794.838349999998</v>
      </c>
      <c r="E36" s="324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286">
        <v>23499.218844000003</v>
      </c>
      <c r="E37" s="288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286">
        <v>59730</v>
      </c>
      <c r="E38" s="288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62</v>
      </c>
      <c r="C39" s="171">
        <v>184774.37691000005</v>
      </c>
      <c r="D39" s="286">
        <v>17070.221545</v>
      </c>
      <c r="E39" s="288"/>
      <c r="F39" s="155">
        <f t="shared" si="1"/>
        <v>9.2384138052401976</v>
      </c>
      <c r="J39" s="226"/>
      <c r="K39" s="3"/>
      <c r="M39" s="3"/>
      <c r="O39" s="3"/>
    </row>
    <row r="40" spans="1:15" ht="14.25" thickBot="1">
      <c r="B40" s="107" t="s">
        <v>67</v>
      </c>
      <c r="C40" s="173">
        <v>374994.86393499997</v>
      </c>
      <c r="D40" s="314">
        <v>11256.046354</v>
      </c>
      <c r="E40" s="315"/>
      <c r="F40" s="108">
        <f t="shared" si="1"/>
        <v>3.0016534722329093</v>
      </c>
      <c r="J40" s="226"/>
      <c r="K40" s="3"/>
      <c r="M40" s="3"/>
      <c r="O40" s="3"/>
    </row>
    <row r="41" spans="1:15" ht="11.25" customHeight="1">
      <c r="B41" s="96" t="s">
        <v>12</v>
      </c>
      <c r="C41" s="97">
        <f>SUM(C6:C40)</f>
        <v>7715837.5677277017</v>
      </c>
      <c r="D41" s="329">
        <f>SUM(D6:E40)</f>
        <v>1155117.7904439999</v>
      </c>
      <c r="E41" s="330"/>
      <c r="F41" s="106">
        <f>D41/C41*100</f>
        <v>14.970737529200989</v>
      </c>
      <c r="K41" s="3"/>
      <c r="M41" s="3"/>
      <c r="O41" s="3"/>
    </row>
    <row r="42" spans="1:15">
      <c r="B42" s="17"/>
      <c r="C42" s="18"/>
      <c r="D42" s="18"/>
      <c r="E42" s="19"/>
      <c r="F42" s="20"/>
      <c r="K42" s="3"/>
      <c r="M42" s="3"/>
      <c r="O42" s="3"/>
    </row>
    <row r="43" spans="1:15">
      <c r="B43" s="21" t="s">
        <v>13</v>
      </c>
      <c r="C43" s="18"/>
      <c r="D43" s="18"/>
      <c r="E43" s="19"/>
      <c r="F43" s="20"/>
      <c r="K43" s="3"/>
      <c r="M43" s="3"/>
      <c r="O43" s="3"/>
    </row>
    <row r="44" spans="1:15">
      <c r="B44" s="21" t="s">
        <v>14</v>
      </c>
      <c r="K44" s="3"/>
      <c r="M44" s="3"/>
      <c r="O44" s="3"/>
    </row>
    <row r="45" spans="1:15">
      <c r="B45" s="21" t="s">
        <v>34</v>
      </c>
      <c r="K45" s="3"/>
      <c r="M45" s="3"/>
      <c r="O45" s="3"/>
    </row>
    <row r="46" spans="1:15" ht="25.5" customHeight="1">
      <c r="K46" s="3"/>
      <c r="M46" s="3"/>
      <c r="O46" s="3"/>
    </row>
    <row r="47" spans="1:15" ht="14.25">
      <c r="A47" s="4" t="s">
        <v>15</v>
      </c>
    </row>
    <row r="48" spans="1:15">
      <c r="K48" s="3"/>
      <c r="M48" s="3"/>
      <c r="O48" s="3" t="s">
        <v>16</v>
      </c>
    </row>
    <row r="49" spans="2:15" ht="18" thickBot="1">
      <c r="B49" s="22" t="s">
        <v>17</v>
      </c>
      <c r="C49" s="22"/>
      <c r="K49" s="3"/>
      <c r="M49" s="3"/>
      <c r="O49" s="3"/>
    </row>
    <row r="50" spans="2:15" ht="18" thickBot="1">
      <c r="B50" s="22"/>
      <c r="C50" s="22"/>
      <c r="D50" s="23">
        <v>2008</v>
      </c>
      <c r="E50" s="24"/>
      <c r="F50" s="25">
        <v>2009</v>
      </c>
      <c r="G50" s="24"/>
      <c r="H50" s="25">
        <v>2010</v>
      </c>
      <c r="I50" s="24"/>
      <c r="J50" s="306">
        <v>2011</v>
      </c>
      <c r="K50" s="311"/>
      <c r="L50" s="306">
        <v>2012</v>
      </c>
      <c r="M50" s="311"/>
      <c r="N50" s="306">
        <v>2013</v>
      </c>
      <c r="O50" s="307"/>
    </row>
    <row r="51" spans="2:15">
      <c r="B51" s="27" t="s">
        <v>18</v>
      </c>
      <c r="C51" s="28"/>
      <c r="D51" s="29">
        <v>74465.86815699999</v>
      </c>
      <c r="E51" s="30" t="s">
        <v>19</v>
      </c>
      <c r="F51" s="31">
        <v>58963.207877999972</v>
      </c>
      <c r="G51" s="32">
        <f>(F51/D51-1)*100</f>
        <v>-20.818477864670847</v>
      </c>
      <c r="H51" s="33">
        <v>65085.726096999992</v>
      </c>
      <c r="I51" s="34">
        <f>(H51/F51-1)*100</f>
        <v>10.383624703167516</v>
      </c>
      <c r="J51" s="31">
        <v>52162.666859999998</v>
      </c>
      <c r="K51" s="206">
        <f>(J51/H51-1)*100</f>
        <v>-19.855442985671257</v>
      </c>
      <c r="L51" s="31">
        <v>71372.129297000007</v>
      </c>
      <c r="M51" s="206">
        <f>(L51/J51-1)*100</f>
        <v>36.826074266019624</v>
      </c>
      <c r="N51" s="31">
        <v>83754.063877999986</v>
      </c>
      <c r="O51" s="35">
        <f>(N51/L51-1)*100</f>
        <v>17.348416956253576</v>
      </c>
    </row>
    <row r="52" spans="2:15">
      <c r="B52" s="36" t="s">
        <v>20</v>
      </c>
      <c r="C52" s="37"/>
      <c r="D52" s="38">
        <v>123756.788416</v>
      </c>
      <c r="E52" s="39" t="s">
        <v>19</v>
      </c>
      <c r="F52" s="40">
        <v>64109.766524999999</v>
      </c>
      <c r="G52" s="41">
        <f t="shared" ref="G52:G63" si="2">(F52/D52-1)*100</f>
        <v>-48.196969761772266</v>
      </c>
      <c r="H52" s="42">
        <v>73314.204068549996</v>
      </c>
      <c r="I52" s="43">
        <f t="shared" ref="I52:I63" si="3">(H52/F52-1)*100</f>
        <v>14.357309412382069</v>
      </c>
      <c r="J52" s="40">
        <v>138795.73865499999</v>
      </c>
      <c r="K52" s="207">
        <f t="shared" ref="K52:K63" si="4">(J52/H52-1)*100</f>
        <v>89.316300188192272</v>
      </c>
      <c r="L52" s="40">
        <v>210852.80018000002</v>
      </c>
      <c r="M52" s="207">
        <f t="shared" ref="M52:M60" si="5">(L52/J52-1)*100</f>
        <v>51.915903343480821</v>
      </c>
      <c r="N52" s="40">
        <v>261840.39718900001</v>
      </c>
      <c r="O52" s="44">
        <f t="shared" ref="O52:O60" si="6">(N52/L52-1)*100</f>
        <v>24.181607721345454</v>
      </c>
    </row>
    <row r="53" spans="2:15">
      <c r="B53" s="36" t="s">
        <v>21</v>
      </c>
      <c r="C53" s="37"/>
      <c r="D53" s="38">
        <v>1169438.2871020001</v>
      </c>
      <c r="E53" s="39" t="s">
        <v>19</v>
      </c>
      <c r="F53" s="40">
        <v>763654.2381190001</v>
      </c>
      <c r="G53" s="41">
        <f t="shared" si="2"/>
        <v>-34.699056244222902</v>
      </c>
      <c r="H53" s="42">
        <v>707206.43444054993</v>
      </c>
      <c r="I53" s="43">
        <f t="shared" si="3"/>
        <v>-7.391801270885356</v>
      </c>
      <c r="J53" s="40">
        <v>866631.61487274989</v>
      </c>
      <c r="K53" s="207">
        <f t="shared" si="4"/>
        <v>22.542948235237215</v>
      </c>
      <c r="L53" s="40">
        <v>902865.58918500005</v>
      </c>
      <c r="M53" s="207">
        <f t="shared" si="5"/>
        <v>4.1810122883147338</v>
      </c>
      <c r="N53" s="40">
        <v>931063.18361599999</v>
      </c>
      <c r="O53" s="44">
        <f t="shared" si="6"/>
        <v>3.1231220647641944</v>
      </c>
    </row>
    <row r="54" spans="2:15">
      <c r="B54" s="36" t="s">
        <v>22</v>
      </c>
      <c r="C54" s="37"/>
      <c r="D54" s="38">
        <v>82149.387164999993</v>
      </c>
      <c r="E54" s="39" t="s">
        <v>19</v>
      </c>
      <c r="F54" s="40">
        <v>92729.870196050004</v>
      </c>
      <c r="G54" s="41">
        <f t="shared" si="2"/>
        <v>12.879564164975132</v>
      </c>
      <c r="H54" s="42">
        <v>36770.895344900004</v>
      </c>
      <c r="I54" s="43">
        <f t="shared" si="3"/>
        <v>-60.346223641682265</v>
      </c>
      <c r="J54" s="40">
        <v>53816.136776799998</v>
      </c>
      <c r="K54" s="207">
        <f t="shared" si="4"/>
        <v>46.355252631247424</v>
      </c>
      <c r="L54" s="40">
        <v>66521.404869999998</v>
      </c>
      <c r="M54" s="207">
        <f t="shared" si="5"/>
        <v>23.608658766968958</v>
      </c>
      <c r="N54" s="40">
        <v>68074.046228849998</v>
      </c>
      <c r="O54" s="44">
        <f t="shared" si="6"/>
        <v>2.3340477578371432</v>
      </c>
    </row>
    <row r="55" spans="2:15">
      <c r="B55" s="36" t="s">
        <v>23</v>
      </c>
      <c r="C55" s="37"/>
      <c r="D55" s="38">
        <v>225821.92133399996</v>
      </c>
      <c r="E55" s="39" t="s">
        <v>19</v>
      </c>
      <c r="F55" s="40">
        <v>145672.13092700002</v>
      </c>
      <c r="G55" s="41">
        <f t="shared" si="2"/>
        <v>-35.492475634575392</v>
      </c>
      <c r="H55" s="42">
        <v>134343.03707299998</v>
      </c>
      <c r="I55" s="43">
        <f t="shared" si="3"/>
        <v>-7.777118232503466</v>
      </c>
      <c r="J55" s="40">
        <v>168834.638656</v>
      </c>
      <c r="K55" s="207">
        <f t="shared" si="4"/>
        <v>25.674275596626405</v>
      </c>
      <c r="L55" s="40">
        <v>183752.44197099999</v>
      </c>
      <c r="M55" s="207">
        <f t="shared" si="5"/>
        <v>8.835748063165493</v>
      </c>
      <c r="N55" s="40">
        <v>224090.79685500002</v>
      </c>
      <c r="O55" s="44">
        <f t="shared" si="6"/>
        <v>21.95255445387021</v>
      </c>
    </row>
    <row r="56" spans="2:15">
      <c r="B56" s="36" t="s">
        <v>24</v>
      </c>
      <c r="C56" s="37"/>
      <c r="D56" s="38">
        <v>424786.96062999999</v>
      </c>
      <c r="E56" s="39" t="s">
        <v>19</v>
      </c>
      <c r="F56" s="40">
        <v>303027.62434599979</v>
      </c>
      <c r="G56" s="41">
        <f t="shared" si="2"/>
        <v>-28.663623785301549</v>
      </c>
      <c r="H56" s="42">
        <v>246619.43998300011</v>
      </c>
      <c r="I56" s="43">
        <f t="shared" si="3"/>
        <v>-18.614865388837387</v>
      </c>
      <c r="J56" s="40">
        <v>243332.118472</v>
      </c>
      <c r="K56" s="207">
        <f t="shared" si="4"/>
        <v>-1.3329531164399278</v>
      </c>
      <c r="L56" s="40">
        <v>278852.95514899999</v>
      </c>
      <c r="M56" s="207">
        <f t="shared" si="5"/>
        <v>14.597676993917808</v>
      </c>
      <c r="N56" s="40">
        <v>339882.65114329988</v>
      </c>
      <c r="O56" s="44">
        <f t="shared" si="6"/>
        <v>21.885977848680071</v>
      </c>
    </row>
    <row r="57" spans="2:15">
      <c r="B57" s="36" t="s">
        <v>25</v>
      </c>
      <c r="C57" s="37"/>
      <c r="D57" s="38">
        <v>91998.580067000003</v>
      </c>
      <c r="E57" s="39" t="s">
        <v>19</v>
      </c>
      <c r="F57" s="40">
        <v>72420.745972999983</v>
      </c>
      <c r="G57" s="41">
        <f t="shared" si="2"/>
        <v>-21.280582895672985</v>
      </c>
      <c r="H57" s="42">
        <v>63603.039643999997</v>
      </c>
      <c r="I57" s="43">
        <f t="shared" si="3"/>
        <v>-12.175663493286049</v>
      </c>
      <c r="J57" s="40">
        <v>83922.548986000009</v>
      </c>
      <c r="K57" s="207">
        <f t="shared" si="4"/>
        <v>31.947387193650979</v>
      </c>
      <c r="L57" s="40">
        <v>73510.594003000006</v>
      </c>
      <c r="M57" s="207">
        <f t="shared" si="5"/>
        <v>-12.406623855928078</v>
      </c>
      <c r="N57" s="40">
        <v>90504.567083999995</v>
      </c>
      <c r="O57" s="44">
        <f t="shared" si="6"/>
        <v>23.117719713034091</v>
      </c>
    </row>
    <row r="58" spans="2:15">
      <c r="B58" s="36" t="s">
        <v>26</v>
      </c>
      <c r="C58" s="37"/>
      <c r="D58" s="38">
        <v>40942.404685999994</v>
      </c>
      <c r="E58" s="39" t="s">
        <v>19</v>
      </c>
      <c r="F58" s="40">
        <v>35465.734689000004</v>
      </c>
      <c r="G58" s="41">
        <f t="shared" si="2"/>
        <v>-13.37652255406655</v>
      </c>
      <c r="H58" s="42">
        <v>26863.497335999997</v>
      </c>
      <c r="I58" s="43">
        <f t="shared" si="3"/>
        <v>-24.255065990972025</v>
      </c>
      <c r="J58" s="40">
        <v>28227.763467499997</v>
      </c>
      <c r="K58" s="207">
        <f t="shared" si="4"/>
        <v>5.0785127283919707</v>
      </c>
      <c r="L58" s="40">
        <v>34797.793954000008</v>
      </c>
      <c r="M58" s="207">
        <f t="shared" si="5"/>
        <v>23.275065678031524</v>
      </c>
      <c r="N58" s="40">
        <v>42747.456858999998</v>
      </c>
      <c r="O58" s="44">
        <f t="shared" si="6"/>
        <v>22.845307135012138</v>
      </c>
    </row>
    <row r="59" spans="2:15" ht="14.25" thickBot="1">
      <c r="B59" s="36" t="s">
        <v>27</v>
      </c>
      <c r="C59" s="45"/>
      <c r="D59" s="38">
        <v>173321.351245</v>
      </c>
      <c r="E59" s="39" t="s">
        <v>19</v>
      </c>
      <c r="F59" s="40">
        <v>91957.925027000019</v>
      </c>
      <c r="G59" s="41">
        <f t="shared" si="2"/>
        <v>-46.943683298999872</v>
      </c>
      <c r="H59" s="42">
        <v>125849.024</v>
      </c>
      <c r="I59" s="43">
        <f t="shared" si="3"/>
        <v>36.855006203162063</v>
      </c>
      <c r="J59" s="40">
        <v>126708.88219915002</v>
      </c>
      <c r="K59" s="207">
        <f t="shared" si="4"/>
        <v>0.6832458225103144</v>
      </c>
      <c r="L59" s="40">
        <v>135836.60093099999</v>
      </c>
      <c r="M59" s="207">
        <f t="shared" si="5"/>
        <v>7.2036928851631821</v>
      </c>
      <c r="N59" s="40">
        <v>204765.990911</v>
      </c>
      <c r="O59" s="44">
        <f t="shared" si="6"/>
        <v>50.744342472919811</v>
      </c>
    </row>
    <row r="60" spans="2:15" ht="15" thickTop="1" thickBot="1">
      <c r="B60" s="46" t="s">
        <v>28</v>
      </c>
      <c r="C60" s="47"/>
      <c r="D60" s="48">
        <v>2406681.5488019995</v>
      </c>
      <c r="E60" s="49" t="s">
        <v>19</v>
      </c>
      <c r="F60" s="50">
        <v>1628001.2436800501</v>
      </c>
      <c r="G60" s="51">
        <f t="shared" si="2"/>
        <v>-32.354937258299152</v>
      </c>
      <c r="H60" s="52">
        <v>1479655.2979870001</v>
      </c>
      <c r="I60" s="53">
        <f t="shared" si="3"/>
        <v>-9.1121518652970028</v>
      </c>
      <c r="J60" s="50">
        <v>1762432.1089452</v>
      </c>
      <c r="K60" s="208">
        <f t="shared" si="4"/>
        <v>19.110992360376365</v>
      </c>
      <c r="L60" s="50">
        <v>1958362.3095399998</v>
      </c>
      <c r="M60" s="208">
        <f t="shared" si="5"/>
        <v>11.117035351339698</v>
      </c>
      <c r="N60" s="50">
        <v>2246723.1537641501</v>
      </c>
      <c r="O60" s="54">
        <f t="shared" si="6"/>
        <v>14.724591196400393</v>
      </c>
    </row>
    <row r="61" spans="2:15" ht="6" customHeight="1" thickBot="1">
      <c r="D61" s="55"/>
      <c r="E61" s="56"/>
      <c r="F61" s="57"/>
      <c r="G61" s="58"/>
      <c r="H61" s="55"/>
      <c r="I61" s="59"/>
      <c r="J61" s="55"/>
      <c r="K61" s="60"/>
      <c r="L61" s="210"/>
      <c r="M61" s="60"/>
      <c r="N61" s="210"/>
      <c r="O61" s="60"/>
    </row>
    <row r="62" spans="2:15">
      <c r="B62" s="61" t="s">
        <v>29</v>
      </c>
      <c r="C62" s="62"/>
      <c r="D62" s="38">
        <v>304986.14908800001</v>
      </c>
      <c r="E62" s="30" t="s">
        <v>19</v>
      </c>
      <c r="F62" s="31">
        <v>148632.11752500001</v>
      </c>
      <c r="G62" s="41">
        <f>(F62/D62-1)*100</f>
        <v>-51.26594503735511</v>
      </c>
      <c r="H62" s="42">
        <v>150024.44353804999</v>
      </c>
      <c r="I62" s="43">
        <f t="shared" si="3"/>
        <v>0.93675985798682415</v>
      </c>
      <c r="J62" s="40">
        <v>326871.2629643</v>
      </c>
      <c r="K62" s="207">
        <f t="shared" si="4"/>
        <v>117.87867047238683</v>
      </c>
      <c r="L62" s="40">
        <v>404012.08252400008</v>
      </c>
      <c r="M62" s="207">
        <f>(L62/J62-1)*100</f>
        <v>23.599755714262717</v>
      </c>
      <c r="N62" s="40">
        <v>428129.34528349998</v>
      </c>
      <c r="O62" s="44">
        <f>(N62/L62-1)*100</f>
        <v>5.969440965436279</v>
      </c>
    </row>
    <row r="63" spans="2:15" ht="14.25" thickBot="1">
      <c r="B63" s="63" t="s">
        <v>30</v>
      </c>
      <c r="C63" s="64"/>
      <c r="D63" s="65">
        <v>80232.032361999998</v>
      </c>
      <c r="E63" s="66" t="s">
        <v>19</v>
      </c>
      <c r="F63" s="67">
        <v>46979.442605000004</v>
      </c>
      <c r="G63" s="68">
        <f t="shared" si="2"/>
        <v>-41.445528398143004</v>
      </c>
      <c r="H63" s="69">
        <v>46955.239882549999</v>
      </c>
      <c r="I63" s="70">
        <f t="shared" si="3"/>
        <v>-5.1517687541546842E-2</v>
      </c>
      <c r="J63" s="67">
        <v>122295.344843</v>
      </c>
      <c r="K63" s="209">
        <f t="shared" si="4"/>
        <v>160.45089993981412</v>
      </c>
      <c r="L63" s="67">
        <v>182683.08608799998</v>
      </c>
      <c r="M63" s="209">
        <f>(L63/J63-1)*100</f>
        <v>49.378609891099615</v>
      </c>
      <c r="N63" s="67">
        <v>224642.03215800005</v>
      </c>
      <c r="O63" s="71">
        <f>(N63/L63-1)*100</f>
        <v>22.968161403726285</v>
      </c>
    </row>
    <row r="64" spans="2:15"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8" thickBot="1">
      <c r="B65" s="22" t="s">
        <v>31</v>
      </c>
      <c r="C65" s="2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4.25" thickBot="1">
      <c r="D66" s="23">
        <v>2008</v>
      </c>
      <c r="E66" s="24"/>
      <c r="F66" s="25">
        <v>2009</v>
      </c>
      <c r="G66" s="24"/>
      <c r="H66" s="25">
        <v>2010</v>
      </c>
      <c r="I66" s="24"/>
      <c r="J66" s="306">
        <v>2011</v>
      </c>
      <c r="K66" s="311"/>
      <c r="L66" s="306">
        <v>2012</v>
      </c>
      <c r="M66" s="311"/>
      <c r="N66" s="306">
        <v>2013</v>
      </c>
      <c r="O66" s="307"/>
    </row>
    <row r="67" spans="2:15">
      <c r="B67" s="27" t="s">
        <v>18</v>
      </c>
      <c r="C67" s="28"/>
      <c r="D67" s="29">
        <v>107370.51606099999</v>
      </c>
      <c r="E67" s="30" t="s">
        <v>19</v>
      </c>
      <c r="F67" s="73">
        <v>53973.204406000004</v>
      </c>
      <c r="G67" s="32">
        <f>(F67/D67-1)*100</f>
        <v>-49.731819883089301</v>
      </c>
      <c r="H67" s="33">
        <v>50534.686978000005</v>
      </c>
      <c r="I67" s="74">
        <f>(H67/F67-1)*100</f>
        <v>-6.3707861444256775</v>
      </c>
      <c r="J67" s="31">
        <v>51523.208510999997</v>
      </c>
      <c r="K67" s="211">
        <f>(J67/H67-1)*100</f>
        <v>1.9561247770869539</v>
      </c>
      <c r="L67" s="31">
        <v>98968.325317999988</v>
      </c>
      <c r="M67" s="206">
        <f>(L67/J67-1)*100</f>
        <v>92.084942258342963</v>
      </c>
      <c r="N67" s="31">
        <v>130115.432594</v>
      </c>
      <c r="O67" s="35">
        <f>(N67/L67-1)*100</f>
        <v>31.471793804653881</v>
      </c>
    </row>
    <row r="68" spans="2:15">
      <c r="B68" s="36" t="s">
        <v>20</v>
      </c>
      <c r="C68" s="37"/>
      <c r="D68" s="38">
        <v>145430.75646899999</v>
      </c>
      <c r="E68" s="39" t="s">
        <v>19</v>
      </c>
      <c r="F68" s="75">
        <v>96278.060667850004</v>
      </c>
      <c r="G68" s="41">
        <f t="shared" ref="G68:G76" si="7">(F68/D68-1)*100</f>
        <v>-33.798006002689931</v>
      </c>
      <c r="H68" s="42">
        <v>138276.50044130001</v>
      </c>
      <c r="I68" s="76">
        <f t="shared" ref="I68:K76" si="8">(H68/F68-1)*100</f>
        <v>43.622025082474991</v>
      </c>
      <c r="J68" s="40">
        <v>373960.712917</v>
      </c>
      <c r="K68" s="212">
        <f t="shared" si="8"/>
        <v>170.44415480832237</v>
      </c>
      <c r="L68" s="40">
        <v>233728.78730700002</v>
      </c>
      <c r="M68" s="207">
        <f t="shared" ref="M68:M75" si="9">(L68/J68-1)*100</f>
        <v>-37.499106394399305</v>
      </c>
      <c r="N68" s="40">
        <v>451159.11825399997</v>
      </c>
      <c r="O68" s="44">
        <f t="shared" ref="O68:O75" si="10">(N68/L68-1)*100</f>
        <v>93.026765531199956</v>
      </c>
    </row>
    <row r="69" spans="2:15">
      <c r="B69" s="36" t="s">
        <v>21</v>
      </c>
      <c r="C69" s="37"/>
      <c r="D69" s="38">
        <v>1624229.9840030004</v>
      </c>
      <c r="E69" s="39" t="s">
        <v>19</v>
      </c>
      <c r="F69" s="75">
        <v>1434605.1259187507</v>
      </c>
      <c r="G69" s="41">
        <f t="shared" si="7"/>
        <v>-11.674754188252901</v>
      </c>
      <c r="H69" s="42">
        <v>1172599.0142699501</v>
      </c>
      <c r="I69" s="76">
        <f t="shared" si="8"/>
        <v>-18.26329119526925</v>
      </c>
      <c r="J69" s="40">
        <v>1083908.1906834</v>
      </c>
      <c r="K69" s="212">
        <f t="shared" si="8"/>
        <v>-7.5636106211267933</v>
      </c>
      <c r="L69" s="40">
        <v>1150309.8317710003</v>
      </c>
      <c r="M69" s="207">
        <f t="shared" si="9"/>
        <v>6.1261314988065863</v>
      </c>
      <c r="N69" s="40">
        <v>1602266.2021930502</v>
      </c>
      <c r="O69" s="44">
        <f t="shared" si="10"/>
        <v>39.289968488422325</v>
      </c>
    </row>
    <row r="70" spans="2:15">
      <c r="B70" s="36" t="s">
        <v>22</v>
      </c>
      <c r="C70" s="37"/>
      <c r="D70" s="38">
        <v>83654.760868000012</v>
      </c>
      <c r="E70" s="39" t="s">
        <v>19</v>
      </c>
      <c r="F70" s="75">
        <v>78045.871555999998</v>
      </c>
      <c r="G70" s="41">
        <f t="shared" si="7"/>
        <v>-6.7048058637694918</v>
      </c>
      <c r="H70" s="42">
        <v>62504.740647400002</v>
      </c>
      <c r="I70" s="76">
        <f t="shared" si="8"/>
        <v>-19.912816141016275</v>
      </c>
      <c r="J70" s="40">
        <v>68356.702199999985</v>
      </c>
      <c r="K70" s="212">
        <f t="shared" si="8"/>
        <v>9.3624283406148479</v>
      </c>
      <c r="L70" s="40">
        <v>70899.061984</v>
      </c>
      <c r="M70" s="207">
        <f t="shared" si="9"/>
        <v>3.7192545897862361</v>
      </c>
      <c r="N70" s="40">
        <v>96621.92969260001</v>
      </c>
      <c r="O70" s="44">
        <f t="shared" si="10"/>
        <v>36.28097042300076</v>
      </c>
    </row>
    <row r="71" spans="2:15">
      <c r="B71" s="36" t="s">
        <v>23</v>
      </c>
      <c r="C71" s="37"/>
      <c r="D71" s="38">
        <v>362217.08108199947</v>
      </c>
      <c r="E71" s="39" t="s">
        <v>19</v>
      </c>
      <c r="F71" s="75">
        <v>221173.40723000001</v>
      </c>
      <c r="G71" s="41">
        <f t="shared" si="7"/>
        <v>-38.93899024051538</v>
      </c>
      <c r="H71" s="42">
        <v>231292.07339500001</v>
      </c>
      <c r="I71" s="76">
        <f t="shared" si="8"/>
        <v>4.5749922161652634</v>
      </c>
      <c r="J71" s="40">
        <v>233336.693661</v>
      </c>
      <c r="K71" s="212">
        <f t="shared" si="8"/>
        <v>0.8839992810770525</v>
      </c>
      <c r="L71" s="40">
        <v>286657.67228700005</v>
      </c>
      <c r="M71" s="207">
        <f t="shared" si="9"/>
        <v>22.851518888609391</v>
      </c>
      <c r="N71" s="40">
        <v>332934.79825199995</v>
      </c>
      <c r="O71" s="44">
        <f t="shared" si="10"/>
        <v>16.143689996431519</v>
      </c>
    </row>
    <row r="72" spans="2:15">
      <c r="B72" s="36" t="s">
        <v>24</v>
      </c>
      <c r="C72" s="37"/>
      <c r="D72" s="38">
        <v>582095.835632</v>
      </c>
      <c r="E72" s="39" t="s">
        <v>19</v>
      </c>
      <c r="F72" s="75">
        <v>342593.71078199986</v>
      </c>
      <c r="G72" s="41">
        <f t="shared" si="7"/>
        <v>-41.144792693795004</v>
      </c>
      <c r="H72" s="42">
        <v>361166.725286</v>
      </c>
      <c r="I72" s="76">
        <f t="shared" si="8"/>
        <v>5.4212946471216883</v>
      </c>
      <c r="J72" s="40">
        <v>318082.3917255</v>
      </c>
      <c r="K72" s="212">
        <f t="shared" si="8"/>
        <v>-11.929209017354092</v>
      </c>
      <c r="L72" s="40">
        <v>348991.59079000005</v>
      </c>
      <c r="M72" s="207">
        <f t="shared" si="9"/>
        <v>9.717356216050522</v>
      </c>
      <c r="N72" s="40">
        <v>609515.34236299992</v>
      </c>
      <c r="O72" s="44">
        <f t="shared" si="10"/>
        <v>74.650438133268878</v>
      </c>
    </row>
    <row r="73" spans="2:15">
      <c r="B73" s="36" t="s">
        <v>25</v>
      </c>
      <c r="C73" s="37"/>
      <c r="D73" s="38">
        <v>134339.52297800002</v>
      </c>
      <c r="E73" s="39" t="s">
        <v>19</v>
      </c>
      <c r="F73" s="75">
        <v>133160.07847899999</v>
      </c>
      <c r="G73" s="41">
        <f t="shared" si="7"/>
        <v>-0.87795793289602297</v>
      </c>
      <c r="H73" s="42">
        <v>101561.90542299999</v>
      </c>
      <c r="I73" s="76">
        <f t="shared" si="8"/>
        <v>-23.729464128382283</v>
      </c>
      <c r="J73" s="40">
        <v>106085.06821100001</v>
      </c>
      <c r="K73" s="212">
        <f t="shared" si="8"/>
        <v>4.4536017408902229</v>
      </c>
      <c r="L73" s="40">
        <v>83629.522797999991</v>
      </c>
      <c r="M73" s="207">
        <f t="shared" si="9"/>
        <v>-21.167489253375994</v>
      </c>
      <c r="N73" s="40">
        <v>193028.92836705002</v>
      </c>
      <c r="O73" s="44">
        <f t="shared" si="10"/>
        <v>130.81433674241453</v>
      </c>
    </row>
    <row r="74" spans="2:15">
      <c r="B74" s="36" t="s">
        <v>26</v>
      </c>
      <c r="C74" s="37"/>
      <c r="D74" s="38">
        <v>39582.165209999999</v>
      </c>
      <c r="E74" s="39" t="s">
        <v>19</v>
      </c>
      <c r="F74" s="75">
        <v>44396.500935999997</v>
      </c>
      <c r="G74" s="41">
        <f t="shared" si="7"/>
        <v>12.162891293232514</v>
      </c>
      <c r="H74" s="42">
        <v>45108.793073000008</v>
      </c>
      <c r="I74" s="76">
        <f t="shared" si="8"/>
        <v>1.6043880080252704</v>
      </c>
      <c r="J74" s="40">
        <v>43654.617416000008</v>
      </c>
      <c r="K74" s="212">
        <f t="shared" si="8"/>
        <v>-3.2237077472826448</v>
      </c>
      <c r="L74" s="40">
        <v>44633.086684000002</v>
      </c>
      <c r="M74" s="207">
        <f t="shared" si="9"/>
        <v>2.2413877979408747</v>
      </c>
      <c r="N74" s="40">
        <v>62242.411947999994</v>
      </c>
      <c r="O74" s="44">
        <f t="shared" si="10"/>
        <v>39.453523321550946</v>
      </c>
    </row>
    <row r="75" spans="2:15" ht="14.25" thickBot="1">
      <c r="B75" s="36" t="s">
        <v>27</v>
      </c>
      <c r="C75" s="45"/>
      <c r="D75" s="38">
        <v>230226.56920900004</v>
      </c>
      <c r="E75" s="39" t="s">
        <v>19</v>
      </c>
      <c r="F75" s="75">
        <v>163110.24317845001</v>
      </c>
      <c r="G75" s="41">
        <f t="shared" si="7"/>
        <v>-29.152293873441572</v>
      </c>
      <c r="H75" s="42">
        <v>179265.77039354999</v>
      </c>
      <c r="I75" s="76">
        <f t="shared" si="8"/>
        <v>9.9046674815052036</v>
      </c>
      <c r="J75" s="40">
        <v>133779.22550815</v>
      </c>
      <c r="K75" s="212">
        <f t="shared" si="8"/>
        <v>-25.373803814047371</v>
      </c>
      <c r="L75" s="40">
        <v>183200.597175</v>
      </c>
      <c r="M75" s="207">
        <f t="shared" si="9"/>
        <v>36.942486009413457</v>
      </c>
      <c r="N75" s="40">
        <v>328203.96683200006</v>
      </c>
      <c r="O75" s="44">
        <f t="shared" si="10"/>
        <v>79.150052943597913</v>
      </c>
    </row>
    <row r="76" spans="2:15" ht="15" thickTop="1" thickBot="1">
      <c r="B76" s="46" t="s">
        <v>28</v>
      </c>
      <c r="C76" s="47"/>
      <c r="D76" s="48">
        <v>3309147.1915120003</v>
      </c>
      <c r="E76" s="49" t="s">
        <v>19</v>
      </c>
      <c r="F76" s="77">
        <v>2567336.2031540503</v>
      </c>
      <c r="G76" s="51">
        <f t="shared" si="7"/>
        <v>-22.416983755231669</v>
      </c>
      <c r="H76" s="52">
        <v>2342310.2099072002</v>
      </c>
      <c r="I76" s="51">
        <f t="shared" si="8"/>
        <v>-8.7649600769232663</v>
      </c>
      <c r="J76" s="50">
        <v>2412686.8108330499</v>
      </c>
      <c r="K76" s="213">
        <f t="shared" si="8"/>
        <v>3.0045807181380058</v>
      </c>
      <c r="L76" s="50">
        <v>2501018.4761140002</v>
      </c>
      <c r="M76" s="208">
        <f>(L76/J76-1)*100</f>
        <v>3.6611326793157595</v>
      </c>
      <c r="N76" s="50">
        <v>3806088.1304957005</v>
      </c>
      <c r="O76" s="54">
        <f>(N76/L76-1)*100</f>
        <v>52.18152791935686</v>
      </c>
    </row>
    <row r="77" spans="2:15" ht="14.25" thickBot="1">
      <c r="D77" s="55"/>
      <c r="E77" s="56"/>
      <c r="F77" s="78"/>
      <c r="G77" s="58"/>
      <c r="H77" s="55"/>
      <c r="I77" s="58"/>
      <c r="J77" s="55"/>
      <c r="K77" s="58"/>
      <c r="L77" s="210"/>
      <c r="M77" s="60"/>
      <c r="N77" s="210"/>
      <c r="O77" s="60"/>
    </row>
    <row r="78" spans="2:15">
      <c r="B78" s="61" t="s">
        <v>29</v>
      </c>
      <c r="C78" s="62"/>
      <c r="D78" s="38">
        <v>368567.65716599993</v>
      </c>
      <c r="E78" s="30" t="s">
        <v>19</v>
      </c>
      <c r="F78" s="73">
        <v>240773.58560310001</v>
      </c>
      <c r="G78" s="41">
        <f>(F78/D78-1)*100</f>
        <v>-34.673164906963741</v>
      </c>
      <c r="H78" s="42">
        <v>316551.86205380003</v>
      </c>
      <c r="I78" s="76">
        <f>(H78/F78-1)*100</f>
        <v>31.472836300081397</v>
      </c>
      <c r="J78" s="40">
        <v>561706.72904250002</v>
      </c>
      <c r="K78" s="211">
        <f>(J78/H78-1)*100</f>
        <v>77.445403542448403</v>
      </c>
      <c r="L78" s="40">
        <v>456038.43638500001</v>
      </c>
      <c r="M78" s="207">
        <f>(L78/J78-1)*100</f>
        <v>-18.812004057281804</v>
      </c>
      <c r="N78" s="40">
        <v>681921.62443400011</v>
      </c>
      <c r="O78" s="44">
        <f>(N78/L78-1)*100</f>
        <v>49.531611817540622</v>
      </c>
    </row>
    <row r="79" spans="2:15" ht="14.25" thickBot="1">
      <c r="B79" s="63" t="s">
        <v>30</v>
      </c>
      <c r="C79" s="64"/>
      <c r="D79" s="65">
        <v>105136.04275699999</v>
      </c>
      <c r="E79" s="66" t="s">
        <v>19</v>
      </c>
      <c r="F79" s="79">
        <v>62645.514655850006</v>
      </c>
      <c r="G79" s="68">
        <f>(F79/D79-1)*100</f>
        <v>-40.414806366031833</v>
      </c>
      <c r="H79" s="69">
        <v>92002.308190299998</v>
      </c>
      <c r="I79" s="80">
        <f>(H79/F79-1)*100</f>
        <v>46.861764478629887</v>
      </c>
      <c r="J79" s="67">
        <v>328324.096104</v>
      </c>
      <c r="K79" s="214">
        <f>(J79/H79-1)*100</f>
        <v>256.86506410783284</v>
      </c>
      <c r="L79" s="67">
        <v>208403.14594700001</v>
      </c>
      <c r="M79" s="209">
        <f>(L79/J79-1)*100</f>
        <v>-36.52517484400957</v>
      </c>
      <c r="N79" s="67">
        <v>370973.369145</v>
      </c>
      <c r="O79" s="71">
        <f>(N79/L79-1)*100</f>
        <v>78.00756675685885</v>
      </c>
    </row>
    <row r="80" spans="2:15">
      <c r="D80" s="72"/>
      <c r="E80" s="72"/>
      <c r="F80" s="72"/>
      <c r="G80" s="72"/>
      <c r="H80" s="72"/>
      <c r="I80" s="72"/>
      <c r="J80" s="72"/>
      <c r="K80" s="72"/>
      <c r="L80" s="193"/>
      <c r="M80" s="193"/>
      <c r="N80" s="193"/>
      <c r="O80" s="193"/>
    </row>
    <row r="81" spans="2:15" ht="18" thickBot="1">
      <c r="B81" s="111" t="s">
        <v>40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  <c r="N81" s="194"/>
      <c r="O81" s="194"/>
    </row>
    <row r="82" spans="2:15" ht="14.25" thickBot="1">
      <c r="B82" s="113"/>
      <c r="C82" s="113"/>
      <c r="D82" s="274">
        <v>2008</v>
      </c>
      <c r="E82" s="271"/>
      <c r="F82" s="270">
        <v>2009</v>
      </c>
      <c r="G82" s="271"/>
      <c r="H82" s="270">
        <v>2010</v>
      </c>
      <c r="I82" s="271"/>
      <c r="J82" s="270">
        <v>2011</v>
      </c>
      <c r="K82" s="321"/>
      <c r="L82" s="306">
        <v>2012</v>
      </c>
      <c r="M82" s="307"/>
      <c r="N82" s="325"/>
      <c r="O82" s="326"/>
    </row>
    <row r="83" spans="2:15">
      <c r="B83" s="27" t="s">
        <v>18</v>
      </c>
      <c r="C83" s="28"/>
      <c r="D83" s="114">
        <v>53444.585279999978</v>
      </c>
      <c r="E83" s="115" t="s">
        <v>19</v>
      </c>
      <c r="F83" s="116">
        <v>54017.350069000022</v>
      </c>
      <c r="G83" s="117">
        <v>1.0716984442844746</v>
      </c>
      <c r="H83" s="116">
        <v>66585.52833999999</v>
      </c>
      <c r="I83" s="118">
        <v>23.266928597840852</v>
      </c>
      <c r="J83" s="116">
        <v>62035.042321000015</v>
      </c>
      <c r="K83" s="221">
        <v>-6.8340465750518886</v>
      </c>
      <c r="L83" s="31">
        <v>60045.938540000017</v>
      </c>
      <c r="M83" s="35">
        <f>(L83/J83-1)*100</f>
        <v>-3.2064196405434675</v>
      </c>
      <c r="N83" s="42"/>
      <c r="O83" s="207"/>
    </row>
    <row r="84" spans="2:15">
      <c r="B84" s="36" t="s">
        <v>20</v>
      </c>
      <c r="C84" s="37"/>
      <c r="D84" s="120">
        <v>121628.25643100002</v>
      </c>
      <c r="E84" s="121" t="s">
        <v>19</v>
      </c>
      <c r="F84" s="122">
        <v>117532.23590285002</v>
      </c>
      <c r="G84" s="123">
        <v>-3.3676553856329283</v>
      </c>
      <c r="H84" s="122">
        <v>99714.388515999992</v>
      </c>
      <c r="I84" s="124">
        <v>-15.159966327517104</v>
      </c>
      <c r="J84" s="122">
        <v>293183.78359140002</v>
      </c>
      <c r="K84" s="222">
        <v>194.02354861189997</v>
      </c>
      <c r="L84" s="40">
        <v>219811.99767299945</v>
      </c>
      <c r="M84" s="44">
        <f t="shared" ref="M84:M91" si="11">(L84/J84-1)*100</f>
        <v>-25.025867740576079</v>
      </c>
      <c r="N84" s="42"/>
      <c r="O84" s="207"/>
    </row>
    <row r="85" spans="2:15">
      <c r="B85" s="36" t="s">
        <v>21</v>
      </c>
      <c r="C85" s="37"/>
      <c r="D85" s="120">
        <v>1221382.0205289498</v>
      </c>
      <c r="E85" s="121" t="s">
        <v>19</v>
      </c>
      <c r="F85" s="122">
        <v>940021.02486449992</v>
      </c>
      <c r="G85" s="123">
        <v>-23.036281109050506</v>
      </c>
      <c r="H85" s="122">
        <v>953375.41664025001</v>
      </c>
      <c r="I85" s="124">
        <v>1.420648200679886</v>
      </c>
      <c r="J85" s="122">
        <v>994620.81650249986</v>
      </c>
      <c r="K85" s="222">
        <v>4.326249569933438</v>
      </c>
      <c r="L85" s="40">
        <v>1071460.2768880003</v>
      </c>
      <c r="M85" s="44">
        <f t="shared" si="11"/>
        <v>7.7255029364557082</v>
      </c>
      <c r="N85" s="42"/>
      <c r="O85" s="207"/>
    </row>
    <row r="86" spans="2:15">
      <c r="B86" s="36" t="s">
        <v>22</v>
      </c>
      <c r="C86" s="37"/>
      <c r="D86" s="120">
        <v>68016.381769</v>
      </c>
      <c r="E86" s="121" t="s">
        <v>19</v>
      </c>
      <c r="F86" s="122">
        <v>83876.646071850002</v>
      </c>
      <c r="G86" s="123">
        <v>23.318300518712199</v>
      </c>
      <c r="H86" s="122">
        <v>50543.124562999998</v>
      </c>
      <c r="I86" s="124">
        <v>-39.741123506888918</v>
      </c>
      <c r="J86" s="122">
        <v>71434.732357999994</v>
      </c>
      <c r="K86" s="222">
        <v>41.334222954418735</v>
      </c>
      <c r="L86" s="40">
        <v>67409.96755300001</v>
      </c>
      <c r="M86" s="44">
        <f t="shared" si="11"/>
        <v>-5.6341847615941294</v>
      </c>
      <c r="N86" s="42"/>
      <c r="O86" s="207"/>
    </row>
    <row r="87" spans="2:15">
      <c r="B87" s="36" t="s">
        <v>23</v>
      </c>
      <c r="C87" s="37"/>
      <c r="D87" s="120">
        <v>221881.16794200012</v>
      </c>
      <c r="E87" s="121" t="s">
        <v>19</v>
      </c>
      <c r="F87" s="122">
        <v>184200.12901040004</v>
      </c>
      <c r="G87" s="123">
        <v>-16.982531361764753</v>
      </c>
      <c r="H87" s="122">
        <v>223198.84149604998</v>
      </c>
      <c r="I87" s="124">
        <v>21.171924631740112</v>
      </c>
      <c r="J87" s="122">
        <v>186740.94260005001</v>
      </c>
      <c r="K87" s="222">
        <v>-16.334268875067249</v>
      </c>
      <c r="L87" s="40">
        <v>195327.06949300002</v>
      </c>
      <c r="M87" s="44">
        <f t="shared" si="11"/>
        <v>4.5978813073356051</v>
      </c>
      <c r="N87" s="42"/>
      <c r="O87" s="207"/>
    </row>
    <row r="88" spans="2:15">
      <c r="B88" s="36" t="s">
        <v>24</v>
      </c>
      <c r="C88" s="37"/>
      <c r="D88" s="120">
        <v>398800.02155499975</v>
      </c>
      <c r="E88" s="121" t="s">
        <v>19</v>
      </c>
      <c r="F88" s="122">
        <v>347440.06374999951</v>
      </c>
      <c r="G88" s="123">
        <v>-12.878624631146629</v>
      </c>
      <c r="H88" s="122">
        <v>316515.96923499997</v>
      </c>
      <c r="I88" s="124">
        <v>-8.9005551579828701</v>
      </c>
      <c r="J88" s="122">
        <v>322078.1246745002</v>
      </c>
      <c r="K88" s="222">
        <v>1.7573064174119413</v>
      </c>
      <c r="L88" s="40">
        <v>356467.81787499983</v>
      </c>
      <c r="M88" s="44">
        <f t="shared" si="11"/>
        <v>10.677438349858349</v>
      </c>
      <c r="N88" s="42"/>
      <c r="O88" s="207"/>
    </row>
    <row r="89" spans="2:15">
      <c r="B89" s="36" t="s">
        <v>25</v>
      </c>
      <c r="C89" s="37"/>
      <c r="D89" s="120">
        <v>101797.67403700003</v>
      </c>
      <c r="E89" s="121" t="s">
        <v>19</v>
      </c>
      <c r="F89" s="122">
        <v>72492.425079349996</v>
      </c>
      <c r="G89" s="123">
        <v>-28.787739243431599</v>
      </c>
      <c r="H89" s="122">
        <v>103802.66258100001</v>
      </c>
      <c r="I89" s="124">
        <v>43.191047157517382</v>
      </c>
      <c r="J89" s="122">
        <v>80907.649993200001</v>
      </c>
      <c r="K89" s="222">
        <v>-22.056286436712945</v>
      </c>
      <c r="L89" s="40">
        <v>107323.95753000001</v>
      </c>
      <c r="M89" s="44">
        <f t="shared" si="11"/>
        <v>32.649950331050533</v>
      </c>
      <c r="N89" s="42"/>
      <c r="O89" s="207"/>
    </row>
    <row r="90" spans="2:15">
      <c r="B90" s="36" t="s">
        <v>26</v>
      </c>
      <c r="C90" s="37"/>
      <c r="D90" s="120">
        <v>65276.025896999978</v>
      </c>
      <c r="E90" s="121" t="s">
        <v>19</v>
      </c>
      <c r="F90" s="122">
        <v>48442.493092000004</v>
      </c>
      <c r="G90" s="123">
        <v>-25.788231703262475</v>
      </c>
      <c r="H90" s="122">
        <v>50248.268401000001</v>
      </c>
      <c r="I90" s="124">
        <v>3.7276679909321375</v>
      </c>
      <c r="J90" s="122">
        <v>77566.337591999996</v>
      </c>
      <c r="K90" s="222">
        <v>54.366190239614973</v>
      </c>
      <c r="L90" s="40">
        <v>38040.992983000004</v>
      </c>
      <c r="M90" s="44">
        <f>(L90/J90-1)*100</f>
        <v>-50.956827195972366</v>
      </c>
      <c r="N90" s="42"/>
      <c r="O90" s="207"/>
    </row>
    <row r="91" spans="2:15" ht="14.25" thickBot="1">
      <c r="B91" s="36" t="s">
        <v>27</v>
      </c>
      <c r="C91" s="126"/>
      <c r="D91" s="127">
        <v>221951.63098799973</v>
      </c>
      <c r="E91" s="121" t="s">
        <v>19</v>
      </c>
      <c r="F91" s="128">
        <v>114886.82613100004</v>
      </c>
      <c r="G91" s="123">
        <v>-48.237899573167972</v>
      </c>
      <c r="H91" s="128">
        <v>150099.82486200001</v>
      </c>
      <c r="I91" s="124">
        <v>30.650162352686316</v>
      </c>
      <c r="J91" s="128">
        <v>170390.11517284997</v>
      </c>
      <c r="K91" s="222">
        <v>13.517864081123744</v>
      </c>
      <c r="L91" s="40">
        <v>150862.95837900002</v>
      </c>
      <c r="M91" s="44">
        <f t="shared" si="11"/>
        <v>-11.46026386216178</v>
      </c>
      <c r="N91" s="42"/>
      <c r="O91" s="207"/>
    </row>
    <row r="92" spans="2:15" ht="15" thickTop="1" thickBot="1">
      <c r="B92" s="46" t="s">
        <v>28</v>
      </c>
      <c r="C92" s="47"/>
      <c r="D92" s="129">
        <v>2474177.7644279497</v>
      </c>
      <c r="E92" s="130" t="s">
        <v>19</v>
      </c>
      <c r="F92" s="131">
        <v>1962909.1939709494</v>
      </c>
      <c r="G92" s="132">
        <v>-20.66418095771747</v>
      </c>
      <c r="H92" s="133">
        <v>2014084.0246342998</v>
      </c>
      <c r="I92" s="134">
        <v>2.6070910880917619</v>
      </c>
      <c r="J92" s="135">
        <v>2258957.5448055002</v>
      </c>
      <c r="K92" s="223">
        <v>12.158058808676685</v>
      </c>
      <c r="L92" s="50">
        <v>2266750.9769139998</v>
      </c>
      <c r="M92" s="54">
        <f>(L92/J92-1)*100</f>
        <v>0.34500126513756779</v>
      </c>
      <c r="N92" s="42"/>
      <c r="O92" s="207"/>
    </row>
    <row r="93" spans="2:15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210"/>
      <c r="M93" s="60"/>
      <c r="N93" s="42"/>
      <c r="O93" s="207"/>
    </row>
    <row r="94" spans="2:15">
      <c r="B94" s="61" t="s">
        <v>29</v>
      </c>
      <c r="C94" s="141"/>
      <c r="D94" s="142">
        <v>287912.20654295001</v>
      </c>
      <c r="E94" s="115" t="s">
        <v>19</v>
      </c>
      <c r="F94" s="143">
        <v>232667.47026034998</v>
      </c>
      <c r="G94" s="118">
        <f>(F94/D94-1)*100</f>
        <v>-19.188049352245429</v>
      </c>
      <c r="H94" s="143">
        <v>279246.23513749999</v>
      </c>
      <c r="I94" s="124">
        <f>(H94/F94-1)*100</f>
        <v>20.019457307473786</v>
      </c>
      <c r="J94" s="143">
        <v>482556.00152489997</v>
      </c>
      <c r="K94" s="221">
        <f>(J94/H94-1)*100</f>
        <v>72.806627558395149</v>
      </c>
      <c r="L94" s="40">
        <v>364832.5149789995</v>
      </c>
      <c r="M94" s="44">
        <f>(L94/J94-1)*100</f>
        <v>-24.395818552435077</v>
      </c>
      <c r="N94" s="42"/>
      <c r="O94" s="207"/>
    </row>
    <row r="95" spans="2:15" ht="14.25" thickBot="1">
      <c r="B95" s="63" t="s">
        <v>30</v>
      </c>
      <c r="C95" s="64"/>
      <c r="D95" s="144">
        <v>79203.550057</v>
      </c>
      <c r="E95" s="145" t="s">
        <v>19</v>
      </c>
      <c r="F95" s="146">
        <v>67487.316524850001</v>
      </c>
      <c r="G95" s="147">
        <f>(F95/D95-1)*100</f>
        <v>-14.792561095706237</v>
      </c>
      <c r="H95" s="148">
        <v>59935.335682999998</v>
      </c>
      <c r="I95" s="147">
        <f>(H95/F95-1)*100</f>
        <v>-11.190222445826892</v>
      </c>
      <c r="J95" s="148">
        <v>266699.5017894</v>
      </c>
      <c r="K95" s="224">
        <f>(J95/H95-1)*100</f>
        <v>344.97874042114756</v>
      </c>
      <c r="L95" s="67">
        <v>194938.66773999951</v>
      </c>
      <c r="M95" s="71">
        <f>(L95/J95-1)*100</f>
        <v>-26.90699966363891</v>
      </c>
      <c r="N95" s="42"/>
      <c r="O95" s="207"/>
    </row>
    <row r="96" spans="2:15">
      <c r="D96" s="72"/>
      <c r="E96" s="72"/>
      <c r="F96" s="72"/>
      <c r="G96" s="72"/>
      <c r="H96" s="72"/>
      <c r="I96" s="72"/>
      <c r="J96" s="72"/>
      <c r="K96" s="72"/>
      <c r="L96" s="193"/>
      <c r="M96" s="193"/>
      <c r="N96" s="193"/>
      <c r="O96" s="193"/>
    </row>
    <row r="97" spans="2:15" ht="18" thickBot="1">
      <c r="B97" s="111" t="s">
        <v>47</v>
      </c>
      <c r="C97" s="111"/>
      <c r="D97" s="112"/>
      <c r="E97" s="112"/>
      <c r="F97" s="112"/>
      <c r="G97" s="112"/>
      <c r="H97" s="112"/>
      <c r="I97" s="112"/>
      <c r="J97" s="112"/>
      <c r="K97" s="112"/>
      <c r="L97" s="194"/>
      <c r="M97" s="194"/>
      <c r="N97" s="194"/>
      <c r="O97" s="194"/>
    </row>
    <row r="98" spans="2:15" ht="14.25" thickBot="1">
      <c r="B98" s="113"/>
      <c r="C98" s="113"/>
      <c r="D98" s="274">
        <v>2008</v>
      </c>
      <c r="E98" s="289"/>
      <c r="F98" s="270">
        <v>2009</v>
      </c>
      <c r="G98" s="289"/>
      <c r="H98" s="270">
        <v>2010</v>
      </c>
      <c r="I98" s="289"/>
      <c r="J98" s="270">
        <v>2011</v>
      </c>
      <c r="K98" s="322"/>
      <c r="L98" s="306">
        <v>2012</v>
      </c>
      <c r="M98" s="307"/>
      <c r="N98" s="325"/>
      <c r="O98" s="326"/>
    </row>
    <row r="99" spans="2:15">
      <c r="B99" s="27" t="s">
        <v>18</v>
      </c>
      <c r="C99" s="28"/>
      <c r="D99" s="114">
        <v>79255.920432000014</v>
      </c>
      <c r="E99" s="115" t="s">
        <v>19</v>
      </c>
      <c r="F99" s="116">
        <v>98025.107815999989</v>
      </c>
      <c r="G99" s="117">
        <f>(F99/D99-1)*100</f>
        <v>23.681748040644557</v>
      </c>
      <c r="H99" s="116">
        <v>91924.151431000006</v>
      </c>
      <c r="I99" s="118">
        <f>(H99/F99-1)*100</f>
        <v>-6.2238711294782867</v>
      </c>
      <c r="J99" s="116">
        <v>94869.93936027179</v>
      </c>
      <c r="K99" s="221">
        <f>(J99/H99-1)*100</f>
        <v>3.2045853928637458</v>
      </c>
      <c r="L99" s="31">
        <v>98312.731281</v>
      </c>
      <c r="M99" s="35">
        <f>(L99/J99-1)*100</f>
        <v>3.6289597568457399</v>
      </c>
      <c r="N99" s="42"/>
      <c r="O99" s="207"/>
    </row>
    <row r="100" spans="2:15">
      <c r="B100" s="36" t="s">
        <v>20</v>
      </c>
      <c r="C100" s="37"/>
      <c r="D100" s="120">
        <v>147037.83482299998</v>
      </c>
      <c r="E100" s="121" t="s">
        <v>19</v>
      </c>
      <c r="F100" s="122">
        <v>137341.64728164999</v>
      </c>
      <c r="G100" s="123">
        <f t="shared" ref="G100:K111" si="12">(F100/D100-1)*100</f>
        <v>-6.5943486946893559</v>
      </c>
      <c r="H100" s="122">
        <v>126641.38852399999</v>
      </c>
      <c r="I100" s="124">
        <f t="shared" si="12"/>
        <v>-7.7909788978333001</v>
      </c>
      <c r="J100" s="122">
        <v>316110.79758519115</v>
      </c>
      <c r="K100" s="222">
        <f t="shared" si="12"/>
        <v>149.61096942275276</v>
      </c>
      <c r="L100" s="40">
        <v>408661.36415899999</v>
      </c>
      <c r="M100" s="44">
        <f t="shared" ref="M100:M107" si="13">(L100/J100-1)*100</f>
        <v>29.277888411536047</v>
      </c>
      <c r="N100" s="42"/>
      <c r="O100" s="207"/>
    </row>
    <row r="101" spans="2:15">
      <c r="B101" s="36" t="s">
        <v>21</v>
      </c>
      <c r="C101" s="37"/>
      <c r="D101" s="120">
        <v>1447233.8929808997</v>
      </c>
      <c r="E101" s="121" t="s">
        <v>19</v>
      </c>
      <c r="F101" s="122">
        <v>1590580.6768415999</v>
      </c>
      <c r="G101" s="123">
        <f t="shared" si="12"/>
        <v>9.9048802378063137</v>
      </c>
      <c r="H101" s="122">
        <v>1641889.6840395499</v>
      </c>
      <c r="I101" s="124">
        <f t="shared" si="12"/>
        <v>3.2258035033993826</v>
      </c>
      <c r="J101" s="122">
        <v>1577865.4254916655</v>
      </c>
      <c r="K101" s="222">
        <f t="shared" si="12"/>
        <v>-3.8994251057333673</v>
      </c>
      <c r="L101" s="40">
        <v>1499346.3462266</v>
      </c>
      <c r="M101" s="44">
        <f t="shared" si="13"/>
        <v>-4.9762849224355588</v>
      </c>
      <c r="N101" s="42"/>
      <c r="O101" s="207"/>
    </row>
    <row r="102" spans="2:15">
      <c r="B102" s="36" t="s">
        <v>22</v>
      </c>
      <c r="C102" s="37"/>
      <c r="D102" s="120">
        <v>110958.42792799999</v>
      </c>
      <c r="E102" s="121" t="s">
        <v>19</v>
      </c>
      <c r="F102" s="122">
        <v>106915.58119900001</v>
      </c>
      <c r="G102" s="123">
        <f t="shared" si="12"/>
        <v>-3.6435688613246642</v>
      </c>
      <c r="H102" s="122">
        <v>87775.741068949996</v>
      </c>
      <c r="I102" s="124">
        <f t="shared" si="12"/>
        <v>-17.901824893441287</v>
      </c>
      <c r="J102" s="122">
        <v>105418.83233391627</v>
      </c>
      <c r="K102" s="222">
        <f t="shared" si="12"/>
        <v>20.100190610874137</v>
      </c>
      <c r="L102" s="40">
        <v>98933.554613999993</v>
      </c>
      <c r="M102" s="44">
        <f t="shared" si="13"/>
        <v>-6.1519157216369358</v>
      </c>
      <c r="N102" s="42"/>
      <c r="O102" s="207"/>
    </row>
    <row r="103" spans="2:15">
      <c r="B103" s="36" t="s">
        <v>23</v>
      </c>
      <c r="C103" s="37"/>
      <c r="D103" s="120">
        <v>267436.32068899996</v>
      </c>
      <c r="E103" s="121" t="s">
        <v>19</v>
      </c>
      <c r="F103" s="122">
        <v>254632.54022800003</v>
      </c>
      <c r="G103" s="123">
        <f t="shared" si="12"/>
        <v>-4.787599690278932</v>
      </c>
      <c r="H103" s="122">
        <v>277024.14939499996</v>
      </c>
      <c r="I103" s="124">
        <f t="shared" si="12"/>
        <v>8.7936950819209159</v>
      </c>
      <c r="J103" s="122">
        <v>255652.14946063413</v>
      </c>
      <c r="K103" s="222">
        <f t="shared" si="12"/>
        <v>-7.7148508464120136</v>
      </c>
      <c r="L103" s="40">
        <v>322853.14548499999</v>
      </c>
      <c r="M103" s="44">
        <f>(L103/J103-1)*100</f>
        <v>26.286106401273823</v>
      </c>
      <c r="N103" s="42"/>
      <c r="O103" s="207"/>
    </row>
    <row r="104" spans="2:15">
      <c r="B104" s="36" t="s">
        <v>24</v>
      </c>
      <c r="C104" s="37"/>
      <c r="D104" s="120">
        <v>496716.98117200029</v>
      </c>
      <c r="E104" s="121" t="s">
        <v>19</v>
      </c>
      <c r="F104" s="122">
        <v>747980.94460499997</v>
      </c>
      <c r="G104" s="123">
        <f t="shared" si="12"/>
        <v>50.584935276451404</v>
      </c>
      <c r="H104" s="122">
        <v>511562.36411879992</v>
      </c>
      <c r="I104" s="124">
        <f t="shared" si="12"/>
        <v>-31.607567303876969</v>
      </c>
      <c r="J104" s="122">
        <v>538017.89564082678</v>
      </c>
      <c r="K104" s="222">
        <f t="shared" si="12"/>
        <v>5.1715163932355201</v>
      </c>
      <c r="L104" s="40">
        <v>463866.48420700006</v>
      </c>
      <c r="M104" s="44">
        <f t="shared" si="13"/>
        <v>-13.782331783872326</v>
      </c>
      <c r="N104" s="42"/>
      <c r="O104" s="207"/>
    </row>
    <row r="105" spans="2:15">
      <c r="B105" s="36" t="s">
        <v>25</v>
      </c>
      <c r="C105" s="37"/>
      <c r="D105" s="120">
        <v>125699.43210400001</v>
      </c>
      <c r="E105" s="121" t="s">
        <v>19</v>
      </c>
      <c r="F105" s="122">
        <v>110484.701256</v>
      </c>
      <c r="G105" s="123">
        <f t="shared" si="12"/>
        <v>-12.104056950242848</v>
      </c>
      <c r="H105" s="122">
        <v>146513.17196400001</v>
      </c>
      <c r="I105" s="124">
        <f t="shared" si="12"/>
        <v>32.609465653095057</v>
      </c>
      <c r="J105" s="122">
        <v>147777.23009031441</v>
      </c>
      <c r="K105" s="222">
        <f t="shared" si="12"/>
        <v>0.86276073978179824</v>
      </c>
      <c r="L105" s="40">
        <v>138314.99673099996</v>
      </c>
      <c r="M105" s="44">
        <f t="shared" si="13"/>
        <v>-6.4030387858343136</v>
      </c>
      <c r="N105" s="42"/>
      <c r="O105" s="207"/>
    </row>
    <row r="106" spans="2:15">
      <c r="B106" s="36" t="s">
        <v>26</v>
      </c>
      <c r="C106" s="37"/>
      <c r="D106" s="120">
        <v>49846.676443999997</v>
      </c>
      <c r="E106" s="121" t="s">
        <v>19</v>
      </c>
      <c r="F106" s="122">
        <v>62103.559461999997</v>
      </c>
      <c r="G106" s="123">
        <f t="shared" si="12"/>
        <v>24.589168009566166</v>
      </c>
      <c r="H106" s="122">
        <v>51260.099941050008</v>
      </c>
      <c r="I106" s="124">
        <f t="shared" si="12"/>
        <v>-17.460286680644931</v>
      </c>
      <c r="J106" s="122">
        <v>85166.97897335951</v>
      </c>
      <c r="K106" s="222">
        <f t="shared" si="12"/>
        <v>66.146728296087986</v>
      </c>
      <c r="L106" s="40">
        <v>69821.971416999993</v>
      </c>
      <c r="M106" s="44">
        <f t="shared" si="13"/>
        <v>-18.017555326412925</v>
      </c>
      <c r="N106" s="42"/>
      <c r="O106" s="207"/>
    </row>
    <row r="107" spans="2:15" ht="14.25" thickBot="1">
      <c r="B107" s="36" t="s">
        <v>27</v>
      </c>
      <c r="C107" s="126"/>
      <c r="D107" s="127">
        <v>143758.13536600003</v>
      </c>
      <c r="E107" s="121" t="s">
        <v>19</v>
      </c>
      <c r="F107" s="128">
        <v>209526.63715155001</v>
      </c>
      <c r="G107" s="123">
        <f t="shared" si="12"/>
        <v>45.749412106735463</v>
      </c>
      <c r="H107" s="128">
        <v>237624.47111245</v>
      </c>
      <c r="I107" s="124">
        <f t="shared" si="12"/>
        <v>13.410148868364136</v>
      </c>
      <c r="J107" s="128">
        <v>170138.81608852025</v>
      </c>
      <c r="K107" s="222">
        <f t="shared" si="12"/>
        <v>-28.40012844973101</v>
      </c>
      <c r="L107" s="40">
        <v>220824.04221199997</v>
      </c>
      <c r="M107" s="44">
        <f t="shared" si="13"/>
        <v>29.790512999167152</v>
      </c>
      <c r="N107" s="42"/>
      <c r="O107" s="207"/>
    </row>
    <row r="108" spans="2:15" ht="15" thickTop="1" thickBot="1">
      <c r="B108" s="46" t="s">
        <v>28</v>
      </c>
      <c r="C108" s="47"/>
      <c r="D108" s="129">
        <v>2867943.6219389001</v>
      </c>
      <c r="E108" s="130" t="s">
        <v>19</v>
      </c>
      <c r="F108" s="131">
        <v>3317591.3958408004</v>
      </c>
      <c r="G108" s="132">
        <f t="shared" si="12"/>
        <v>15.678403524470674</v>
      </c>
      <c r="H108" s="133">
        <v>3172215.2215948002</v>
      </c>
      <c r="I108" s="134">
        <f t="shared" si="12"/>
        <v>-4.381979481507436</v>
      </c>
      <c r="J108" s="135">
        <v>3291018.0650247</v>
      </c>
      <c r="K108" s="223">
        <f t="shared" si="12"/>
        <v>3.7451066567347535</v>
      </c>
      <c r="L108" s="50">
        <v>3320934.6363325999</v>
      </c>
      <c r="M108" s="54">
        <f>(L108/J108-1)*100</f>
        <v>0.90903698238056219</v>
      </c>
      <c r="N108" s="42"/>
      <c r="O108" s="207"/>
    </row>
    <row r="109" spans="2:15" ht="14.25" thickBot="1">
      <c r="B109" s="113"/>
      <c r="C109" s="113"/>
      <c r="D109" s="137"/>
      <c r="E109" s="138"/>
      <c r="F109" s="139"/>
      <c r="G109" s="140"/>
      <c r="H109" s="137"/>
      <c r="I109" s="140"/>
      <c r="J109" s="137"/>
      <c r="K109" s="140"/>
      <c r="L109" s="210"/>
      <c r="M109" s="60"/>
      <c r="N109" s="42"/>
      <c r="O109" s="207"/>
    </row>
    <row r="110" spans="2:15">
      <c r="B110" s="61" t="s">
        <v>29</v>
      </c>
      <c r="C110" s="141"/>
      <c r="D110" s="142">
        <v>265845.68167664995</v>
      </c>
      <c r="E110" s="115" t="s">
        <v>19</v>
      </c>
      <c r="F110" s="143">
        <v>337613.81898740004</v>
      </c>
      <c r="G110" s="118">
        <f>(F110/D110-1)*100</f>
        <v>26.996164413173428</v>
      </c>
      <c r="H110" s="143">
        <v>329155.45673099993</v>
      </c>
      <c r="I110" s="124">
        <f>(H110/F110-1)*100</f>
        <v>-2.5053365060023758</v>
      </c>
      <c r="J110" s="143">
        <v>548667.5142502964</v>
      </c>
      <c r="K110" s="221">
        <f>(J110/H110-1)*100</f>
        <v>66.689478491219802</v>
      </c>
      <c r="L110" s="40">
        <v>628710.45961700007</v>
      </c>
      <c r="M110" s="44">
        <f>(L110/J110-1)*100</f>
        <v>14.588606631117029</v>
      </c>
      <c r="N110" s="42"/>
      <c r="O110" s="207"/>
    </row>
    <row r="111" spans="2:15" ht="14.25" thickBot="1">
      <c r="B111" s="63" t="s">
        <v>30</v>
      </c>
      <c r="C111" s="64"/>
      <c r="D111" s="144">
        <v>99569.05785099999</v>
      </c>
      <c r="E111" s="145" t="s">
        <v>19</v>
      </c>
      <c r="F111" s="146">
        <v>84319.914841649996</v>
      </c>
      <c r="G111" s="147">
        <f t="shared" si="12"/>
        <v>-15.315142413187798</v>
      </c>
      <c r="H111" s="148">
        <v>83348.967363000003</v>
      </c>
      <c r="I111" s="147">
        <f t="shared" si="12"/>
        <v>-1.1515043397202218</v>
      </c>
      <c r="J111" s="148">
        <v>267670.18400914996</v>
      </c>
      <c r="K111" s="224">
        <f t="shared" si="12"/>
        <v>221.14397151844406</v>
      </c>
      <c r="L111" s="67">
        <v>357972.82371100003</v>
      </c>
      <c r="M111" s="71">
        <f>(L111/J111-1)*100</f>
        <v>33.736532903778027</v>
      </c>
      <c r="N111" s="42"/>
      <c r="O111" s="207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2:15">
      <c r="B113" s="21" t="s">
        <v>33</v>
      </c>
      <c r="C113" s="9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</sheetData>
  <mergeCells count="54">
    <mergeCell ref="N82:O82"/>
    <mergeCell ref="D98:E98"/>
    <mergeCell ref="F98:G98"/>
    <mergeCell ref="H98:I98"/>
    <mergeCell ref="J98:K98"/>
    <mergeCell ref="L98:M98"/>
    <mergeCell ref="N98:O98"/>
    <mergeCell ref="D82:E82"/>
    <mergeCell ref="F82:G82"/>
    <mergeCell ref="H82:I82"/>
    <mergeCell ref="J82:K82"/>
    <mergeCell ref="L82:M82"/>
    <mergeCell ref="L50:M50"/>
    <mergeCell ref="D40:E40"/>
    <mergeCell ref="D41:E41"/>
    <mergeCell ref="N50:O50"/>
    <mergeCell ref="J66:K66"/>
    <mergeCell ref="L66:M66"/>
    <mergeCell ref="N66:O66"/>
    <mergeCell ref="D36:E36"/>
    <mergeCell ref="D37:E37"/>
    <mergeCell ref="D38:E38"/>
    <mergeCell ref="D39:E39"/>
    <mergeCell ref="J50:K5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9"/>
  <sheetViews>
    <sheetView topLeftCell="A34" workbookViewId="0">
      <selection activeCell="O103" sqref="O103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8">
        <v>3310</v>
      </c>
      <c r="E7" s="299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00">
        <v>78578</v>
      </c>
      <c r="E17" s="301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6">
        <v>14918.8945</v>
      </c>
      <c r="E18" s="297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04">
        <v>51937.764000000003</v>
      </c>
      <c r="E19" s="305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00">
        <v>23633.109750000003</v>
      </c>
      <c r="E20" s="301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00">
        <v>33235.215000000004</v>
      </c>
      <c r="E21" s="301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00">
        <v>20918</v>
      </c>
      <c r="E22" s="301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00">
        <v>19509.626749999999</v>
      </c>
      <c r="E23" s="301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12">
        <v>-10596.267006000002</v>
      </c>
      <c r="E24" s="313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6">
        <v>17431.741227999999</v>
      </c>
      <c r="E25" s="288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6">
        <v>26380.90625</v>
      </c>
      <c r="E26" s="288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286">
        <v>17482.687375000001</v>
      </c>
      <c r="E27" s="288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286">
        <v>31906.866649999996</v>
      </c>
      <c r="E28" s="288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18">
        <v>105378.147138</v>
      </c>
      <c r="E29" s="318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23">
        <v>19854.237499999999</v>
      </c>
      <c r="E30" s="324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286">
        <v>21248.955841000003</v>
      </c>
      <c r="E31" s="288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6">
        <v>38975.138680999997</v>
      </c>
      <c r="E32" s="288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286">
        <v>18523.566694000001</v>
      </c>
      <c r="E33" s="288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286">
        <v>88782</v>
      </c>
      <c r="E34" s="288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286">
        <v>40815</v>
      </c>
      <c r="E35" s="288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23">
        <v>22794.838349999998</v>
      </c>
      <c r="E36" s="324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286">
        <v>23499.218844000003</v>
      </c>
      <c r="E37" s="288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286">
        <v>59730</v>
      </c>
      <c r="E38" s="288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92</v>
      </c>
      <c r="C39" s="171">
        <v>184774.37691000005</v>
      </c>
      <c r="D39" s="286">
        <v>17070.221545</v>
      </c>
      <c r="E39" s="288"/>
      <c r="F39" s="155">
        <f t="shared" si="1"/>
        <v>9.2384138052401976</v>
      </c>
      <c r="J39" s="226"/>
      <c r="K39" s="3"/>
      <c r="M39" s="3"/>
      <c r="O39" s="3"/>
    </row>
    <row r="40" spans="1:15">
      <c r="B40" s="153" t="s">
        <v>67</v>
      </c>
      <c r="C40" s="171">
        <v>374994.86393499997</v>
      </c>
      <c r="D40" s="286">
        <v>11256.046354</v>
      </c>
      <c r="E40" s="288"/>
      <c r="F40" s="155">
        <f t="shared" si="1"/>
        <v>3.0016534722329093</v>
      </c>
      <c r="J40" s="226"/>
      <c r="K40" s="3"/>
      <c r="M40" s="3"/>
      <c r="O40" s="3"/>
    </row>
    <row r="41" spans="1:15" ht="14.25" thickBot="1">
      <c r="B41" s="107" t="s">
        <v>90</v>
      </c>
      <c r="C41" s="173">
        <v>672257.78866279998</v>
      </c>
      <c r="D41" s="238"/>
      <c r="E41" s="239">
        <v>82609</v>
      </c>
      <c r="F41" s="108">
        <v>11.1</v>
      </c>
      <c r="J41" s="226"/>
      <c r="K41" s="3"/>
      <c r="M41" s="3"/>
      <c r="O41" s="3"/>
    </row>
    <row r="42" spans="1:15" ht="11.25" customHeight="1">
      <c r="B42" s="96" t="s">
        <v>12</v>
      </c>
      <c r="C42" s="97">
        <f>SUM(C6:C41)</f>
        <v>8388095.3563905014</v>
      </c>
      <c r="D42" s="331">
        <f>SUM(D6:E41)</f>
        <v>1237726.7904439999</v>
      </c>
      <c r="E42" s="332"/>
      <c r="F42" s="106">
        <f>D42/C42*100</f>
        <v>14.755754886608832</v>
      </c>
      <c r="K42" s="3"/>
      <c r="M42" s="3"/>
      <c r="O42" s="3"/>
    </row>
    <row r="43" spans="1:15">
      <c r="B43" s="17"/>
      <c r="C43" s="18"/>
      <c r="D43" s="18"/>
      <c r="E43" s="19"/>
      <c r="F43" s="20"/>
      <c r="K43" s="3"/>
      <c r="M43" s="3"/>
      <c r="O43" s="3"/>
    </row>
    <row r="44" spans="1:15">
      <c r="B44" s="21" t="s">
        <v>13</v>
      </c>
      <c r="C44" s="18"/>
      <c r="D44" s="18"/>
      <c r="E44" s="19"/>
      <c r="F44" s="20"/>
      <c r="K44" s="3"/>
      <c r="M44" s="3"/>
      <c r="O44" s="3"/>
    </row>
    <row r="45" spans="1:15">
      <c r="B45" s="21" t="s">
        <v>14</v>
      </c>
      <c r="K45" s="3"/>
      <c r="M45" s="3"/>
      <c r="O45" s="3"/>
    </row>
    <row r="46" spans="1:15">
      <c r="B46" s="21" t="s">
        <v>34</v>
      </c>
      <c r="K46" s="3"/>
      <c r="M46" s="3"/>
      <c r="O46" s="3"/>
    </row>
    <row r="47" spans="1:15" ht="25.5" customHeight="1">
      <c r="K47" s="3"/>
      <c r="M47" s="3"/>
      <c r="O47" s="3"/>
    </row>
    <row r="48" spans="1:15" ht="14.25">
      <c r="A48" s="4" t="s">
        <v>15</v>
      </c>
    </row>
    <row r="49" spans="2:15">
      <c r="K49" s="3"/>
      <c r="M49" s="3"/>
      <c r="O49" s="3" t="s">
        <v>16</v>
      </c>
    </row>
    <row r="50" spans="2:15" ht="18" thickBot="1">
      <c r="B50" s="22" t="s">
        <v>17</v>
      </c>
      <c r="C50" s="22"/>
      <c r="K50" s="3"/>
      <c r="M50" s="3"/>
      <c r="O50" s="3"/>
    </row>
    <row r="51" spans="2:15" ht="18" thickBot="1">
      <c r="B51" s="22"/>
      <c r="C51" s="22"/>
      <c r="D51" s="23">
        <v>2008</v>
      </c>
      <c r="E51" s="24"/>
      <c r="F51" s="25">
        <v>2009</v>
      </c>
      <c r="G51" s="24"/>
      <c r="H51" s="25">
        <v>2010</v>
      </c>
      <c r="I51" s="24"/>
      <c r="J51" s="306">
        <v>2011</v>
      </c>
      <c r="K51" s="311"/>
      <c r="L51" s="306">
        <v>2012</v>
      </c>
      <c r="M51" s="311"/>
      <c r="N51" s="306">
        <v>2013</v>
      </c>
      <c r="O51" s="307"/>
    </row>
    <row r="52" spans="2:15">
      <c r="B52" s="27" t="s">
        <v>18</v>
      </c>
      <c r="C52" s="28"/>
      <c r="D52" s="29">
        <v>74465.86815699999</v>
      </c>
      <c r="E52" s="30" t="s">
        <v>19</v>
      </c>
      <c r="F52" s="31">
        <v>58963.207877999972</v>
      </c>
      <c r="G52" s="32">
        <f>(F52/D52-1)*100</f>
        <v>-20.818477864670847</v>
      </c>
      <c r="H52" s="33">
        <v>65085.726096999992</v>
      </c>
      <c r="I52" s="34">
        <f>(H52/F52-1)*100</f>
        <v>10.383624703167516</v>
      </c>
      <c r="J52" s="31">
        <v>52162.666859999998</v>
      </c>
      <c r="K52" s="206">
        <f>(J52/H52-1)*100</f>
        <v>-19.855442985671257</v>
      </c>
      <c r="L52" s="31">
        <v>71372.129297000007</v>
      </c>
      <c r="M52" s="206">
        <f>(L52/J52-1)*100</f>
        <v>36.826074266019624</v>
      </c>
      <c r="N52" s="31">
        <v>83754.063877999986</v>
      </c>
      <c r="O52" s="35">
        <f>(N52/L52-1)*100</f>
        <v>17.348416956253576</v>
      </c>
    </row>
    <row r="53" spans="2:15">
      <c r="B53" s="36" t="s">
        <v>20</v>
      </c>
      <c r="C53" s="37"/>
      <c r="D53" s="38">
        <v>123756.788416</v>
      </c>
      <c r="E53" s="39" t="s">
        <v>19</v>
      </c>
      <c r="F53" s="40">
        <v>64109.766524999999</v>
      </c>
      <c r="G53" s="41">
        <f t="shared" ref="G53:G64" si="2">(F53/D53-1)*100</f>
        <v>-48.196969761772266</v>
      </c>
      <c r="H53" s="42">
        <v>73314.204068549996</v>
      </c>
      <c r="I53" s="43">
        <f t="shared" ref="I53:I64" si="3">(H53/F53-1)*100</f>
        <v>14.357309412382069</v>
      </c>
      <c r="J53" s="40">
        <v>138795.73865499999</v>
      </c>
      <c r="K53" s="207">
        <f t="shared" ref="K53:K64" si="4">(J53/H53-1)*100</f>
        <v>89.316300188192272</v>
      </c>
      <c r="L53" s="40">
        <v>210852.80018000002</v>
      </c>
      <c r="M53" s="207">
        <f t="shared" ref="M53:M61" si="5">(L53/J53-1)*100</f>
        <v>51.915903343480821</v>
      </c>
      <c r="N53" s="40">
        <v>261840.39718900001</v>
      </c>
      <c r="O53" s="44">
        <f t="shared" ref="O53:O61" si="6">(N53/L53-1)*100</f>
        <v>24.181607721345454</v>
      </c>
    </row>
    <row r="54" spans="2:15">
      <c r="B54" s="36" t="s">
        <v>21</v>
      </c>
      <c r="C54" s="37"/>
      <c r="D54" s="38">
        <v>1169438.2871020001</v>
      </c>
      <c r="E54" s="39" t="s">
        <v>19</v>
      </c>
      <c r="F54" s="40">
        <v>763654.2381190001</v>
      </c>
      <c r="G54" s="41">
        <f t="shared" si="2"/>
        <v>-34.699056244222902</v>
      </c>
      <c r="H54" s="42">
        <v>707206.43444054993</v>
      </c>
      <c r="I54" s="43">
        <f t="shared" si="3"/>
        <v>-7.391801270885356</v>
      </c>
      <c r="J54" s="40">
        <v>866631.61487274989</v>
      </c>
      <c r="K54" s="207">
        <f t="shared" si="4"/>
        <v>22.542948235237215</v>
      </c>
      <c r="L54" s="40">
        <v>902865.58918500005</v>
      </c>
      <c r="M54" s="207">
        <f t="shared" si="5"/>
        <v>4.1810122883147338</v>
      </c>
      <c r="N54" s="40">
        <v>931063.18361599999</v>
      </c>
      <c r="O54" s="44">
        <f t="shared" si="6"/>
        <v>3.1231220647641944</v>
      </c>
    </row>
    <row r="55" spans="2:15">
      <c r="B55" s="36" t="s">
        <v>22</v>
      </c>
      <c r="C55" s="37"/>
      <c r="D55" s="38">
        <v>82149.387164999993</v>
      </c>
      <c r="E55" s="39" t="s">
        <v>19</v>
      </c>
      <c r="F55" s="40">
        <v>92729.870196050004</v>
      </c>
      <c r="G55" s="41">
        <f t="shared" si="2"/>
        <v>12.879564164975132</v>
      </c>
      <c r="H55" s="42">
        <v>36770.895344900004</v>
      </c>
      <c r="I55" s="43">
        <f t="shared" si="3"/>
        <v>-60.346223641682265</v>
      </c>
      <c r="J55" s="40">
        <v>53816.136776799998</v>
      </c>
      <c r="K55" s="207">
        <f t="shared" si="4"/>
        <v>46.355252631247424</v>
      </c>
      <c r="L55" s="40">
        <v>66521.404869999998</v>
      </c>
      <c r="M55" s="207">
        <f t="shared" si="5"/>
        <v>23.608658766968958</v>
      </c>
      <c r="N55" s="40">
        <v>68074.046228849998</v>
      </c>
      <c r="O55" s="44">
        <f t="shared" si="6"/>
        <v>2.3340477578371432</v>
      </c>
    </row>
    <row r="56" spans="2:15">
      <c r="B56" s="36" t="s">
        <v>23</v>
      </c>
      <c r="C56" s="37"/>
      <c r="D56" s="38">
        <v>225821.92133399996</v>
      </c>
      <c r="E56" s="39" t="s">
        <v>19</v>
      </c>
      <c r="F56" s="40">
        <v>145672.13092700002</v>
      </c>
      <c r="G56" s="41">
        <f t="shared" si="2"/>
        <v>-35.492475634575392</v>
      </c>
      <c r="H56" s="42">
        <v>134343.03707299998</v>
      </c>
      <c r="I56" s="43">
        <f t="shared" si="3"/>
        <v>-7.777118232503466</v>
      </c>
      <c r="J56" s="40">
        <v>168834.638656</v>
      </c>
      <c r="K56" s="207">
        <f t="shared" si="4"/>
        <v>25.674275596626405</v>
      </c>
      <c r="L56" s="40">
        <v>183752.44197099999</v>
      </c>
      <c r="M56" s="207">
        <f t="shared" si="5"/>
        <v>8.835748063165493</v>
      </c>
      <c r="N56" s="40">
        <v>224090.79685500002</v>
      </c>
      <c r="O56" s="44">
        <f t="shared" si="6"/>
        <v>21.95255445387021</v>
      </c>
    </row>
    <row r="57" spans="2:15">
      <c r="B57" s="36" t="s">
        <v>24</v>
      </c>
      <c r="C57" s="37"/>
      <c r="D57" s="38">
        <v>424786.96062999999</v>
      </c>
      <c r="E57" s="39" t="s">
        <v>19</v>
      </c>
      <c r="F57" s="40">
        <v>303027.62434599979</v>
      </c>
      <c r="G57" s="41">
        <f t="shared" si="2"/>
        <v>-28.663623785301549</v>
      </c>
      <c r="H57" s="42">
        <v>246619.43998300011</v>
      </c>
      <c r="I57" s="43">
        <f t="shared" si="3"/>
        <v>-18.614865388837387</v>
      </c>
      <c r="J57" s="40">
        <v>243332.118472</v>
      </c>
      <c r="K57" s="207">
        <f t="shared" si="4"/>
        <v>-1.3329531164399278</v>
      </c>
      <c r="L57" s="40">
        <v>278852.95514899999</v>
      </c>
      <c r="M57" s="207">
        <f t="shared" si="5"/>
        <v>14.597676993917808</v>
      </c>
      <c r="N57" s="40">
        <v>339882.65114329988</v>
      </c>
      <c r="O57" s="44">
        <f t="shared" si="6"/>
        <v>21.885977848680071</v>
      </c>
    </row>
    <row r="58" spans="2:15">
      <c r="B58" s="36" t="s">
        <v>25</v>
      </c>
      <c r="C58" s="37"/>
      <c r="D58" s="38">
        <v>91998.580067000003</v>
      </c>
      <c r="E58" s="39" t="s">
        <v>19</v>
      </c>
      <c r="F58" s="40">
        <v>72420.745972999983</v>
      </c>
      <c r="G58" s="41">
        <f t="shared" si="2"/>
        <v>-21.280582895672985</v>
      </c>
      <c r="H58" s="42">
        <v>63603.039643999997</v>
      </c>
      <c r="I58" s="43">
        <f t="shared" si="3"/>
        <v>-12.175663493286049</v>
      </c>
      <c r="J58" s="40">
        <v>83922.548986000009</v>
      </c>
      <c r="K58" s="207">
        <f t="shared" si="4"/>
        <v>31.947387193650979</v>
      </c>
      <c r="L58" s="40">
        <v>73510.594003000006</v>
      </c>
      <c r="M58" s="207">
        <f t="shared" si="5"/>
        <v>-12.406623855928078</v>
      </c>
      <c r="N58" s="40">
        <v>90504.567083999995</v>
      </c>
      <c r="O58" s="44">
        <f t="shared" si="6"/>
        <v>23.117719713034091</v>
      </c>
    </row>
    <row r="59" spans="2:15">
      <c r="B59" s="36" t="s">
        <v>26</v>
      </c>
      <c r="C59" s="37"/>
      <c r="D59" s="38">
        <v>40942.404685999994</v>
      </c>
      <c r="E59" s="39" t="s">
        <v>19</v>
      </c>
      <c r="F59" s="40">
        <v>35465.734689000004</v>
      </c>
      <c r="G59" s="41">
        <f t="shared" si="2"/>
        <v>-13.37652255406655</v>
      </c>
      <c r="H59" s="42">
        <v>26863.497335999997</v>
      </c>
      <c r="I59" s="43">
        <f t="shared" si="3"/>
        <v>-24.255065990972025</v>
      </c>
      <c r="J59" s="40">
        <v>28227.763467499997</v>
      </c>
      <c r="K59" s="207">
        <f t="shared" si="4"/>
        <v>5.0785127283919707</v>
      </c>
      <c r="L59" s="40">
        <v>34797.793954000008</v>
      </c>
      <c r="M59" s="207">
        <f t="shared" si="5"/>
        <v>23.275065678031524</v>
      </c>
      <c r="N59" s="40">
        <v>42747.456858999998</v>
      </c>
      <c r="O59" s="44">
        <f t="shared" si="6"/>
        <v>22.845307135012138</v>
      </c>
    </row>
    <row r="60" spans="2:15" ht="14.25" thickBot="1">
      <c r="B60" s="36" t="s">
        <v>27</v>
      </c>
      <c r="C60" s="45"/>
      <c r="D60" s="38">
        <v>173321.351245</v>
      </c>
      <c r="E60" s="39" t="s">
        <v>19</v>
      </c>
      <c r="F60" s="40">
        <v>91957.925027000019</v>
      </c>
      <c r="G60" s="41">
        <f t="shared" si="2"/>
        <v>-46.943683298999872</v>
      </c>
      <c r="H60" s="42">
        <v>125849.024</v>
      </c>
      <c r="I60" s="43">
        <f t="shared" si="3"/>
        <v>36.855006203162063</v>
      </c>
      <c r="J60" s="40">
        <v>126708.88219915002</v>
      </c>
      <c r="K60" s="207">
        <f t="shared" si="4"/>
        <v>0.6832458225103144</v>
      </c>
      <c r="L60" s="40">
        <v>135836.60093099999</v>
      </c>
      <c r="M60" s="207">
        <f t="shared" si="5"/>
        <v>7.2036928851631821</v>
      </c>
      <c r="N60" s="40">
        <v>204765.990911</v>
      </c>
      <c r="O60" s="44">
        <f t="shared" si="6"/>
        <v>50.744342472919811</v>
      </c>
    </row>
    <row r="61" spans="2:15" ht="15" thickTop="1" thickBot="1">
      <c r="B61" s="46" t="s">
        <v>28</v>
      </c>
      <c r="C61" s="47"/>
      <c r="D61" s="48">
        <v>2406681.5488019995</v>
      </c>
      <c r="E61" s="49" t="s">
        <v>19</v>
      </c>
      <c r="F61" s="50">
        <v>1628001.2436800501</v>
      </c>
      <c r="G61" s="51">
        <f t="shared" si="2"/>
        <v>-32.354937258299152</v>
      </c>
      <c r="H61" s="52">
        <v>1479655.2979870001</v>
      </c>
      <c r="I61" s="53">
        <f t="shared" si="3"/>
        <v>-9.1121518652970028</v>
      </c>
      <c r="J61" s="50">
        <v>1762432.1089452</v>
      </c>
      <c r="K61" s="208">
        <f t="shared" si="4"/>
        <v>19.110992360376365</v>
      </c>
      <c r="L61" s="50">
        <v>1958362.3095399998</v>
      </c>
      <c r="M61" s="208">
        <f t="shared" si="5"/>
        <v>11.117035351339698</v>
      </c>
      <c r="N61" s="50">
        <v>2246723.1537641501</v>
      </c>
      <c r="O61" s="54">
        <f t="shared" si="6"/>
        <v>14.724591196400393</v>
      </c>
    </row>
    <row r="62" spans="2:15" ht="6" customHeight="1" thickBot="1">
      <c r="D62" s="55"/>
      <c r="E62" s="56"/>
      <c r="F62" s="57"/>
      <c r="G62" s="58"/>
      <c r="H62" s="55"/>
      <c r="I62" s="59"/>
      <c r="J62" s="55"/>
      <c r="K62" s="60"/>
      <c r="L62" s="210"/>
      <c r="M62" s="60"/>
      <c r="N62" s="210"/>
      <c r="O62" s="60"/>
    </row>
    <row r="63" spans="2:15">
      <c r="B63" s="61" t="s">
        <v>29</v>
      </c>
      <c r="C63" s="62"/>
      <c r="D63" s="38">
        <v>304986.14908800001</v>
      </c>
      <c r="E63" s="30" t="s">
        <v>19</v>
      </c>
      <c r="F63" s="31">
        <v>148632.11752500001</v>
      </c>
      <c r="G63" s="41">
        <f>(F63/D63-1)*100</f>
        <v>-51.26594503735511</v>
      </c>
      <c r="H63" s="42">
        <v>150024.44353804999</v>
      </c>
      <c r="I63" s="43">
        <f t="shared" si="3"/>
        <v>0.93675985798682415</v>
      </c>
      <c r="J63" s="40">
        <v>326871.2629643</v>
      </c>
      <c r="K63" s="207">
        <f t="shared" si="4"/>
        <v>117.87867047238683</v>
      </c>
      <c r="L63" s="40">
        <v>404012.08252400008</v>
      </c>
      <c r="M63" s="207">
        <f>(L63/J63-1)*100</f>
        <v>23.599755714262717</v>
      </c>
      <c r="N63" s="40">
        <v>428129.34528349998</v>
      </c>
      <c r="O63" s="44">
        <f>(N63/L63-1)*100</f>
        <v>5.969440965436279</v>
      </c>
    </row>
    <row r="64" spans="2:15" ht="14.25" thickBot="1">
      <c r="B64" s="63" t="s">
        <v>30</v>
      </c>
      <c r="C64" s="64"/>
      <c r="D64" s="65">
        <v>80232.032361999998</v>
      </c>
      <c r="E64" s="66" t="s">
        <v>19</v>
      </c>
      <c r="F64" s="67">
        <v>46979.442605000004</v>
      </c>
      <c r="G64" s="68">
        <f t="shared" si="2"/>
        <v>-41.445528398143004</v>
      </c>
      <c r="H64" s="69">
        <v>46955.239882549999</v>
      </c>
      <c r="I64" s="70">
        <f t="shared" si="3"/>
        <v>-5.1517687541546842E-2</v>
      </c>
      <c r="J64" s="67">
        <v>122295.344843</v>
      </c>
      <c r="K64" s="209">
        <f t="shared" si="4"/>
        <v>160.45089993981412</v>
      </c>
      <c r="L64" s="67">
        <v>182683.08608799998</v>
      </c>
      <c r="M64" s="209">
        <f>(L64/J64-1)*100</f>
        <v>49.378609891099615</v>
      </c>
      <c r="N64" s="67">
        <v>224642.03215800005</v>
      </c>
      <c r="O64" s="71">
        <f>(N64/L64-1)*100</f>
        <v>22.968161403726285</v>
      </c>
    </row>
    <row r="65" spans="2:15"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8" thickBot="1">
      <c r="B66" s="22" t="s">
        <v>31</v>
      </c>
      <c r="C66" s="2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4.25" thickBot="1">
      <c r="D67" s="23">
        <v>2008</v>
      </c>
      <c r="E67" s="24"/>
      <c r="F67" s="25">
        <v>2009</v>
      </c>
      <c r="G67" s="24"/>
      <c r="H67" s="25">
        <v>2010</v>
      </c>
      <c r="I67" s="24"/>
      <c r="J67" s="306">
        <v>2011</v>
      </c>
      <c r="K67" s="311"/>
      <c r="L67" s="306">
        <v>2012</v>
      </c>
      <c r="M67" s="311"/>
      <c r="N67" s="306">
        <v>2013</v>
      </c>
      <c r="O67" s="307"/>
    </row>
    <row r="68" spans="2:15">
      <c r="B68" s="27" t="s">
        <v>18</v>
      </c>
      <c r="C68" s="28"/>
      <c r="D68" s="29">
        <v>107370.51606099999</v>
      </c>
      <c r="E68" s="30" t="s">
        <v>19</v>
      </c>
      <c r="F68" s="73">
        <v>53973.204406000004</v>
      </c>
      <c r="G68" s="32">
        <f>(F68/D68-1)*100</f>
        <v>-49.731819883089301</v>
      </c>
      <c r="H68" s="33">
        <v>50534.686978000005</v>
      </c>
      <c r="I68" s="74">
        <f>(H68/F68-1)*100</f>
        <v>-6.3707861444256775</v>
      </c>
      <c r="J68" s="31">
        <v>51523.208510999997</v>
      </c>
      <c r="K68" s="211">
        <f>(J68/H68-1)*100</f>
        <v>1.9561247770869539</v>
      </c>
      <c r="L68" s="31">
        <v>98968.325317999988</v>
      </c>
      <c r="M68" s="206">
        <f>(L68/J68-1)*100</f>
        <v>92.084942258342963</v>
      </c>
      <c r="N68" s="31">
        <v>130115.432594</v>
      </c>
      <c r="O68" s="35">
        <f>(N68/L68-1)*100</f>
        <v>31.471793804653881</v>
      </c>
    </row>
    <row r="69" spans="2:15">
      <c r="B69" s="36" t="s">
        <v>20</v>
      </c>
      <c r="C69" s="37"/>
      <c r="D69" s="38">
        <v>145430.75646899999</v>
      </c>
      <c r="E69" s="39" t="s">
        <v>19</v>
      </c>
      <c r="F69" s="75">
        <v>96278.060667850004</v>
      </c>
      <c r="G69" s="41">
        <f t="shared" ref="G69:G77" si="7">(F69/D69-1)*100</f>
        <v>-33.798006002689931</v>
      </c>
      <c r="H69" s="42">
        <v>138276.50044130001</v>
      </c>
      <c r="I69" s="76">
        <f t="shared" ref="I69:K77" si="8">(H69/F69-1)*100</f>
        <v>43.622025082474991</v>
      </c>
      <c r="J69" s="40">
        <v>373960.712917</v>
      </c>
      <c r="K69" s="212">
        <f t="shared" si="8"/>
        <v>170.44415480832237</v>
      </c>
      <c r="L69" s="40">
        <v>233728.78730700002</v>
      </c>
      <c r="M69" s="207">
        <f t="shared" ref="M69:M76" si="9">(L69/J69-1)*100</f>
        <v>-37.499106394399305</v>
      </c>
      <c r="N69" s="40">
        <v>451159.11825399997</v>
      </c>
      <c r="O69" s="44">
        <f t="shared" ref="O69:O76" si="10">(N69/L69-1)*100</f>
        <v>93.026765531199956</v>
      </c>
    </row>
    <row r="70" spans="2:15">
      <c r="B70" s="36" t="s">
        <v>21</v>
      </c>
      <c r="C70" s="37"/>
      <c r="D70" s="38">
        <v>1624229.9840030004</v>
      </c>
      <c r="E70" s="39" t="s">
        <v>19</v>
      </c>
      <c r="F70" s="75">
        <v>1434605.1259187507</v>
      </c>
      <c r="G70" s="41">
        <f t="shared" si="7"/>
        <v>-11.674754188252901</v>
      </c>
      <c r="H70" s="42">
        <v>1172599.0142699501</v>
      </c>
      <c r="I70" s="76">
        <f t="shared" si="8"/>
        <v>-18.26329119526925</v>
      </c>
      <c r="J70" s="40">
        <v>1083908.1906834</v>
      </c>
      <c r="K70" s="212">
        <f t="shared" si="8"/>
        <v>-7.5636106211267933</v>
      </c>
      <c r="L70" s="40">
        <v>1150309.8317710003</v>
      </c>
      <c r="M70" s="207">
        <f t="shared" si="9"/>
        <v>6.1261314988065863</v>
      </c>
      <c r="N70" s="40">
        <v>1602266.2021930502</v>
      </c>
      <c r="O70" s="44">
        <f t="shared" si="10"/>
        <v>39.289968488422325</v>
      </c>
    </row>
    <row r="71" spans="2:15">
      <c r="B71" s="36" t="s">
        <v>22</v>
      </c>
      <c r="C71" s="37"/>
      <c r="D71" s="38">
        <v>83654.760868000012</v>
      </c>
      <c r="E71" s="39" t="s">
        <v>19</v>
      </c>
      <c r="F71" s="75">
        <v>78045.871555999998</v>
      </c>
      <c r="G71" s="41">
        <f t="shared" si="7"/>
        <v>-6.7048058637694918</v>
      </c>
      <c r="H71" s="42">
        <v>62504.740647400002</v>
      </c>
      <c r="I71" s="76">
        <f t="shared" si="8"/>
        <v>-19.912816141016275</v>
      </c>
      <c r="J71" s="40">
        <v>68356.702199999985</v>
      </c>
      <c r="K71" s="212">
        <f t="shared" si="8"/>
        <v>9.3624283406148479</v>
      </c>
      <c r="L71" s="40">
        <v>70899.061984</v>
      </c>
      <c r="M71" s="207">
        <f t="shared" si="9"/>
        <v>3.7192545897862361</v>
      </c>
      <c r="N71" s="40">
        <v>96621.92969260001</v>
      </c>
      <c r="O71" s="44">
        <f t="shared" si="10"/>
        <v>36.28097042300076</v>
      </c>
    </row>
    <row r="72" spans="2:15">
      <c r="B72" s="36" t="s">
        <v>23</v>
      </c>
      <c r="C72" s="37"/>
      <c r="D72" s="38">
        <v>362217.08108199947</v>
      </c>
      <c r="E72" s="39" t="s">
        <v>19</v>
      </c>
      <c r="F72" s="75">
        <v>221173.40723000001</v>
      </c>
      <c r="G72" s="41">
        <f t="shared" si="7"/>
        <v>-38.93899024051538</v>
      </c>
      <c r="H72" s="42">
        <v>231292.07339500001</v>
      </c>
      <c r="I72" s="76">
        <f t="shared" si="8"/>
        <v>4.5749922161652634</v>
      </c>
      <c r="J72" s="40">
        <v>233336.693661</v>
      </c>
      <c r="K72" s="212">
        <f t="shared" si="8"/>
        <v>0.8839992810770525</v>
      </c>
      <c r="L72" s="40">
        <v>286657.67228700005</v>
      </c>
      <c r="M72" s="207">
        <f t="shared" si="9"/>
        <v>22.851518888609391</v>
      </c>
      <c r="N72" s="40">
        <v>332934.79825199995</v>
      </c>
      <c r="O72" s="44">
        <f t="shared" si="10"/>
        <v>16.143689996431519</v>
      </c>
    </row>
    <row r="73" spans="2:15">
      <c r="B73" s="36" t="s">
        <v>24</v>
      </c>
      <c r="C73" s="37"/>
      <c r="D73" s="38">
        <v>582095.835632</v>
      </c>
      <c r="E73" s="39" t="s">
        <v>19</v>
      </c>
      <c r="F73" s="75">
        <v>342593.71078199986</v>
      </c>
      <c r="G73" s="41">
        <f t="shared" si="7"/>
        <v>-41.144792693795004</v>
      </c>
      <c r="H73" s="42">
        <v>361166.725286</v>
      </c>
      <c r="I73" s="76">
        <f t="shared" si="8"/>
        <v>5.4212946471216883</v>
      </c>
      <c r="J73" s="40">
        <v>318082.3917255</v>
      </c>
      <c r="K73" s="212">
        <f t="shared" si="8"/>
        <v>-11.929209017354092</v>
      </c>
      <c r="L73" s="40">
        <v>348991.59079000005</v>
      </c>
      <c r="M73" s="207">
        <f t="shared" si="9"/>
        <v>9.717356216050522</v>
      </c>
      <c r="N73" s="40">
        <v>609515.34236299992</v>
      </c>
      <c r="O73" s="44">
        <f t="shared" si="10"/>
        <v>74.650438133268878</v>
      </c>
    </row>
    <row r="74" spans="2:15">
      <c r="B74" s="36" t="s">
        <v>25</v>
      </c>
      <c r="C74" s="37"/>
      <c r="D74" s="38">
        <v>134339.52297800002</v>
      </c>
      <c r="E74" s="39" t="s">
        <v>19</v>
      </c>
      <c r="F74" s="75">
        <v>133160.07847899999</v>
      </c>
      <c r="G74" s="41">
        <f t="shared" si="7"/>
        <v>-0.87795793289602297</v>
      </c>
      <c r="H74" s="42">
        <v>101561.90542299999</v>
      </c>
      <c r="I74" s="76">
        <f t="shared" si="8"/>
        <v>-23.729464128382283</v>
      </c>
      <c r="J74" s="40">
        <v>106085.06821100001</v>
      </c>
      <c r="K74" s="212">
        <f t="shared" si="8"/>
        <v>4.4536017408902229</v>
      </c>
      <c r="L74" s="40">
        <v>83629.522797999991</v>
      </c>
      <c r="M74" s="207">
        <f t="shared" si="9"/>
        <v>-21.167489253375994</v>
      </c>
      <c r="N74" s="40">
        <v>193028.92836705002</v>
      </c>
      <c r="O74" s="44">
        <f t="shared" si="10"/>
        <v>130.81433674241453</v>
      </c>
    </row>
    <row r="75" spans="2:15">
      <c r="B75" s="36" t="s">
        <v>26</v>
      </c>
      <c r="C75" s="37"/>
      <c r="D75" s="38">
        <v>39582.165209999999</v>
      </c>
      <c r="E75" s="39" t="s">
        <v>19</v>
      </c>
      <c r="F75" s="75">
        <v>44396.500935999997</v>
      </c>
      <c r="G75" s="41">
        <f t="shared" si="7"/>
        <v>12.162891293232514</v>
      </c>
      <c r="H75" s="42">
        <v>45108.793073000008</v>
      </c>
      <c r="I75" s="76">
        <f t="shared" si="8"/>
        <v>1.6043880080252704</v>
      </c>
      <c r="J75" s="40">
        <v>43654.617416000008</v>
      </c>
      <c r="K75" s="212">
        <f t="shared" si="8"/>
        <v>-3.2237077472826448</v>
      </c>
      <c r="L75" s="40">
        <v>44633.086684000002</v>
      </c>
      <c r="M75" s="207">
        <f t="shared" si="9"/>
        <v>2.2413877979408747</v>
      </c>
      <c r="N75" s="40">
        <v>62242.411947999994</v>
      </c>
      <c r="O75" s="44">
        <f t="shared" si="10"/>
        <v>39.453523321550946</v>
      </c>
    </row>
    <row r="76" spans="2:15" ht="14.25" thickBot="1">
      <c r="B76" s="36" t="s">
        <v>27</v>
      </c>
      <c r="C76" s="45"/>
      <c r="D76" s="38">
        <v>230226.56920900004</v>
      </c>
      <c r="E76" s="39" t="s">
        <v>19</v>
      </c>
      <c r="F76" s="75">
        <v>163110.24317845001</v>
      </c>
      <c r="G76" s="41">
        <f t="shared" si="7"/>
        <v>-29.152293873441572</v>
      </c>
      <c r="H76" s="42">
        <v>179265.77039354999</v>
      </c>
      <c r="I76" s="76">
        <f t="shared" si="8"/>
        <v>9.9046674815052036</v>
      </c>
      <c r="J76" s="40">
        <v>133779.22550815</v>
      </c>
      <c r="K76" s="212">
        <f t="shared" si="8"/>
        <v>-25.373803814047371</v>
      </c>
      <c r="L76" s="40">
        <v>183200.597175</v>
      </c>
      <c r="M76" s="207">
        <f t="shared" si="9"/>
        <v>36.942486009413457</v>
      </c>
      <c r="N76" s="40">
        <v>328203.96683200006</v>
      </c>
      <c r="O76" s="44">
        <f t="shared" si="10"/>
        <v>79.150052943597913</v>
      </c>
    </row>
    <row r="77" spans="2:15" ht="15" thickTop="1" thickBot="1">
      <c r="B77" s="46" t="s">
        <v>28</v>
      </c>
      <c r="C77" s="47"/>
      <c r="D77" s="48">
        <v>3309147.1915120003</v>
      </c>
      <c r="E77" s="49" t="s">
        <v>19</v>
      </c>
      <c r="F77" s="77">
        <v>2567336.2031540503</v>
      </c>
      <c r="G77" s="51">
        <f t="shared" si="7"/>
        <v>-22.416983755231669</v>
      </c>
      <c r="H77" s="52">
        <v>2342310.2099072002</v>
      </c>
      <c r="I77" s="51">
        <f t="shared" si="8"/>
        <v>-8.7649600769232663</v>
      </c>
      <c r="J77" s="50">
        <v>2412686.8108330499</v>
      </c>
      <c r="K77" s="213">
        <f t="shared" si="8"/>
        <v>3.0045807181380058</v>
      </c>
      <c r="L77" s="50">
        <v>2501018.4761140002</v>
      </c>
      <c r="M77" s="208">
        <f>(L77/J77-1)*100</f>
        <v>3.6611326793157595</v>
      </c>
      <c r="N77" s="50">
        <v>3806088.1304957005</v>
      </c>
      <c r="O77" s="54">
        <f>(N77/L77-1)*100</f>
        <v>52.18152791935686</v>
      </c>
    </row>
    <row r="78" spans="2:15" ht="14.25" thickBot="1">
      <c r="D78" s="55"/>
      <c r="E78" s="56"/>
      <c r="F78" s="78"/>
      <c r="G78" s="58"/>
      <c r="H78" s="55"/>
      <c r="I78" s="58"/>
      <c r="J78" s="55"/>
      <c r="K78" s="58"/>
      <c r="L78" s="210"/>
      <c r="M78" s="60"/>
      <c r="N78" s="210"/>
      <c r="O78" s="60"/>
    </row>
    <row r="79" spans="2:15">
      <c r="B79" s="61" t="s">
        <v>29</v>
      </c>
      <c r="C79" s="62"/>
      <c r="D79" s="38">
        <v>368567.65716599993</v>
      </c>
      <c r="E79" s="30" t="s">
        <v>19</v>
      </c>
      <c r="F79" s="73">
        <v>240773.58560310001</v>
      </c>
      <c r="G79" s="41">
        <f>(F79/D79-1)*100</f>
        <v>-34.673164906963741</v>
      </c>
      <c r="H79" s="42">
        <v>316551.86205380003</v>
      </c>
      <c r="I79" s="76">
        <f>(H79/F79-1)*100</f>
        <v>31.472836300081397</v>
      </c>
      <c r="J79" s="40">
        <v>561706.72904250002</v>
      </c>
      <c r="K79" s="211">
        <f>(J79/H79-1)*100</f>
        <v>77.445403542448403</v>
      </c>
      <c r="L79" s="40">
        <v>456038.43638500001</v>
      </c>
      <c r="M79" s="207">
        <f>(L79/J79-1)*100</f>
        <v>-18.812004057281804</v>
      </c>
      <c r="N79" s="40">
        <v>681921.62443400011</v>
      </c>
      <c r="O79" s="44">
        <f>(N79/L79-1)*100</f>
        <v>49.531611817540622</v>
      </c>
    </row>
    <row r="80" spans="2:15" ht="14.25" thickBot="1">
      <c r="B80" s="63" t="s">
        <v>30</v>
      </c>
      <c r="C80" s="64"/>
      <c r="D80" s="65">
        <v>105136.04275699999</v>
      </c>
      <c r="E80" s="66" t="s">
        <v>19</v>
      </c>
      <c r="F80" s="79">
        <v>62645.514655850006</v>
      </c>
      <c r="G80" s="68">
        <f>(F80/D80-1)*100</f>
        <v>-40.414806366031833</v>
      </c>
      <c r="H80" s="69">
        <v>92002.308190299998</v>
      </c>
      <c r="I80" s="80">
        <f>(H80/F80-1)*100</f>
        <v>46.861764478629887</v>
      </c>
      <c r="J80" s="67">
        <v>328324.096104</v>
      </c>
      <c r="K80" s="214">
        <f>(J80/H80-1)*100</f>
        <v>256.86506410783284</v>
      </c>
      <c r="L80" s="67">
        <v>208403.14594700001</v>
      </c>
      <c r="M80" s="209">
        <f>(L80/J80-1)*100</f>
        <v>-36.52517484400957</v>
      </c>
      <c r="N80" s="67">
        <v>370973.369145</v>
      </c>
      <c r="O80" s="71">
        <f>(N80/L80-1)*100</f>
        <v>78.00756675685885</v>
      </c>
    </row>
    <row r="81" spans="2:15">
      <c r="D81" s="72"/>
      <c r="E81" s="72"/>
      <c r="F81" s="72"/>
      <c r="G81" s="72"/>
      <c r="H81" s="72"/>
      <c r="I81" s="72"/>
      <c r="J81" s="72"/>
      <c r="K81" s="72"/>
      <c r="L81" s="193"/>
      <c r="M81" s="193"/>
      <c r="N81" s="193"/>
      <c r="O81" s="193"/>
    </row>
    <row r="82" spans="2:15" ht="18" thickBot="1">
      <c r="B82" s="111" t="s">
        <v>40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  <c r="N82" s="194"/>
      <c r="O82" s="194"/>
    </row>
    <row r="83" spans="2:15" ht="14.25" thickBot="1">
      <c r="B83" s="113"/>
      <c r="C83" s="113"/>
      <c r="D83" s="274">
        <v>2008</v>
      </c>
      <c r="E83" s="271"/>
      <c r="F83" s="270">
        <v>2009</v>
      </c>
      <c r="G83" s="271"/>
      <c r="H83" s="270">
        <v>2010</v>
      </c>
      <c r="I83" s="271"/>
      <c r="J83" s="270">
        <v>2011</v>
      </c>
      <c r="K83" s="321"/>
      <c r="L83" s="306">
        <v>2012</v>
      </c>
      <c r="M83" s="311"/>
      <c r="N83" s="306">
        <v>2013</v>
      </c>
      <c r="O83" s="307"/>
    </row>
    <row r="84" spans="2:15">
      <c r="B84" s="27" t="s">
        <v>18</v>
      </c>
      <c r="C84" s="28"/>
      <c r="D84" s="114">
        <v>53444.585279999978</v>
      </c>
      <c r="E84" s="115" t="s">
        <v>19</v>
      </c>
      <c r="F84" s="116">
        <v>54017.350069000022</v>
      </c>
      <c r="G84" s="117">
        <v>1.0716984442844746</v>
      </c>
      <c r="H84" s="116">
        <v>66585.52833999999</v>
      </c>
      <c r="I84" s="118">
        <v>23.266928597840852</v>
      </c>
      <c r="J84" s="116">
        <v>62035.042321000015</v>
      </c>
      <c r="K84" s="221">
        <v>-6.8340465750518886</v>
      </c>
      <c r="L84" s="31">
        <v>60045.938540000017</v>
      </c>
      <c r="M84" s="206">
        <f>(L84/J84-1)*100</f>
        <v>-3.2064196405434675</v>
      </c>
      <c r="N84" s="31">
        <v>56709</v>
      </c>
      <c r="O84" s="35">
        <f>(N84/L84-1)*100</f>
        <v>-5.5573093220569696</v>
      </c>
    </row>
    <row r="85" spans="2:15">
      <c r="B85" s="36" t="s">
        <v>20</v>
      </c>
      <c r="C85" s="37"/>
      <c r="D85" s="120">
        <v>121628.25643100002</v>
      </c>
      <c r="E85" s="121" t="s">
        <v>19</v>
      </c>
      <c r="F85" s="122">
        <v>117532.23590285002</v>
      </c>
      <c r="G85" s="123">
        <v>-3.3676553856329283</v>
      </c>
      <c r="H85" s="122">
        <v>99714.388515999992</v>
      </c>
      <c r="I85" s="124">
        <v>-15.159966327517104</v>
      </c>
      <c r="J85" s="122">
        <v>293183.78359140002</v>
      </c>
      <c r="K85" s="222">
        <v>194.02354861189997</v>
      </c>
      <c r="L85" s="40">
        <v>219811.99767299945</v>
      </c>
      <c r="M85" s="207">
        <f t="shared" ref="M85:M92" si="11">(L85/J85-1)*100</f>
        <v>-25.025867740576079</v>
      </c>
      <c r="N85" s="40">
        <v>339041</v>
      </c>
      <c r="O85" s="44">
        <f t="shared" ref="O85:O92" si="12">(N85/L85-1)*100</f>
        <v>54.241353333392681</v>
      </c>
    </row>
    <row r="86" spans="2:15">
      <c r="B86" s="36" t="s">
        <v>21</v>
      </c>
      <c r="C86" s="37"/>
      <c r="D86" s="120">
        <v>1221382.0205289498</v>
      </c>
      <c r="E86" s="121" t="s">
        <v>19</v>
      </c>
      <c r="F86" s="122">
        <v>940021.02486449992</v>
      </c>
      <c r="G86" s="123">
        <v>-23.036281109050506</v>
      </c>
      <c r="H86" s="122">
        <v>953375.41664025001</v>
      </c>
      <c r="I86" s="124">
        <v>1.420648200679886</v>
      </c>
      <c r="J86" s="122">
        <v>994620.81650249986</v>
      </c>
      <c r="K86" s="222">
        <v>4.326249569933438</v>
      </c>
      <c r="L86" s="40">
        <v>1071460.2768880003</v>
      </c>
      <c r="M86" s="207">
        <f t="shared" si="11"/>
        <v>7.7255029364557082</v>
      </c>
      <c r="N86" s="40">
        <v>1272596</v>
      </c>
      <c r="O86" s="44">
        <f t="shared" si="12"/>
        <v>18.77211199058053</v>
      </c>
    </row>
    <row r="87" spans="2:15">
      <c r="B87" s="36" t="s">
        <v>22</v>
      </c>
      <c r="C87" s="37"/>
      <c r="D87" s="120">
        <v>68016.381769</v>
      </c>
      <c r="E87" s="121" t="s">
        <v>19</v>
      </c>
      <c r="F87" s="122">
        <v>83876.646071850002</v>
      </c>
      <c r="G87" s="123">
        <v>23.318300518712199</v>
      </c>
      <c r="H87" s="122">
        <v>50543.124562999998</v>
      </c>
      <c r="I87" s="124">
        <v>-39.741123506888918</v>
      </c>
      <c r="J87" s="122">
        <v>71434.732357999994</v>
      </c>
      <c r="K87" s="222">
        <v>41.334222954418735</v>
      </c>
      <c r="L87" s="40">
        <v>67409.96755300001</v>
      </c>
      <c r="M87" s="207">
        <f t="shared" si="11"/>
        <v>-5.6341847615941294</v>
      </c>
      <c r="N87" s="40">
        <v>50016</v>
      </c>
      <c r="O87" s="44">
        <f t="shared" si="12"/>
        <v>-25.803257566211222</v>
      </c>
    </row>
    <row r="88" spans="2:15">
      <c r="B88" s="36" t="s">
        <v>23</v>
      </c>
      <c r="C88" s="37"/>
      <c r="D88" s="120">
        <v>221881.16794200012</v>
      </c>
      <c r="E88" s="121" t="s">
        <v>19</v>
      </c>
      <c r="F88" s="122">
        <v>184200.12901040004</v>
      </c>
      <c r="G88" s="123">
        <v>-16.982531361764753</v>
      </c>
      <c r="H88" s="122">
        <v>223198.84149604998</v>
      </c>
      <c r="I88" s="124">
        <v>21.171924631740112</v>
      </c>
      <c r="J88" s="122">
        <v>186740.94260005001</v>
      </c>
      <c r="K88" s="222">
        <v>-16.334268875067249</v>
      </c>
      <c r="L88" s="40">
        <v>195327.06949300002</v>
      </c>
      <c r="M88" s="207">
        <f t="shared" si="11"/>
        <v>4.5978813073356051</v>
      </c>
      <c r="N88" s="40">
        <v>249928</v>
      </c>
      <c r="O88" s="44">
        <f t="shared" si="12"/>
        <v>27.953591198969342</v>
      </c>
    </row>
    <row r="89" spans="2:15">
      <c r="B89" s="36" t="s">
        <v>24</v>
      </c>
      <c r="C89" s="37"/>
      <c r="D89" s="120">
        <v>398800.02155499975</v>
      </c>
      <c r="E89" s="121" t="s">
        <v>19</v>
      </c>
      <c r="F89" s="122">
        <v>347440.06374999951</v>
      </c>
      <c r="G89" s="123">
        <v>-12.878624631146629</v>
      </c>
      <c r="H89" s="122">
        <v>316515.96923499997</v>
      </c>
      <c r="I89" s="124">
        <v>-8.9005551579828701</v>
      </c>
      <c r="J89" s="122">
        <v>322078.1246745002</v>
      </c>
      <c r="K89" s="222">
        <v>1.7573064174119413</v>
      </c>
      <c r="L89" s="40">
        <v>356467.81787499983</v>
      </c>
      <c r="M89" s="207">
        <f t="shared" si="11"/>
        <v>10.677438349858349</v>
      </c>
      <c r="N89" s="40">
        <v>379021</v>
      </c>
      <c r="O89" s="44">
        <f t="shared" si="12"/>
        <v>6.3268494360713134</v>
      </c>
    </row>
    <row r="90" spans="2:15">
      <c r="B90" s="36" t="s">
        <v>25</v>
      </c>
      <c r="C90" s="37"/>
      <c r="D90" s="120">
        <v>101797.67403700003</v>
      </c>
      <c r="E90" s="121" t="s">
        <v>19</v>
      </c>
      <c r="F90" s="122">
        <v>72492.425079349996</v>
      </c>
      <c r="G90" s="123">
        <v>-28.787739243431599</v>
      </c>
      <c r="H90" s="122">
        <v>103802.66258100001</v>
      </c>
      <c r="I90" s="124">
        <v>43.191047157517382</v>
      </c>
      <c r="J90" s="122">
        <v>80907.649993200001</v>
      </c>
      <c r="K90" s="222">
        <v>-22.056286436712945</v>
      </c>
      <c r="L90" s="40">
        <v>107323.95753000001</v>
      </c>
      <c r="M90" s="207">
        <f t="shared" si="11"/>
        <v>32.649950331050533</v>
      </c>
      <c r="N90" s="40">
        <v>118207</v>
      </c>
      <c r="O90" s="44">
        <f t="shared" si="12"/>
        <v>10.140366345471264</v>
      </c>
    </row>
    <row r="91" spans="2:15">
      <c r="B91" s="36" t="s">
        <v>26</v>
      </c>
      <c r="C91" s="37"/>
      <c r="D91" s="120">
        <v>65276.025896999978</v>
      </c>
      <c r="E91" s="121" t="s">
        <v>19</v>
      </c>
      <c r="F91" s="122">
        <v>48442.493092000004</v>
      </c>
      <c r="G91" s="123">
        <v>-25.788231703262475</v>
      </c>
      <c r="H91" s="122">
        <v>50248.268401000001</v>
      </c>
      <c r="I91" s="124">
        <v>3.7276679909321375</v>
      </c>
      <c r="J91" s="122">
        <v>77566.337591999996</v>
      </c>
      <c r="K91" s="222">
        <v>54.366190239614973</v>
      </c>
      <c r="L91" s="40">
        <v>38040.992983000004</v>
      </c>
      <c r="M91" s="207">
        <f>(L91/J91-1)*100</f>
        <v>-50.956827195972366</v>
      </c>
      <c r="N91" s="40">
        <v>39315</v>
      </c>
      <c r="O91" s="44">
        <f t="shared" si="12"/>
        <v>3.349037228258811</v>
      </c>
    </row>
    <row r="92" spans="2:15" ht="14.25" thickBot="1">
      <c r="B92" s="36" t="s">
        <v>27</v>
      </c>
      <c r="C92" s="126"/>
      <c r="D92" s="127">
        <v>221951.63098799973</v>
      </c>
      <c r="E92" s="121" t="s">
        <v>19</v>
      </c>
      <c r="F92" s="128">
        <v>114886.82613100004</v>
      </c>
      <c r="G92" s="123">
        <v>-48.237899573167972</v>
      </c>
      <c r="H92" s="128">
        <v>150099.82486200001</v>
      </c>
      <c r="I92" s="124">
        <v>30.650162352686316</v>
      </c>
      <c r="J92" s="128">
        <v>170390.11517284997</v>
      </c>
      <c r="K92" s="222">
        <v>13.517864081123744</v>
      </c>
      <c r="L92" s="40">
        <v>150862.95837900002</v>
      </c>
      <c r="M92" s="207">
        <f t="shared" si="11"/>
        <v>-11.46026386216178</v>
      </c>
      <c r="N92" s="40">
        <v>150369</v>
      </c>
      <c r="O92" s="44">
        <f t="shared" si="12"/>
        <v>-0.32742190946507543</v>
      </c>
    </row>
    <row r="93" spans="2:15" ht="15" thickTop="1" thickBot="1">
      <c r="B93" s="46" t="s">
        <v>28</v>
      </c>
      <c r="C93" s="47"/>
      <c r="D93" s="129">
        <v>2474177.7644279497</v>
      </c>
      <c r="E93" s="130" t="s">
        <v>19</v>
      </c>
      <c r="F93" s="131">
        <v>1962909.1939709494</v>
      </c>
      <c r="G93" s="132">
        <v>-20.66418095771747</v>
      </c>
      <c r="H93" s="133">
        <v>2014084.0246342998</v>
      </c>
      <c r="I93" s="134">
        <v>2.6070910880917619</v>
      </c>
      <c r="J93" s="135">
        <v>2258957.5448055002</v>
      </c>
      <c r="K93" s="223">
        <v>12.158058808676685</v>
      </c>
      <c r="L93" s="50">
        <v>2266750.9769139998</v>
      </c>
      <c r="M93" s="208">
        <f>(L93/J93-1)*100</f>
        <v>0.34500126513756779</v>
      </c>
      <c r="N93" s="50">
        <f>SUM(N84:N92)</f>
        <v>2655202</v>
      </c>
      <c r="O93" s="54">
        <f>(N93/L93-1)*100</f>
        <v>17.136907716914074</v>
      </c>
    </row>
    <row r="94" spans="2:15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210"/>
      <c r="M94" s="60"/>
      <c r="N94" s="210"/>
      <c r="O94" s="60"/>
    </row>
    <row r="95" spans="2:15">
      <c r="B95" s="61" t="s">
        <v>29</v>
      </c>
      <c r="C95" s="141"/>
      <c r="D95" s="142">
        <v>287912.20654295001</v>
      </c>
      <c r="E95" s="115" t="s">
        <v>19</v>
      </c>
      <c r="F95" s="143">
        <v>232667.47026034998</v>
      </c>
      <c r="G95" s="118">
        <f>(F95/D95-1)*100</f>
        <v>-19.188049352245429</v>
      </c>
      <c r="H95" s="143">
        <v>279246.23513749999</v>
      </c>
      <c r="I95" s="124">
        <f>(H95/F95-1)*100</f>
        <v>20.019457307473786</v>
      </c>
      <c r="J95" s="143">
        <v>482556.00152489997</v>
      </c>
      <c r="K95" s="221">
        <f>(J95/H95-1)*100</f>
        <v>72.806627558395149</v>
      </c>
      <c r="L95" s="40">
        <v>364832.5149789995</v>
      </c>
      <c r="M95" s="207">
        <f>(L95/J95-1)*100</f>
        <v>-24.395818552435077</v>
      </c>
      <c r="N95" s="31">
        <v>521798</v>
      </c>
      <c r="O95" s="44">
        <f>(N95/L95-1)*100</f>
        <v>43.023984589212326</v>
      </c>
    </row>
    <row r="96" spans="2:15" ht="14.25" thickBot="1">
      <c r="B96" s="63" t="s">
        <v>30</v>
      </c>
      <c r="C96" s="64"/>
      <c r="D96" s="144">
        <v>79203.550057</v>
      </c>
      <c r="E96" s="145" t="s">
        <v>19</v>
      </c>
      <c r="F96" s="146">
        <v>67487.316524850001</v>
      </c>
      <c r="G96" s="147">
        <f>(F96/D96-1)*100</f>
        <v>-14.792561095706237</v>
      </c>
      <c r="H96" s="148">
        <v>59935.335682999998</v>
      </c>
      <c r="I96" s="147">
        <f>(H96/F96-1)*100</f>
        <v>-11.190222445826892</v>
      </c>
      <c r="J96" s="148">
        <v>266699.5017894</v>
      </c>
      <c r="K96" s="224">
        <f>(J96/H96-1)*100</f>
        <v>344.97874042114756</v>
      </c>
      <c r="L96" s="67">
        <v>194938.66773999951</v>
      </c>
      <c r="M96" s="209">
        <f>(L96/J96-1)*100</f>
        <v>-26.90699966363891</v>
      </c>
      <c r="N96" s="67">
        <v>307561</v>
      </c>
      <c r="O96" s="71">
        <f>(N96/L96-1)*100</f>
        <v>57.773213270448288</v>
      </c>
    </row>
    <row r="97" spans="2:15">
      <c r="D97" s="72"/>
      <c r="E97" s="72"/>
      <c r="F97" s="72"/>
      <c r="G97" s="72"/>
      <c r="H97" s="72"/>
      <c r="I97" s="72"/>
      <c r="J97" s="72"/>
      <c r="K97" s="72"/>
      <c r="L97" s="193"/>
      <c r="M97" s="193"/>
      <c r="N97" s="193"/>
      <c r="O97" s="193"/>
    </row>
    <row r="98" spans="2:15" ht="18" thickBot="1">
      <c r="B98" s="111" t="s">
        <v>47</v>
      </c>
      <c r="C98" s="111"/>
      <c r="D98" s="112"/>
      <c r="E98" s="112"/>
      <c r="F98" s="112"/>
      <c r="G98" s="112"/>
      <c r="H98" s="112"/>
      <c r="I98" s="112"/>
      <c r="J98" s="112"/>
      <c r="K98" s="112"/>
      <c r="L98" s="194"/>
      <c r="M98" s="194"/>
      <c r="N98" s="194"/>
      <c r="O98" s="194"/>
    </row>
    <row r="99" spans="2:15" ht="14.25" thickBot="1">
      <c r="B99" s="113"/>
      <c r="C99" s="113"/>
      <c r="D99" s="274">
        <v>2008</v>
      </c>
      <c r="E99" s="289"/>
      <c r="F99" s="270">
        <v>2009</v>
      </c>
      <c r="G99" s="289"/>
      <c r="H99" s="270">
        <v>2010</v>
      </c>
      <c r="I99" s="289"/>
      <c r="J99" s="270">
        <v>2011</v>
      </c>
      <c r="K99" s="322"/>
      <c r="L99" s="306">
        <v>2012</v>
      </c>
      <c r="M99" s="307"/>
      <c r="N99" s="326"/>
      <c r="O99" s="326"/>
    </row>
    <row r="100" spans="2:15">
      <c r="B100" s="27" t="s">
        <v>18</v>
      </c>
      <c r="C100" s="28"/>
      <c r="D100" s="114">
        <v>79255.920432000014</v>
      </c>
      <c r="E100" s="115" t="s">
        <v>19</v>
      </c>
      <c r="F100" s="116">
        <v>98025.107815999989</v>
      </c>
      <c r="G100" s="117">
        <f>(F100/D100-1)*100</f>
        <v>23.681748040644557</v>
      </c>
      <c r="H100" s="116">
        <v>91924.151431000006</v>
      </c>
      <c r="I100" s="118">
        <f>(H100/F100-1)*100</f>
        <v>-6.2238711294782867</v>
      </c>
      <c r="J100" s="116">
        <v>94869.93936027179</v>
      </c>
      <c r="K100" s="221">
        <f>(J100/H100-1)*100</f>
        <v>3.2045853928637458</v>
      </c>
      <c r="L100" s="31">
        <v>98312.731281</v>
      </c>
      <c r="M100" s="35">
        <f>(L100/J100-1)*100</f>
        <v>3.6289597568457399</v>
      </c>
      <c r="N100" s="192"/>
      <c r="O100" s="207"/>
    </row>
    <row r="101" spans="2:15">
      <c r="B101" s="36" t="s">
        <v>20</v>
      </c>
      <c r="C101" s="37"/>
      <c r="D101" s="120">
        <v>147037.83482299998</v>
      </c>
      <c r="E101" s="121" t="s">
        <v>19</v>
      </c>
      <c r="F101" s="122">
        <v>137341.64728164999</v>
      </c>
      <c r="G101" s="123">
        <f t="shared" ref="G101:K112" si="13">(F101/D101-1)*100</f>
        <v>-6.5943486946893559</v>
      </c>
      <c r="H101" s="122">
        <v>126641.38852399999</v>
      </c>
      <c r="I101" s="124">
        <f t="shared" si="13"/>
        <v>-7.7909788978333001</v>
      </c>
      <c r="J101" s="122">
        <v>316110.79758519115</v>
      </c>
      <c r="K101" s="222">
        <f t="shared" si="13"/>
        <v>149.61096942275276</v>
      </c>
      <c r="L101" s="40">
        <v>408661.36415899999</v>
      </c>
      <c r="M101" s="44">
        <f t="shared" ref="M101:M108" si="14">(L101/J101-1)*100</f>
        <v>29.277888411536047</v>
      </c>
      <c r="N101" s="192"/>
      <c r="O101" s="207"/>
    </row>
    <row r="102" spans="2:15">
      <c r="B102" s="36" t="s">
        <v>21</v>
      </c>
      <c r="C102" s="37"/>
      <c r="D102" s="120">
        <v>1447233.8929808997</v>
      </c>
      <c r="E102" s="121" t="s">
        <v>19</v>
      </c>
      <c r="F102" s="122">
        <v>1590580.6768415999</v>
      </c>
      <c r="G102" s="123">
        <f t="shared" si="13"/>
        <v>9.9048802378063137</v>
      </c>
      <c r="H102" s="122">
        <v>1641889.6840395499</v>
      </c>
      <c r="I102" s="124">
        <f t="shared" si="13"/>
        <v>3.2258035033993826</v>
      </c>
      <c r="J102" s="122">
        <v>1577865.4254916655</v>
      </c>
      <c r="K102" s="222">
        <f t="shared" si="13"/>
        <v>-3.8994251057333673</v>
      </c>
      <c r="L102" s="40">
        <v>1499346.3462266</v>
      </c>
      <c r="M102" s="44">
        <f t="shared" si="14"/>
        <v>-4.9762849224355588</v>
      </c>
      <c r="N102" s="192"/>
      <c r="O102" s="207"/>
    </row>
    <row r="103" spans="2:15">
      <c r="B103" s="36" t="s">
        <v>22</v>
      </c>
      <c r="C103" s="37"/>
      <c r="D103" s="120">
        <v>110958.42792799999</v>
      </c>
      <c r="E103" s="121" t="s">
        <v>19</v>
      </c>
      <c r="F103" s="122">
        <v>106915.58119900001</v>
      </c>
      <c r="G103" s="123">
        <f t="shared" si="13"/>
        <v>-3.6435688613246642</v>
      </c>
      <c r="H103" s="122">
        <v>87775.741068949996</v>
      </c>
      <c r="I103" s="124">
        <f t="shared" si="13"/>
        <v>-17.901824893441287</v>
      </c>
      <c r="J103" s="122">
        <v>105418.83233391627</v>
      </c>
      <c r="K103" s="222">
        <f t="shared" si="13"/>
        <v>20.100190610874137</v>
      </c>
      <c r="L103" s="40">
        <v>98933.554613999993</v>
      </c>
      <c r="M103" s="44">
        <f t="shared" si="14"/>
        <v>-6.1519157216369358</v>
      </c>
      <c r="N103" s="192"/>
      <c r="O103" s="207"/>
    </row>
    <row r="104" spans="2:15">
      <c r="B104" s="36" t="s">
        <v>23</v>
      </c>
      <c r="C104" s="37"/>
      <c r="D104" s="120">
        <v>267436.32068899996</v>
      </c>
      <c r="E104" s="121" t="s">
        <v>19</v>
      </c>
      <c r="F104" s="122">
        <v>254632.54022800003</v>
      </c>
      <c r="G104" s="123">
        <f t="shared" si="13"/>
        <v>-4.787599690278932</v>
      </c>
      <c r="H104" s="122">
        <v>277024.14939499996</v>
      </c>
      <c r="I104" s="124">
        <f t="shared" si="13"/>
        <v>8.7936950819209159</v>
      </c>
      <c r="J104" s="122">
        <v>255652.14946063413</v>
      </c>
      <c r="K104" s="222">
        <f t="shared" si="13"/>
        <v>-7.7148508464120136</v>
      </c>
      <c r="L104" s="40">
        <v>322853.14548499999</v>
      </c>
      <c r="M104" s="44">
        <f>(L104/J104-1)*100</f>
        <v>26.286106401273823</v>
      </c>
      <c r="N104" s="192"/>
      <c r="O104" s="207"/>
    </row>
    <row r="105" spans="2:15">
      <c r="B105" s="36" t="s">
        <v>24</v>
      </c>
      <c r="C105" s="37"/>
      <c r="D105" s="120">
        <v>496716.98117200029</v>
      </c>
      <c r="E105" s="121" t="s">
        <v>19</v>
      </c>
      <c r="F105" s="122">
        <v>747980.94460499997</v>
      </c>
      <c r="G105" s="123">
        <f t="shared" si="13"/>
        <v>50.584935276451404</v>
      </c>
      <c r="H105" s="122">
        <v>511562.36411879992</v>
      </c>
      <c r="I105" s="124">
        <f t="shared" si="13"/>
        <v>-31.607567303876969</v>
      </c>
      <c r="J105" s="122">
        <v>538017.89564082678</v>
      </c>
      <c r="K105" s="222">
        <f t="shared" si="13"/>
        <v>5.1715163932355201</v>
      </c>
      <c r="L105" s="40">
        <v>463866.48420700006</v>
      </c>
      <c r="M105" s="44">
        <f t="shared" si="14"/>
        <v>-13.782331783872326</v>
      </c>
      <c r="N105" s="192"/>
      <c r="O105" s="207"/>
    </row>
    <row r="106" spans="2:15">
      <c r="B106" s="36" t="s">
        <v>25</v>
      </c>
      <c r="C106" s="37"/>
      <c r="D106" s="120">
        <v>125699.43210400001</v>
      </c>
      <c r="E106" s="121" t="s">
        <v>19</v>
      </c>
      <c r="F106" s="122">
        <v>110484.701256</v>
      </c>
      <c r="G106" s="123">
        <f t="shared" si="13"/>
        <v>-12.104056950242848</v>
      </c>
      <c r="H106" s="122">
        <v>146513.17196400001</v>
      </c>
      <c r="I106" s="124">
        <f t="shared" si="13"/>
        <v>32.609465653095057</v>
      </c>
      <c r="J106" s="122">
        <v>147777.23009031441</v>
      </c>
      <c r="K106" s="222">
        <f t="shared" si="13"/>
        <v>0.86276073978179824</v>
      </c>
      <c r="L106" s="40">
        <v>138314.99673099996</v>
      </c>
      <c r="M106" s="44">
        <f t="shared" si="14"/>
        <v>-6.4030387858343136</v>
      </c>
      <c r="N106" s="192"/>
      <c r="O106" s="207"/>
    </row>
    <row r="107" spans="2:15">
      <c r="B107" s="36" t="s">
        <v>26</v>
      </c>
      <c r="C107" s="37"/>
      <c r="D107" s="120">
        <v>49846.676443999997</v>
      </c>
      <c r="E107" s="121" t="s">
        <v>19</v>
      </c>
      <c r="F107" s="122">
        <v>62103.559461999997</v>
      </c>
      <c r="G107" s="123">
        <f t="shared" si="13"/>
        <v>24.589168009566166</v>
      </c>
      <c r="H107" s="122">
        <v>51260.099941050008</v>
      </c>
      <c r="I107" s="124">
        <f t="shared" si="13"/>
        <v>-17.460286680644931</v>
      </c>
      <c r="J107" s="122">
        <v>85166.97897335951</v>
      </c>
      <c r="K107" s="222">
        <f t="shared" si="13"/>
        <v>66.146728296087986</v>
      </c>
      <c r="L107" s="40">
        <v>69821.971416999993</v>
      </c>
      <c r="M107" s="44">
        <f t="shared" si="14"/>
        <v>-18.017555326412925</v>
      </c>
      <c r="N107" s="192"/>
      <c r="O107" s="207"/>
    </row>
    <row r="108" spans="2:15" ht="14.25" thickBot="1">
      <c r="B108" s="36" t="s">
        <v>27</v>
      </c>
      <c r="C108" s="126"/>
      <c r="D108" s="127">
        <v>143758.13536600003</v>
      </c>
      <c r="E108" s="121" t="s">
        <v>19</v>
      </c>
      <c r="F108" s="128">
        <v>209526.63715155001</v>
      </c>
      <c r="G108" s="123">
        <f t="shared" si="13"/>
        <v>45.749412106735463</v>
      </c>
      <c r="H108" s="128">
        <v>237624.47111245</v>
      </c>
      <c r="I108" s="124">
        <f t="shared" si="13"/>
        <v>13.410148868364136</v>
      </c>
      <c r="J108" s="128">
        <v>170138.81608852025</v>
      </c>
      <c r="K108" s="222">
        <f t="shared" si="13"/>
        <v>-28.40012844973101</v>
      </c>
      <c r="L108" s="40">
        <v>220824.04221199997</v>
      </c>
      <c r="M108" s="44">
        <f t="shared" si="14"/>
        <v>29.790512999167152</v>
      </c>
      <c r="N108" s="192"/>
      <c r="O108" s="207"/>
    </row>
    <row r="109" spans="2:15" ht="15" thickTop="1" thickBot="1">
      <c r="B109" s="46" t="s">
        <v>28</v>
      </c>
      <c r="C109" s="47"/>
      <c r="D109" s="129">
        <v>2867943.6219389001</v>
      </c>
      <c r="E109" s="130" t="s">
        <v>19</v>
      </c>
      <c r="F109" s="131">
        <v>3317591.3958408004</v>
      </c>
      <c r="G109" s="132">
        <f t="shared" si="13"/>
        <v>15.678403524470674</v>
      </c>
      <c r="H109" s="133">
        <v>3172215.2215948002</v>
      </c>
      <c r="I109" s="134">
        <f t="shared" si="13"/>
        <v>-4.381979481507436</v>
      </c>
      <c r="J109" s="135">
        <v>3291018.0650247</v>
      </c>
      <c r="K109" s="223">
        <f t="shared" si="13"/>
        <v>3.7451066567347535</v>
      </c>
      <c r="L109" s="50">
        <v>3320934.6363325999</v>
      </c>
      <c r="M109" s="54">
        <f>(L109/J109-1)*100</f>
        <v>0.90903698238056219</v>
      </c>
      <c r="N109" s="192"/>
      <c r="O109" s="207"/>
    </row>
    <row r="110" spans="2:15" ht="14.25" thickBot="1">
      <c r="B110" s="113"/>
      <c r="C110" s="113"/>
      <c r="D110" s="137"/>
      <c r="E110" s="138"/>
      <c r="F110" s="139"/>
      <c r="G110" s="140"/>
      <c r="H110" s="137"/>
      <c r="I110" s="140"/>
      <c r="J110" s="137"/>
      <c r="K110" s="140"/>
      <c r="L110" s="210"/>
      <c r="M110" s="234"/>
      <c r="N110" s="192"/>
      <c r="O110" s="207"/>
    </row>
    <row r="111" spans="2:15">
      <c r="B111" s="61" t="s">
        <v>29</v>
      </c>
      <c r="C111" s="141"/>
      <c r="D111" s="142">
        <v>265845.68167664995</v>
      </c>
      <c r="E111" s="115" t="s">
        <v>19</v>
      </c>
      <c r="F111" s="143">
        <v>337613.81898740004</v>
      </c>
      <c r="G111" s="118">
        <f>(F111/D111-1)*100</f>
        <v>26.996164413173428</v>
      </c>
      <c r="H111" s="143">
        <v>329155.45673099993</v>
      </c>
      <c r="I111" s="124">
        <f>(H111/F111-1)*100</f>
        <v>-2.5053365060023758</v>
      </c>
      <c r="J111" s="143">
        <v>548667.5142502964</v>
      </c>
      <c r="K111" s="221">
        <f>(J111/H111-1)*100</f>
        <v>66.689478491219802</v>
      </c>
      <c r="L111" s="40">
        <v>628710.45961700007</v>
      </c>
      <c r="M111" s="44">
        <f>(L111/J111-1)*100</f>
        <v>14.588606631117029</v>
      </c>
      <c r="N111" s="192"/>
      <c r="O111" s="207"/>
    </row>
    <row r="112" spans="2:15" ht="14.25" thickBot="1">
      <c r="B112" s="63" t="s">
        <v>30</v>
      </c>
      <c r="C112" s="64"/>
      <c r="D112" s="144">
        <v>99569.05785099999</v>
      </c>
      <c r="E112" s="145" t="s">
        <v>19</v>
      </c>
      <c r="F112" s="146">
        <v>84319.914841649996</v>
      </c>
      <c r="G112" s="147">
        <f t="shared" si="13"/>
        <v>-15.315142413187798</v>
      </c>
      <c r="H112" s="148">
        <v>83348.967363000003</v>
      </c>
      <c r="I112" s="147">
        <f t="shared" si="13"/>
        <v>-1.1515043397202218</v>
      </c>
      <c r="J112" s="148">
        <v>267670.18400914996</v>
      </c>
      <c r="K112" s="224">
        <f t="shared" si="13"/>
        <v>221.14397151844406</v>
      </c>
      <c r="L112" s="67">
        <v>357972.82371100003</v>
      </c>
      <c r="M112" s="71">
        <f>(L112/J112-1)*100</f>
        <v>33.736532903778027</v>
      </c>
      <c r="N112" s="192"/>
      <c r="O112" s="207"/>
    </row>
    <row r="113" spans="2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B114" s="21" t="s">
        <v>33</v>
      </c>
      <c r="C114" s="9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</sheetData>
  <mergeCells count="54">
    <mergeCell ref="N83:O83"/>
    <mergeCell ref="D99:E99"/>
    <mergeCell ref="F99:G99"/>
    <mergeCell ref="H99:I99"/>
    <mergeCell ref="J99:K99"/>
    <mergeCell ref="L99:M99"/>
    <mergeCell ref="N99:O99"/>
    <mergeCell ref="D83:E83"/>
    <mergeCell ref="F83:G83"/>
    <mergeCell ref="H83:I83"/>
    <mergeCell ref="J83:K83"/>
    <mergeCell ref="L83:M83"/>
    <mergeCell ref="D42:E42"/>
    <mergeCell ref="J51:K51"/>
    <mergeCell ref="L51:M51"/>
    <mergeCell ref="N51:O51"/>
    <mergeCell ref="J67:K67"/>
    <mergeCell ref="L67:M67"/>
    <mergeCell ref="N67:O67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6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0"/>
  <sheetViews>
    <sheetView workbookViewId="0">
      <selection activeCell="N38" sqref="N3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96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8">
        <v>3310</v>
      </c>
      <c r="E7" s="299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00">
        <v>78578</v>
      </c>
      <c r="E17" s="301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6">
        <v>14918.8945</v>
      </c>
      <c r="E18" s="297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04">
        <v>51937.764000000003</v>
      </c>
      <c r="E19" s="305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00">
        <v>23633.109750000003</v>
      </c>
      <c r="E20" s="301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00">
        <v>33235.215000000004</v>
      </c>
      <c r="E21" s="301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00">
        <v>20918</v>
      </c>
      <c r="E22" s="301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00">
        <v>19509.626749999999</v>
      </c>
      <c r="E23" s="301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12">
        <v>-10596.267006000002</v>
      </c>
      <c r="E24" s="313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6">
        <v>17431.741227999999</v>
      </c>
      <c r="E25" s="288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6">
        <v>26380.90625</v>
      </c>
      <c r="E26" s="288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286">
        <v>17482.687375000001</v>
      </c>
      <c r="E27" s="288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286">
        <v>31906.866649999996</v>
      </c>
      <c r="E28" s="288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18">
        <v>105378.147138</v>
      </c>
      <c r="E29" s="318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23">
        <v>19854.237499999999</v>
      </c>
      <c r="E30" s="324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286">
        <v>21248.955841000003</v>
      </c>
      <c r="E31" s="288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6">
        <v>38975.138680999997</v>
      </c>
      <c r="E32" s="288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286">
        <v>18523.566694000001</v>
      </c>
      <c r="E33" s="288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286">
        <v>88782</v>
      </c>
      <c r="E34" s="288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286">
        <v>40815</v>
      </c>
      <c r="E35" s="288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323">
        <v>22794.838349999998</v>
      </c>
      <c r="E36" s="324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286">
        <v>23499.218844000003</v>
      </c>
      <c r="E37" s="288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286">
        <v>59730</v>
      </c>
      <c r="E38" s="288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286">
        <v>17070.221545</v>
      </c>
      <c r="E39" s="288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286">
        <v>11256.046354</v>
      </c>
      <c r="E40" s="288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286">
        <v>82609</v>
      </c>
      <c r="E41" s="288"/>
      <c r="F41" s="244">
        <f t="shared" si="1"/>
        <v>12.288291990535214</v>
      </c>
      <c r="H41" s="2" t="s">
        <v>98</v>
      </c>
      <c r="J41" s="226"/>
      <c r="K41" s="3"/>
      <c r="M41" s="3"/>
      <c r="O41" s="3"/>
    </row>
    <row r="42" spans="2:15" ht="14.25" thickBot="1">
      <c r="B42" s="150" t="s">
        <v>97</v>
      </c>
      <c r="C42" s="227">
        <v>642877</v>
      </c>
      <c r="D42" s="314">
        <v>12235</v>
      </c>
      <c r="E42" s="315"/>
      <c r="F42" s="152">
        <f t="shared" si="1"/>
        <v>1.903163435618322</v>
      </c>
      <c r="J42" s="226"/>
      <c r="K42" s="3"/>
      <c r="M42" s="3"/>
      <c r="O42" s="3"/>
    </row>
    <row r="43" spans="2:15" ht="16.5" customHeight="1">
      <c r="B43" s="96" t="s">
        <v>12</v>
      </c>
      <c r="C43" s="97">
        <f>SUM(C6:C42)</f>
        <v>9030972.3563905023</v>
      </c>
      <c r="D43" s="331">
        <f>SUM(D6:E42)</f>
        <v>1249961.7904439999</v>
      </c>
      <c r="E43" s="332"/>
      <c r="F43" s="106">
        <f>D43/C43*100</f>
        <v>13.840832870665373</v>
      </c>
      <c r="K43" s="3"/>
      <c r="M43" s="3"/>
      <c r="O43" s="3"/>
    </row>
    <row r="44" spans="2:15">
      <c r="B44" s="17"/>
      <c r="C44" s="18"/>
      <c r="D44" s="18"/>
      <c r="E44" s="19"/>
      <c r="F44" s="20"/>
      <c r="K44" s="3"/>
      <c r="M44" s="3"/>
      <c r="O44" s="3"/>
    </row>
    <row r="45" spans="2:15">
      <c r="B45" s="21" t="s">
        <v>13</v>
      </c>
      <c r="C45" s="18"/>
      <c r="D45" s="18"/>
      <c r="E45" s="19"/>
      <c r="F45" s="20"/>
      <c r="K45" s="3"/>
      <c r="M45" s="3"/>
      <c r="O45" s="3"/>
    </row>
    <row r="46" spans="2:15">
      <c r="B46" s="21" t="s">
        <v>14</v>
      </c>
      <c r="K46" s="3"/>
      <c r="M46" s="3"/>
      <c r="O46" s="3"/>
    </row>
    <row r="47" spans="2:15">
      <c r="B47" s="21" t="s">
        <v>34</v>
      </c>
      <c r="K47" s="3"/>
      <c r="M47" s="3"/>
      <c r="O47" s="3"/>
    </row>
    <row r="48" spans="2:15" ht="25.5" customHeight="1">
      <c r="K48" s="3"/>
      <c r="M48" s="3"/>
      <c r="O48" s="3"/>
    </row>
    <row r="49" spans="1:15" ht="14.25">
      <c r="A49" s="4" t="s">
        <v>15</v>
      </c>
    </row>
    <row r="50" spans="1:15">
      <c r="K50" s="3"/>
      <c r="M50" s="3"/>
      <c r="O50" s="3" t="s">
        <v>16</v>
      </c>
    </row>
    <row r="51" spans="1:15" ht="18" thickBot="1">
      <c r="B51" s="22" t="s">
        <v>17</v>
      </c>
      <c r="C51" s="22"/>
      <c r="K51" s="3"/>
      <c r="M51" s="3"/>
      <c r="O51" s="3"/>
    </row>
    <row r="52" spans="1:15" ht="18" thickBot="1">
      <c r="B52" s="22"/>
      <c r="C52" s="22"/>
      <c r="D52" s="23">
        <v>2008</v>
      </c>
      <c r="E52" s="24"/>
      <c r="F52" s="25">
        <v>2009</v>
      </c>
      <c r="G52" s="24"/>
      <c r="H52" s="25">
        <v>2010</v>
      </c>
      <c r="I52" s="24"/>
      <c r="J52" s="306">
        <v>2011</v>
      </c>
      <c r="K52" s="311"/>
      <c r="L52" s="306">
        <v>2012</v>
      </c>
      <c r="M52" s="311"/>
      <c r="N52" s="306">
        <v>2013</v>
      </c>
      <c r="O52" s="307"/>
    </row>
    <row r="53" spans="1:15">
      <c r="B53" s="27" t="s">
        <v>18</v>
      </c>
      <c r="C53" s="28"/>
      <c r="D53" s="29">
        <v>74465.86815699999</v>
      </c>
      <c r="E53" s="30" t="s">
        <v>19</v>
      </c>
      <c r="F53" s="31">
        <v>58963.207877999972</v>
      </c>
      <c r="G53" s="32">
        <f>(F53/D53-1)*100</f>
        <v>-20.818477864670847</v>
      </c>
      <c r="H53" s="33">
        <v>65085.726096999992</v>
      </c>
      <c r="I53" s="34">
        <f>(H53/F53-1)*100</f>
        <v>10.383624703167516</v>
      </c>
      <c r="J53" s="31">
        <v>52162.666859999998</v>
      </c>
      <c r="K53" s="206">
        <f>(J53/H53-1)*100</f>
        <v>-19.855442985671257</v>
      </c>
      <c r="L53" s="31">
        <v>71372.129297000007</v>
      </c>
      <c r="M53" s="206">
        <f>(L53/J53-1)*100</f>
        <v>36.826074266019624</v>
      </c>
      <c r="N53" s="31">
        <v>83754.063877999986</v>
      </c>
      <c r="O53" s="35">
        <f>(N53/L53-1)*100</f>
        <v>17.348416956253576</v>
      </c>
    </row>
    <row r="54" spans="1:15">
      <c r="B54" s="36" t="s">
        <v>20</v>
      </c>
      <c r="C54" s="37"/>
      <c r="D54" s="38">
        <v>123756.788416</v>
      </c>
      <c r="E54" s="39" t="s">
        <v>19</v>
      </c>
      <c r="F54" s="40">
        <v>64109.766524999999</v>
      </c>
      <c r="G54" s="41">
        <f t="shared" ref="G54:G65" si="2">(F54/D54-1)*100</f>
        <v>-48.196969761772266</v>
      </c>
      <c r="H54" s="42">
        <v>73314.204068549996</v>
      </c>
      <c r="I54" s="43">
        <f t="shared" ref="I54:I65" si="3">(H54/F54-1)*100</f>
        <v>14.357309412382069</v>
      </c>
      <c r="J54" s="40">
        <v>138795.73865499999</v>
      </c>
      <c r="K54" s="207">
        <f t="shared" ref="K54:K65" si="4">(J54/H54-1)*100</f>
        <v>89.316300188192272</v>
      </c>
      <c r="L54" s="40">
        <v>210852.80018000002</v>
      </c>
      <c r="M54" s="207">
        <f t="shared" ref="M54:M62" si="5">(L54/J54-1)*100</f>
        <v>51.915903343480821</v>
      </c>
      <c r="N54" s="40">
        <v>261840.39718900001</v>
      </c>
      <c r="O54" s="44">
        <f t="shared" ref="O54:O62" si="6">(N54/L54-1)*100</f>
        <v>24.181607721345454</v>
      </c>
    </row>
    <row r="55" spans="1:15">
      <c r="B55" s="36" t="s">
        <v>21</v>
      </c>
      <c r="C55" s="37"/>
      <c r="D55" s="38">
        <v>1169438.2871020001</v>
      </c>
      <c r="E55" s="39" t="s">
        <v>19</v>
      </c>
      <c r="F55" s="40">
        <v>763654.2381190001</v>
      </c>
      <c r="G55" s="41">
        <f t="shared" si="2"/>
        <v>-34.699056244222902</v>
      </c>
      <c r="H55" s="42">
        <v>707206.43444054993</v>
      </c>
      <c r="I55" s="43">
        <f t="shared" si="3"/>
        <v>-7.391801270885356</v>
      </c>
      <c r="J55" s="40">
        <v>866631.61487274989</v>
      </c>
      <c r="K55" s="207">
        <f t="shared" si="4"/>
        <v>22.542948235237215</v>
      </c>
      <c r="L55" s="40">
        <v>902865.58918500005</v>
      </c>
      <c r="M55" s="207">
        <f t="shared" si="5"/>
        <v>4.1810122883147338</v>
      </c>
      <c r="N55" s="40">
        <v>931063.18361599999</v>
      </c>
      <c r="O55" s="44">
        <f t="shared" si="6"/>
        <v>3.1231220647641944</v>
      </c>
    </row>
    <row r="56" spans="1:15">
      <c r="B56" s="36" t="s">
        <v>22</v>
      </c>
      <c r="C56" s="37"/>
      <c r="D56" s="38">
        <v>82149.387164999993</v>
      </c>
      <c r="E56" s="39" t="s">
        <v>19</v>
      </c>
      <c r="F56" s="40">
        <v>92729.870196050004</v>
      </c>
      <c r="G56" s="41">
        <f t="shared" si="2"/>
        <v>12.879564164975132</v>
      </c>
      <c r="H56" s="42">
        <v>36770.895344900004</v>
      </c>
      <c r="I56" s="43">
        <f t="shared" si="3"/>
        <v>-60.346223641682265</v>
      </c>
      <c r="J56" s="40">
        <v>53816.136776799998</v>
      </c>
      <c r="K56" s="207">
        <f t="shared" si="4"/>
        <v>46.355252631247424</v>
      </c>
      <c r="L56" s="40">
        <v>66521.404869999998</v>
      </c>
      <c r="M56" s="207">
        <f t="shared" si="5"/>
        <v>23.608658766968958</v>
      </c>
      <c r="N56" s="40">
        <v>68074.046228849998</v>
      </c>
      <c r="O56" s="44">
        <f t="shared" si="6"/>
        <v>2.3340477578371432</v>
      </c>
    </row>
    <row r="57" spans="1:15">
      <c r="B57" s="36" t="s">
        <v>23</v>
      </c>
      <c r="C57" s="37"/>
      <c r="D57" s="38">
        <v>225821.92133399996</v>
      </c>
      <c r="E57" s="39" t="s">
        <v>19</v>
      </c>
      <c r="F57" s="40">
        <v>145672.13092700002</v>
      </c>
      <c r="G57" s="41">
        <f t="shared" si="2"/>
        <v>-35.492475634575392</v>
      </c>
      <c r="H57" s="42">
        <v>134343.03707299998</v>
      </c>
      <c r="I57" s="43">
        <f t="shared" si="3"/>
        <v>-7.777118232503466</v>
      </c>
      <c r="J57" s="40">
        <v>168834.638656</v>
      </c>
      <c r="K57" s="207">
        <f t="shared" si="4"/>
        <v>25.674275596626405</v>
      </c>
      <c r="L57" s="40">
        <v>183752.44197099999</v>
      </c>
      <c r="M57" s="207">
        <f t="shared" si="5"/>
        <v>8.835748063165493</v>
      </c>
      <c r="N57" s="40">
        <v>224090.79685500002</v>
      </c>
      <c r="O57" s="44">
        <f t="shared" si="6"/>
        <v>21.95255445387021</v>
      </c>
    </row>
    <row r="58" spans="1:15">
      <c r="B58" s="36" t="s">
        <v>24</v>
      </c>
      <c r="C58" s="37"/>
      <c r="D58" s="38">
        <v>424786.96062999999</v>
      </c>
      <c r="E58" s="39" t="s">
        <v>19</v>
      </c>
      <c r="F58" s="40">
        <v>303027.62434599979</v>
      </c>
      <c r="G58" s="41">
        <f t="shared" si="2"/>
        <v>-28.663623785301549</v>
      </c>
      <c r="H58" s="42">
        <v>246619.43998300011</v>
      </c>
      <c r="I58" s="43">
        <f t="shared" si="3"/>
        <v>-18.614865388837387</v>
      </c>
      <c r="J58" s="40">
        <v>243332.118472</v>
      </c>
      <c r="K58" s="207">
        <f t="shared" si="4"/>
        <v>-1.3329531164399278</v>
      </c>
      <c r="L58" s="40">
        <v>278852.95514899999</v>
      </c>
      <c r="M58" s="207">
        <f t="shared" si="5"/>
        <v>14.597676993917808</v>
      </c>
      <c r="N58" s="40">
        <v>339882.65114329988</v>
      </c>
      <c r="O58" s="44">
        <f t="shared" si="6"/>
        <v>21.885977848680071</v>
      </c>
    </row>
    <row r="59" spans="1:15">
      <c r="B59" s="36" t="s">
        <v>25</v>
      </c>
      <c r="C59" s="37"/>
      <c r="D59" s="38">
        <v>91998.580067000003</v>
      </c>
      <c r="E59" s="39" t="s">
        <v>19</v>
      </c>
      <c r="F59" s="40">
        <v>72420.745972999983</v>
      </c>
      <c r="G59" s="41">
        <f t="shared" si="2"/>
        <v>-21.280582895672985</v>
      </c>
      <c r="H59" s="42">
        <v>63603.039643999997</v>
      </c>
      <c r="I59" s="43">
        <f t="shared" si="3"/>
        <v>-12.175663493286049</v>
      </c>
      <c r="J59" s="40">
        <v>83922.548986000009</v>
      </c>
      <c r="K59" s="207">
        <f t="shared" si="4"/>
        <v>31.947387193650979</v>
      </c>
      <c r="L59" s="40">
        <v>73510.594003000006</v>
      </c>
      <c r="M59" s="207">
        <f t="shared" si="5"/>
        <v>-12.406623855928078</v>
      </c>
      <c r="N59" s="40">
        <v>90504.567083999995</v>
      </c>
      <c r="O59" s="44">
        <f t="shared" si="6"/>
        <v>23.117719713034091</v>
      </c>
    </row>
    <row r="60" spans="1:15">
      <c r="B60" s="36" t="s">
        <v>26</v>
      </c>
      <c r="C60" s="37"/>
      <c r="D60" s="38">
        <v>40942.404685999994</v>
      </c>
      <c r="E60" s="39" t="s">
        <v>19</v>
      </c>
      <c r="F60" s="40">
        <v>35465.734689000004</v>
      </c>
      <c r="G60" s="41">
        <f t="shared" si="2"/>
        <v>-13.37652255406655</v>
      </c>
      <c r="H60" s="42">
        <v>26863.497335999997</v>
      </c>
      <c r="I60" s="43">
        <f t="shared" si="3"/>
        <v>-24.255065990972025</v>
      </c>
      <c r="J60" s="40">
        <v>28227.763467499997</v>
      </c>
      <c r="K60" s="207">
        <f t="shared" si="4"/>
        <v>5.0785127283919707</v>
      </c>
      <c r="L60" s="40">
        <v>34797.793954000008</v>
      </c>
      <c r="M60" s="207">
        <f t="shared" si="5"/>
        <v>23.275065678031524</v>
      </c>
      <c r="N60" s="40">
        <v>42747.456858999998</v>
      </c>
      <c r="O60" s="44">
        <f t="shared" si="6"/>
        <v>22.845307135012138</v>
      </c>
    </row>
    <row r="61" spans="1:15" ht="14.25" thickBot="1">
      <c r="B61" s="36" t="s">
        <v>27</v>
      </c>
      <c r="C61" s="45"/>
      <c r="D61" s="38">
        <v>173321.351245</v>
      </c>
      <c r="E61" s="39" t="s">
        <v>19</v>
      </c>
      <c r="F61" s="40">
        <v>91957.925027000019</v>
      </c>
      <c r="G61" s="41">
        <f t="shared" si="2"/>
        <v>-46.943683298999872</v>
      </c>
      <c r="H61" s="42">
        <v>125849.024</v>
      </c>
      <c r="I61" s="43">
        <f t="shared" si="3"/>
        <v>36.855006203162063</v>
      </c>
      <c r="J61" s="40">
        <v>126708.88219915002</v>
      </c>
      <c r="K61" s="207">
        <f t="shared" si="4"/>
        <v>0.6832458225103144</v>
      </c>
      <c r="L61" s="40">
        <v>135836.60093099999</v>
      </c>
      <c r="M61" s="207">
        <f t="shared" si="5"/>
        <v>7.2036928851631821</v>
      </c>
      <c r="N61" s="40">
        <v>204765.990911</v>
      </c>
      <c r="O61" s="44">
        <f t="shared" si="6"/>
        <v>50.744342472919811</v>
      </c>
    </row>
    <row r="62" spans="1:15" ht="15" thickTop="1" thickBot="1">
      <c r="B62" s="46" t="s">
        <v>28</v>
      </c>
      <c r="C62" s="47"/>
      <c r="D62" s="48">
        <v>2406681.5488019995</v>
      </c>
      <c r="E62" s="49" t="s">
        <v>19</v>
      </c>
      <c r="F62" s="50">
        <v>1628001.2436800501</v>
      </c>
      <c r="G62" s="51">
        <f t="shared" si="2"/>
        <v>-32.354937258299152</v>
      </c>
      <c r="H62" s="52">
        <v>1479655.2979870001</v>
      </c>
      <c r="I62" s="53">
        <f t="shared" si="3"/>
        <v>-9.1121518652970028</v>
      </c>
      <c r="J62" s="50">
        <v>1762432.1089452</v>
      </c>
      <c r="K62" s="208">
        <f t="shared" si="4"/>
        <v>19.110992360376365</v>
      </c>
      <c r="L62" s="50">
        <v>1958362.3095399998</v>
      </c>
      <c r="M62" s="208">
        <f t="shared" si="5"/>
        <v>11.117035351339698</v>
      </c>
      <c r="N62" s="50">
        <v>2246723.1537641501</v>
      </c>
      <c r="O62" s="54">
        <f t="shared" si="6"/>
        <v>14.724591196400393</v>
      </c>
    </row>
    <row r="63" spans="1:15" ht="12" customHeight="1" thickBot="1">
      <c r="D63" s="55"/>
      <c r="E63" s="56"/>
      <c r="F63" s="57"/>
      <c r="G63" s="58"/>
      <c r="H63" s="55"/>
      <c r="I63" s="59"/>
      <c r="J63" s="55"/>
      <c r="K63" s="60"/>
      <c r="L63" s="55"/>
      <c r="M63" s="60"/>
      <c r="N63" s="55"/>
      <c r="O63" s="60"/>
    </row>
    <row r="64" spans="1:15">
      <c r="B64" s="61" t="s">
        <v>29</v>
      </c>
      <c r="C64" s="62"/>
      <c r="D64" s="38">
        <v>304986.14908800001</v>
      </c>
      <c r="E64" s="30" t="s">
        <v>19</v>
      </c>
      <c r="F64" s="31">
        <v>148632.11752500001</v>
      </c>
      <c r="G64" s="41">
        <f>(F64/D64-1)*100</f>
        <v>-51.26594503735511</v>
      </c>
      <c r="H64" s="42">
        <v>150024.44353804999</v>
      </c>
      <c r="I64" s="43">
        <f t="shared" si="3"/>
        <v>0.93675985798682415</v>
      </c>
      <c r="J64" s="40">
        <v>326871.2629643</v>
      </c>
      <c r="K64" s="207">
        <f t="shared" si="4"/>
        <v>117.87867047238683</v>
      </c>
      <c r="L64" s="40">
        <v>404012.08252400008</v>
      </c>
      <c r="M64" s="207">
        <f>(L64/J64-1)*100</f>
        <v>23.599755714262717</v>
      </c>
      <c r="N64" s="40">
        <v>428129.34528349998</v>
      </c>
      <c r="O64" s="44">
        <f>(N64/L64-1)*100</f>
        <v>5.969440965436279</v>
      </c>
    </row>
    <row r="65" spans="2:15" ht="14.25" thickBot="1">
      <c r="B65" s="63" t="s">
        <v>30</v>
      </c>
      <c r="C65" s="64"/>
      <c r="D65" s="65">
        <v>80232.032361999998</v>
      </c>
      <c r="E65" s="66" t="s">
        <v>19</v>
      </c>
      <c r="F65" s="67">
        <v>46979.442605000004</v>
      </c>
      <c r="G65" s="68">
        <f t="shared" si="2"/>
        <v>-41.445528398143004</v>
      </c>
      <c r="H65" s="69">
        <v>46955.239882549999</v>
      </c>
      <c r="I65" s="70">
        <f t="shared" si="3"/>
        <v>-5.1517687541546842E-2</v>
      </c>
      <c r="J65" s="67">
        <v>122295.344843</v>
      </c>
      <c r="K65" s="209">
        <f t="shared" si="4"/>
        <v>160.45089993981412</v>
      </c>
      <c r="L65" s="67">
        <v>182683.08608799998</v>
      </c>
      <c r="M65" s="209">
        <f>(L65/J65-1)*100</f>
        <v>49.378609891099615</v>
      </c>
      <c r="N65" s="67">
        <v>224642.03215800005</v>
      </c>
      <c r="O65" s="71">
        <f>(N65/L65-1)*100</f>
        <v>22.968161403726285</v>
      </c>
    </row>
    <row r="66" spans="2:15"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8" thickBot="1">
      <c r="B67" s="22" t="s">
        <v>31</v>
      </c>
      <c r="C67" s="2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4.25" thickBot="1">
      <c r="D68" s="23">
        <v>2008</v>
      </c>
      <c r="E68" s="24"/>
      <c r="F68" s="25">
        <v>2009</v>
      </c>
      <c r="G68" s="24"/>
      <c r="H68" s="25">
        <v>2010</v>
      </c>
      <c r="I68" s="24"/>
      <c r="J68" s="306">
        <v>2011</v>
      </c>
      <c r="K68" s="311"/>
      <c r="L68" s="306">
        <v>2012</v>
      </c>
      <c r="M68" s="311"/>
      <c r="N68" s="306">
        <v>2013</v>
      </c>
      <c r="O68" s="307"/>
    </row>
    <row r="69" spans="2:15">
      <c r="B69" s="27" t="s">
        <v>18</v>
      </c>
      <c r="C69" s="28"/>
      <c r="D69" s="29">
        <v>107370.51606099999</v>
      </c>
      <c r="E69" s="30" t="s">
        <v>19</v>
      </c>
      <c r="F69" s="73">
        <v>53973.204406000004</v>
      </c>
      <c r="G69" s="32">
        <f>(F69/D69-1)*100</f>
        <v>-49.731819883089301</v>
      </c>
      <c r="H69" s="33">
        <v>50534.686978000005</v>
      </c>
      <c r="I69" s="74">
        <f>(H69/F69-1)*100</f>
        <v>-6.3707861444256775</v>
      </c>
      <c r="J69" s="31">
        <v>51523.208510999997</v>
      </c>
      <c r="K69" s="211">
        <f>(J69/H69-1)*100</f>
        <v>1.9561247770869539</v>
      </c>
      <c r="L69" s="31">
        <v>98968.325317999988</v>
      </c>
      <c r="M69" s="206">
        <f>(L69/J69-1)*100</f>
        <v>92.084942258342963</v>
      </c>
      <c r="N69" s="31">
        <v>130115.432594</v>
      </c>
      <c r="O69" s="35">
        <f>(N69/L69-1)*100</f>
        <v>31.471793804653881</v>
      </c>
    </row>
    <row r="70" spans="2:15">
      <c r="B70" s="36" t="s">
        <v>20</v>
      </c>
      <c r="C70" s="37"/>
      <c r="D70" s="38">
        <v>145430.75646899999</v>
      </c>
      <c r="E70" s="39" t="s">
        <v>19</v>
      </c>
      <c r="F70" s="75">
        <v>96278.060667850004</v>
      </c>
      <c r="G70" s="41">
        <f t="shared" ref="G70:G78" si="7">(F70/D70-1)*100</f>
        <v>-33.798006002689931</v>
      </c>
      <c r="H70" s="42">
        <v>138276.50044130001</v>
      </c>
      <c r="I70" s="76">
        <f t="shared" ref="I70:K78" si="8">(H70/F70-1)*100</f>
        <v>43.622025082474991</v>
      </c>
      <c r="J70" s="40">
        <v>373960.712917</v>
      </c>
      <c r="K70" s="212">
        <f t="shared" si="8"/>
        <v>170.44415480832237</v>
      </c>
      <c r="L70" s="40">
        <v>233728.78730700002</v>
      </c>
      <c r="M70" s="207">
        <f t="shared" ref="M70:M77" si="9">(L70/J70-1)*100</f>
        <v>-37.499106394399305</v>
      </c>
      <c r="N70" s="40">
        <v>451159.11825399997</v>
      </c>
      <c r="O70" s="44">
        <f t="shared" ref="O70:O77" si="10">(N70/L70-1)*100</f>
        <v>93.026765531199956</v>
      </c>
    </row>
    <row r="71" spans="2:15">
      <c r="B71" s="36" t="s">
        <v>21</v>
      </c>
      <c r="C71" s="37"/>
      <c r="D71" s="38">
        <v>1624229.9840030004</v>
      </c>
      <c r="E71" s="39" t="s">
        <v>19</v>
      </c>
      <c r="F71" s="75">
        <v>1434605.1259187507</v>
      </c>
      <c r="G71" s="41">
        <f t="shared" si="7"/>
        <v>-11.674754188252901</v>
      </c>
      <c r="H71" s="42">
        <v>1172599.0142699501</v>
      </c>
      <c r="I71" s="76">
        <f t="shared" si="8"/>
        <v>-18.26329119526925</v>
      </c>
      <c r="J71" s="40">
        <v>1083908.1906834</v>
      </c>
      <c r="K71" s="212">
        <f t="shared" si="8"/>
        <v>-7.5636106211267933</v>
      </c>
      <c r="L71" s="40">
        <v>1150309.8317710003</v>
      </c>
      <c r="M71" s="207">
        <f t="shared" si="9"/>
        <v>6.1261314988065863</v>
      </c>
      <c r="N71" s="40">
        <v>1602266.2021930502</v>
      </c>
      <c r="O71" s="44">
        <f t="shared" si="10"/>
        <v>39.289968488422325</v>
      </c>
    </row>
    <row r="72" spans="2:15">
      <c r="B72" s="36" t="s">
        <v>22</v>
      </c>
      <c r="C72" s="37"/>
      <c r="D72" s="38">
        <v>83654.760868000012</v>
      </c>
      <c r="E72" s="39" t="s">
        <v>19</v>
      </c>
      <c r="F72" s="75">
        <v>78045.871555999998</v>
      </c>
      <c r="G72" s="41">
        <f t="shared" si="7"/>
        <v>-6.7048058637694918</v>
      </c>
      <c r="H72" s="42">
        <v>62504.740647400002</v>
      </c>
      <c r="I72" s="76">
        <f t="shared" si="8"/>
        <v>-19.912816141016275</v>
      </c>
      <c r="J72" s="40">
        <v>68356.702199999985</v>
      </c>
      <c r="K72" s="212">
        <f t="shared" si="8"/>
        <v>9.3624283406148479</v>
      </c>
      <c r="L72" s="40">
        <v>70899.061984</v>
      </c>
      <c r="M72" s="207">
        <f t="shared" si="9"/>
        <v>3.7192545897862361</v>
      </c>
      <c r="N72" s="40">
        <v>96621.92969260001</v>
      </c>
      <c r="O72" s="44">
        <f t="shared" si="10"/>
        <v>36.28097042300076</v>
      </c>
    </row>
    <row r="73" spans="2:15">
      <c r="B73" s="36" t="s">
        <v>23</v>
      </c>
      <c r="C73" s="37"/>
      <c r="D73" s="38">
        <v>362217.08108199947</v>
      </c>
      <c r="E73" s="39" t="s">
        <v>19</v>
      </c>
      <c r="F73" s="75">
        <v>221173.40723000001</v>
      </c>
      <c r="G73" s="41">
        <f t="shared" si="7"/>
        <v>-38.93899024051538</v>
      </c>
      <c r="H73" s="42">
        <v>231292.07339500001</v>
      </c>
      <c r="I73" s="76">
        <f t="shared" si="8"/>
        <v>4.5749922161652634</v>
      </c>
      <c r="J73" s="40">
        <v>233336.693661</v>
      </c>
      <c r="K73" s="212">
        <f t="shared" si="8"/>
        <v>0.8839992810770525</v>
      </c>
      <c r="L73" s="40">
        <v>286657.67228700005</v>
      </c>
      <c r="M73" s="207">
        <f t="shared" si="9"/>
        <v>22.851518888609391</v>
      </c>
      <c r="N73" s="40">
        <v>332934.79825199995</v>
      </c>
      <c r="O73" s="44">
        <f t="shared" si="10"/>
        <v>16.143689996431519</v>
      </c>
    </row>
    <row r="74" spans="2:15">
      <c r="B74" s="36" t="s">
        <v>24</v>
      </c>
      <c r="C74" s="37"/>
      <c r="D74" s="38">
        <v>582095.835632</v>
      </c>
      <c r="E74" s="39" t="s">
        <v>19</v>
      </c>
      <c r="F74" s="75">
        <v>342593.71078199986</v>
      </c>
      <c r="G74" s="41">
        <f t="shared" si="7"/>
        <v>-41.144792693795004</v>
      </c>
      <c r="H74" s="42">
        <v>361166.725286</v>
      </c>
      <c r="I74" s="76">
        <f t="shared" si="8"/>
        <v>5.4212946471216883</v>
      </c>
      <c r="J74" s="40">
        <v>318082.3917255</v>
      </c>
      <c r="K74" s="212">
        <f t="shared" si="8"/>
        <v>-11.929209017354092</v>
      </c>
      <c r="L74" s="40">
        <v>348991.59079000005</v>
      </c>
      <c r="M74" s="207">
        <f t="shared" si="9"/>
        <v>9.717356216050522</v>
      </c>
      <c r="N74" s="40">
        <v>609515.34236299992</v>
      </c>
      <c r="O74" s="44">
        <f t="shared" si="10"/>
        <v>74.650438133268878</v>
      </c>
    </row>
    <row r="75" spans="2:15">
      <c r="B75" s="36" t="s">
        <v>25</v>
      </c>
      <c r="C75" s="37"/>
      <c r="D75" s="38">
        <v>134339.52297800002</v>
      </c>
      <c r="E75" s="39" t="s">
        <v>19</v>
      </c>
      <c r="F75" s="75">
        <v>133160.07847899999</v>
      </c>
      <c r="G75" s="41">
        <f t="shared" si="7"/>
        <v>-0.87795793289602297</v>
      </c>
      <c r="H75" s="42">
        <v>101561.90542299999</v>
      </c>
      <c r="I75" s="76">
        <f t="shared" si="8"/>
        <v>-23.729464128382283</v>
      </c>
      <c r="J75" s="40">
        <v>106085.06821100001</v>
      </c>
      <c r="K75" s="212">
        <f t="shared" si="8"/>
        <v>4.4536017408902229</v>
      </c>
      <c r="L75" s="40">
        <v>83629.522797999991</v>
      </c>
      <c r="M75" s="207">
        <f t="shared" si="9"/>
        <v>-21.167489253375994</v>
      </c>
      <c r="N75" s="40">
        <v>193028.92836705002</v>
      </c>
      <c r="O75" s="44">
        <f t="shared" si="10"/>
        <v>130.81433674241453</v>
      </c>
    </row>
    <row r="76" spans="2:15">
      <c r="B76" s="36" t="s">
        <v>26</v>
      </c>
      <c r="C76" s="37"/>
      <c r="D76" s="38">
        <v>39582.165209999999</v>
      </c>
      <c r="E76" s="39" t="s">
        <v>19</v>
      </c>
      <c r="F76" s="75">
        <v>44396.500935999997</v>
      </c>
      <c r="G76" s="41">
        <f t="shared" si="7"/>
        <v>12.162891293232514</v>
      </c>
      <c r="H76" s="42">
        <v>45108.793073000008</v>
      </c>
      <c r="I76" s="76">
        <f t="shared" si="8"/>
        <v>1.6043880080252704</v>
      </c>
      <c r="J76" s="40">
        <v>43654.617416000008</v>
      </c>
      <c r="K76" s="212">
        <f t="shared" si="8"/>
        <v>-3.2237077472826448</v>
      </c>
      <c r="L76" s="40">
        <v>44633.086684000002</v>
      </c>
      <c r="M76" s="207">
        <f t="shared" si="9"/>
        <v>2.2413877979408747</v>
      </c>
      <c r="N76" s="40">
        <v>62242.411947999994</v>
      </c>
      <c r="O76" s="44">
        <f t="shared" si="10"/>
        <v>39.453523321550946</v>
      </c>
    </row>
    <row r="77" spans="2:15" ht="14.25" thickBot="1">
      <c r="B77" s="36" t="s">
        <v>27</v>
      </c>
      <c r="C77" s="45"/>
      <c r="D77" s="38">
        <v>230226.56920900004</v>
      </c>
      <c r="E77" s="39" t="s">
        <v>19</v>
      </c>
      <c r="F77" s="75">
        <v>163110.24317845001</v>
      </c>
      <c r="G77" s="41">
        <f t="shared" si="7"/>
        <v>-29.152293873441572</v>
      </c>
      <c r="H77" s="42">
        <v>179265.77039354999</v>
      </c>
      <c r="I77" s="76">
        <f t="shared" si="8"/>
        <v>9.9046674815052036</v>
      </c>
      <c r="J77" s="40">
        <v>133779.22550815</v>
      </c>
      <c r="K77" s="212">
        <f t="shared" si="8"/>
        <v>-25.373803814047371</v>
      </c>
      <c r="L77" s="40">
        <v>183200.597175</v>
      </c>
      <c r="M77" s="207">
        <f t="shared" si="9"/>
        <v>36.942486009413457</v>
      </c>
      <c r="N77" s="40">
        <v>328203.96683200006</v>
      </c>
      <c r="O77" s="44">
        <f t="shared" si="10"/>
        <v>79.150052943597913</v>
      </c>
    </row>
    <row r="78" spans="2:15" ht="15" thickTop="1" thickBot="1">
      <c r="B78" s="46" t="s">
        <v>28</v>
      </c>
      <c r="C78" s="47"/>
      <c r="D78" s="48">
        <v>3309147.1915120003</v>
      </c>
      <c r="E78" s="49" t="s">
        <v>19</v>
      </c>
      <c r="F78" s="77">
        <v>2567336.2031540503</v>
      </c>
      <c r="G78" s="51">
        <f t="shared" si="7"/>
        <v>-22.416983755231669</v>
      </c>
      <c r="H78" s="52">
        <v>2342310.2099072002</v>
      </c>
      <c r="I78" s="51">
        <f t="shared" si="8"/>
        <v>-8.7649600769232663</v>
      </c>
      <c r="J78" s="50">
        <v>2412686.8108330499</v>
      </c>
      <c r="K78" s="213">
        <f t="shared" si="8"/>
        <v>3.0045807181380058</v>
      </c>
      <c r="L78" s="50">
        <v>2501018.4761140002</v>
      </c>
      <c r="M78" s="208">
        <f>(L78/J78-1)*100</f>
        <v>3.6611326793157595</v>
      </c>
      <c r="N78" s="50">
        <v>3806088.1304957005</v>
      </c>
      <c r="O78" s="54">
        <f>(N78/L78-1)*100</f>
        <v>52.18152791935686</v>
      </c>
    </row>
    <row r="79" spans="2:15" ht="14.25" thickBot="1">
      <c r="D79" s="55"/>
      <c r="E79" s="56"/>
      <c r="F79" s="78"/>
      <c r="G79" s="58"/>
      <c r="H79" s="55"/>
      <c r="I79" s="58"/>
      <c r="J79" s="55"/>
      <c r="K79" s="58"/>
      <c r="L79" s="55"/>
      <c r="M79" s="60"/>
      <c r="N79" s="55"/>
      <c r="O79" s="60"/>
    </row>
    <row r="80" spans="2:15">
      <c r="B80" s="61" t="s">
        <v>29</v>
      </c>
      <c r="C80" s="62"/>
      <c r="D80" s="38">
        <v>368567.65716599993</v>
      </c>
      <c r="E80" s="30" t="s">
        <v>19</v>
      </c>
      <c r="F80" s="73">
        <v>240773.58560310001</v>
      </c>
      <c r="G80" s="41">
        <f>(F80/D80-1)*100</f>
        <v>-34.673164906963741</v>
      </c>
      <c r="H80" s="42">
        <v>316551.86205380003</v>
      </c>
      <c r="I80" s="76">
        <f>(H80/F80-1)*100</f>
        <v>31.472836300081397</v>
      </c>
      <c r="J80" s="40">
        <v>561706.72904250002</v>
      </c>
      <c r="K80" s="211">
        <f>(J80/H80-1)*100</f>
        <v>77.445403542448403</v>
      </c>
      <c r="L80" s="40">
        <v>456038.43638500001</v>
      </c>
      <c r="M80" s="207">
        <f>(L80/J80-1)*100</f>
        <v>-18.812004057281804</v>
      </c>
      <c r="N80" s="40">
        <v>681921.62443400011</v>
      </c>
      <c r="O80" s="44">
        <f>(N80/L80-1)*100</f>
        <v>49.531611817540622</v>
      </c>
    </row>
    <row r="81" spans="2:15" ht="14.25" thickBot="1">
      <c r="B81" s="63" t="s">
        <v>30</v>
      </c>
      <c r="C81" s="64"/>
      <c r="D81" s="65">
        <v>105136.04275699999</v>
      </c>
      <c r="E81" s="66" t="s">
        <v>19</v>
      </c>
      <c r="F81" s="79">
        <v>62645.514655850006</v>
      </c>
      <c r="G81" s="68">
        <f>(F81/D81-1)*100</f>
        <v>-40.414806366031833</v>
      </c>
      <c r="H81" s="69">
        <v>92002.308190299998</v>
      </c>
      <c r="I81" s="80">
        <f>(H81/F81-1)*100</f>
        <v>46.861764478629887</v>
      </c>
      <c r="J81" s="67">
        <v>328324.096104</v>
      </c>
      <c r="K81" s="214">
        <f>(J81/H81-1)*100</f>
        <v>256.86506410783284</v>
      </c>
      <c r="L81" s="67">
        <v>208403.14594700001</v>
      </c>
      <c r="M81" s="209">
        <f>(L81/J81-1)*100</f>
        <v>-36.52517484400957</v>
      </c>
      <c r="N81" s="67">
        <v>370973.369145</v>
      </c>
      <c r="O81" s="71">
        <f>(N81/L81-1)*100</f>
        <v>78.00756675685885</v>
      </c>
    </row>
    <row r="82" spans="2:15">
      <c r="D82" s="72"/>
      <c r="E82" s="72"/>
      <c r="F82" s="72"/>
      <c r="G82" s="72"/>
      <c r="H82" s="72"/>
      <c r="I82" s="72"/>
      <c r="J82" s="72"/>
      <c r="K82" s="72"/>
      <c r="L82" s="193"/>
      <c r="M82" s="193"/>
      <c r="N82" s="193"/>
      <c r="O82" s="193"/>
    </row>
    <row r="83" spans="2:15" ht="18" thickBot="1">
      <c r="B83" s="111" t="s">
        <v>40</v>
      </c>
      <c r="C83" s="111"/>
      <c r="D83" s="112"/>
      <c r="E83" s="112"/>
      <c r="F83" s="112"/>
      <c r="G83" s="112"/>
      <c r="H83" s="112"/>
      <c r="I83" s="112"/>
      <c r="J83" s="112"/>
      <c r="K83" s="112"/>
      <c r="L83" s="194"/>
      <c r="M83" s="194"/>
      <c r="N83" s="194"/>
      <c r="O83" s="194"/>
    </row>
    <row r="84" spans="2:15" ht="14.25" thickBot="1">
      <c r="B84" s="113"/>
      <c r="C84" s="113"/>
      <c r="D84" s="274">
        <v>2008</v>
      </c>
      <c r="E84" s="271"/>
      <c r="F84" s="270">
        <v>2009</v>
      </c>
      <c r="G84" s="271"/>
      <c r="H84" s="270">
        <v>2010</v>
      </c>
      <c r="I84" s="271"/>
      <c r="J84" s="270">
        <v>2011</v>
      </c>
      <c r="K84" s="321"/>
      <c r="L84" s="306">
        <v>2012</v>
      </c>
      <c r="M84" s="311"/>
      <c r="N84" s="306">
        <v>2013</v>
      </c>
      <c r="O84" s="307"/>
    </row>
    <row r="85" spans="2:15">
      <c r="B85" s="27" t="s">
        <v>18</v>
      </c>
      <c r="C85" s="28"/>
      <c r="D85" s="114">
        <v>53444.585279999978</v>
      </c>
      <c r="E85" s="115" t="s">
        <v>19</v>
      </c>
      <c r="F85" s="116">
        <v>54017.350069000022</v>
      </c>
      <c r="G85" s="117">
        <v>1.0716984442844746</v>
      </c>
      <c r="H85" s="116">
        <v>66585.52833999999</v>
      </c>
      <c r="I85" s="118">
        <v>23.266928597840852</v>
      </c>
      <c r="J85" s="116">
        <v>62035.042321000015</v>
      </c>
      <c r="K85" s="221">
        <v>-6.8340465750518886</v>
      </c>
      <c r="L85" s="31">
        <v>60045.938540000017</v>
      </c>
      <c r="M85" s="206">
        <f>(L85/J85-1)*100</f>
        <v>-3.2064196405434675</v>
      </c>
      <c r="N85" s="31">
        <v>56709</v>
      </c>
      <c r="O85" s="35">
        <f>(N85/L85-1)*100</f>
        <v>-5.5573093220569696</v>
      </c>
    </row>
    <row r="86" spans="2:15">
      <c r="B86" s="36" t="s">
        <v>20</v>
      </c>
      <c r="C86" s="37"/>
      <c r="D86" s="120">
        <v>121628.25643100002</v>
      </c>
      <c r="E86" s="121" t="s">
        <v>19</v>
      </c>
      <c r="F86" s="122">
        <v>117532.23590285002</v>
      </c>
      <c r="G86" s="123">
        <v>-3.3676553856329283</v>
      </c>
      <c r="H86" s="122">
        <v>99714.388515999992</v>
      </c>
      <c r="I86" s="124">
        <v>-15.159966327517104</v>
      </c>
      <c r="J86" s="122">
        <v>293183.78359140002</v>
      </c>
      <c r="K86" s="222">
        <v>194.02354861189997</v>
      </c>
      <c r="L86" s="40">
        <v>219811.99767299945</v>
      </c>
      <c r="M86" s="207">
        <f t="shared" ref="M86:M93" si="11">(L86/J86-1)*100</f>
        <v>-25.025867740576079</v>
      </c>
      <c r="N86" s="40">
        <v>339041</v>
      </c>
      <c r="O86" s="44">
        <f t="shared" ref="O86:O93" si="12">(N86/L86-1)*100</f>
        <v>54.241353333392681</v>
      </c>
    </row>
    <row r="87" spans="2:15">
      <c r="B87" s="36" t="s">
        <v>21</v>
      </c>
      <c r="C87" s="37"/>
      <c r="D87" s="120">
        <v>1221382.0205289498</v>
      </c>
      <c r="E87" s="121" t="s">
        <v>19</v>
      </c>
      <c r="F87" s="122">
        <v>940021.02486449992</v>
      </c>
      <c r="G87" s="123">
        <v>-23.036281109050506</v>
      </c>
      <c r="H87" s="122">
        <v>953375.41664025001</v>
      </c>
      <c r="I87" s="124">
        <v>1.420648200679886</v>
      </c>
      <c r="J87" s="122">
        <v>994620.81650249986</v>
      </c>
      <c r="K87" s="222">
        <v>4.326249569933438</v>
      </c>
      <c r="L87" s="40">
        <v>1071460.2768880003</v>
      </c>
      <c r="M87" s="207">
        <f t="shared" si="11"/>
        <v>7.7255029364557082</v>
      </c>
      <c r="N87" s="40">
        <v>1272596</v>
      </c>
      <c r="O87" s="44">
        <f t="shared" si="12"/>
        <v>18.77211199058053</v>
      </c>
    </row>
    <row r="88" spans="2:15">
      <c r="B88" s="36" t="s">
        <v>22</v>
      </c>
      <c r="C88" s="37"/>
      <c r="D88" s="120">
        <v>68016.381769</v>
      </c>
      <c r="E88" s="121" t="s">
        <v>19</v>
      </c>
      <c r="F88" s="122">
        <v>83876.646071850002</v>
      </c>
      <c r="G88" s="123">
        <v>23.318300518712199</v>
      </c>
      <c r="H88" s="122">
        <v>50543.124562999998</v>
      </c>
      <c r="I88" s="124">
        <v>-39.741123506888918</v>
      </c>
      <c r="J88" s="122">
        <v>71434.732357999994</v>
      </c>
      <c r="K88" s="222">
        <v>41.334222954418735</v>
      </c>
      <c r="L88" s="40">
        <v>67409.96755300001</v>
      </c>
      <c r="M88" s="207">
        <f t="shared" si="11"/>
        <v>-5.6341847615941294</v>
      </c>
      <c r="N88" s="40">
        <v>50016</v>
      </c>
      <c r="O88" s="44">
        <f t="shared" si="12"/>
        <v>-25.803257566211222</v>
      </c>
    </row>
    <row r="89" spans="2:15">
      <c r="B89" s="36" t="s">
        <v>23</v>
      </c>
      <c r="C89" s="37"/>
      <c r="D89" s="120">
        <v>221881.16794200012</v>
      </c>
      <c r="E89" s="121" t="s">
        <v>19</v>
      </c>
      <c r="F89" s="122">
        <v>184200.12901040004</v>
      </c>
      <c r="G89" s="123">
        <v>-16.982531361764753</v>
      </c>
      <c r="H89" s="122">
        <v>223198.84149604998</v>
      </c>
      <c r="I89" s="124">
        <v>21.171924631740112</v>
      </c>
      <c r="J89" s="122">
        <v>186740.94260005001</v>
      </c>
      <c r="K89" s="222">
        <v>-16.334268875067249</v>
      </c>
      <c r="L89" s="40">
        <v>195327.06949300002</v>
      </c>
      <c r="M89" s="207">
        <f t="shared" si="11"/>
        <v>4.5978813073356051</v>
      </c>
      <c r="N89" s="40">
        <v>249928</v>
      </c>
      <c r="O89" s="44">
        <f t="shared" si="12"/>
        <v>27.953591198969342</v>
      </c>
    </row>
    <row r="90" spans="2:15">
      <c r="B90" s="36" t="s">
        <v>24</v>
      </c>
      <c r="C90" s="37"/>
      <c r="D90" s="120">
        <v>398800.02155499975</v>
      </c>
      <c r="E90" s="121" t="s">
        <v>19</v>
      </c>
      <c r="F90" s="122">
        <v>347440.06374999951</v>
      </c>
      <c r="G90" s="123">
        <v>-12.878624631146629</v>
      </c>
      <c r="H90" s="122">
        <v>316515.96923499997</v>
      </c>
      <c r="I90" s="124">
        <v>-8.9005551579828701</v>
      </c>
      <c r="J90" s="122">
        <v>322078.1246745002</v>
      </c>
      <c r="K90" s="222">
        <v>1.7573064174119413</v>
      </c>
      <c r="L90" s="40">
        <v>356467.81787499983</v>
      </c>
      <c r="M90" s="207">
        <f t="shared" si="11"/>
        <v>10.677438349858349</v>
      </c>
      <c r="N90" s="40">
        <v>379021</v>
      </c>
      <c r="O90" s="44">
        <f t="shared" si="12"/>
        <v>6.3268494360713134</v>
      </c>
    </row>
    <row r="91" spans="2:15">
      <c r="B91" s="36" t="s">
        <v>25</v>
      </c>
      <c r="C91" s="37"/>
      <c r="D91" s="120">
        <v>101797.67403700003</v>
      </c>
      <c r="E91" s="121" t="s">
        <v>19</v>
      </c>
      <c r="F91" s="122">
        <v>72492.425079349996</v>
      </c>
      <c r="G91" s="123">
        <v>-28.787739243431599</v>
      </c>
      <c r="H91" s="122">
        <v>103802.66258100001</v>
      </c>
      <c r="I91" s="124">
        <v>43.191047157517382</v>
      </c>
      <c r="J91" s="122">
        <v>80907.649993200001</v>
      </c>
      <c r="K91" s="222">
        <v>-22.056286436712945</v>
      </c>
      <c r="L91" s="40">
        <v>107323.95753000001</v>
      </c>
      <c r="M91" s="207">
        <f t="shared" si="11"/>
        <v>32.649950331050533</v>
      </c>
      <c r="N91" s="40">
        <v>118207</v>
      </c>
      <c r="O91" s="44">
        <f t="shared" si="12"/>
        <v>10.140366345471264</v>
      </c>
    </row>
    <row r="92" spans="2:15">
      <c r="B92" s="36" t="s">
        <v>26</v>
      </c>
      <c r="C92" s="37"/>
      <c r="D92" s="120">
        <v>65276.025896999978</v>
      </c>
      <c r="E92" s="121" t="s">
        <v>19</v>
      </c>
      <c r="F92" s="122">
        <v>48442.493092000004</v>
      </c>
      <c r="G92" s="123">
        <v>-25.788231703262475</v>
      </c>
      <c r="H92" s="122">
        <v>50248.268401000001</v>
      </c>
      <c r="I92" s="124">
        <v>3.7276679909321375</v>
      </c>
      <c r="J92" s="122">
        <v>77566.337591999996</v>
      </c>
      <c r="K92" s="222">
        <v>54.366190239614973</v>
      </c>
      <c r="L92" s="40">
        <v>38040.992983000004</v>
      </c>
      <c r="M92" s="207">
        <f>(L92/J92-1)*100</f>
        <v>-50.956827195972366</v>
      </c>
      <c r="N92" s="40">
        <v>39315</v>
      </c>
      <c r="O92" s="44">
        <f t="shared" si="12"/>
        <v>3.349037228258811</v>
      </c>
    </row>
    <row r="93" spans="2:15" ht="14.25" thickBot="1">
      <c r="B93" s="36" t="s">
        <v>27</v>
      </c>
      <c r="C93" s="126"/>
      <c r="D93" s="127">
        <v>221951.63098799973</v>
      </c>
      <c r="E93" s="121" t="s">
        <v>19</v>
      </c>
      <c r="F93" s="128">
        <v>114886.82613100004</v>
      </c>
      <c r="G93" s="123">
        <v>-48.237899573167972</v>
      </c>
      <c r="H93" s="128">
        <v>150099.82486200001</v>
      </c>
      <c r="I93" s="124">
        <v>30.650162352686316</v>
      </c>
      <c r="J93" s="128">
        <v>170390.11517284997</v>
      </c>
      <c r="K93" s="222">
        <v>13.517864081123744</v>
      </c>
      <c r="L93" s="40">
        <v>150862.95837900002</v>
      </c>
      <c r="M93" s="207">
        <f t="shared" si="11"/>
        <v>-11.46026386216178</v>
      </c>
      <c r="N93" s="40">
        <v>150369</v>
      </c>
      <c r="O93" s="44">
        <f t="shared" si="12"/>
        <v>-0.32742190946507543</v>
      </c>
    </row>
    <row r="94" spans="2:15" ht="15" thickTop="1" thickBot="1">
      <c r="B94" s="46" t="s">
        <v>28</v>
      </c>
      <c r="C94" s="47"/>
      <c r="D94" s="129">
        <v>2474177.7644279497</v>
      </c>
      <c r="E94" s="130" t="s">
        <v>19</v>
      </c>
      <c r="F94" s="131">
        <v>1962909.1939709494</v>
      </c>
      <c r="G94" s="132">
        <v>-20.66418095771747</v>
      </c>
      <c r="H94" s="133">
        <v>2014084.0246342998</v>
      </c>
      <c r="I94" s="134">
        <v>2.6070910880917619</v>
      </c>
      <c r="J94" s="135">
        <v>2258957.5448055002</v>
      </c>
      <c r="K94" s="223">
        <v>12.158058808676685</v>
      </c>
      <c r="L94" s="50">
        <v>2266750.9769139998</v>
      </c>
      <c r="M94" s="208">
        <f>(L94/J94-1)*100</f>
        <v>0.34500126513756779</v>
      </c>
      <c r="N94" s="50">
        <f>SUM(N85:N93)</f>
        <v>2655202</v>
      </c>
      <c r="O94" s="54">
        <f>(N94/L94-1)*100</f>
        <v>17.136907716914074</v>
      </c>
    </row>
    <row r="95" spans="2:15" ht="14.25" thickBot="1">
      <c r="B95" s="113"/>
      <c r="C95" s="113"/>
      <c r="D95" s="137"/>
      <c r="E95" s="138"/>
      <c r="F95" s="139"/>
      <c r="G95" s="140"/>
      <c r="H95" s="137"/>
      <c r="I95" s="140"/>
      <c r="J95" s="137"/>
      <c r="K95" s="140"/>
      <c r="L95" s="55"/>
      <c r="M95" s="60"/>
      <c r="N95" s="55"/>
      <c r="O95" s="60"/>
    </row>
    <row r="96" spans="2:15">
      <c r="B96" s="61" t="s">
        <v>29</v>
      </c>
      <c r="C96" s="141"/>
      <c r="D96" s="142">
        <v>287912.20654295001</v>
      </c>
      <c r="E96" s="115" t="s">
        <v>19</v>
      </c>
      <c r="F96" s="143">
        <v>232667.47026034998</v>
      </c>
      <c r="G96" s="118">
        <f>(F96/D96-1)*100</f>
        <v>-19.188049352245429</v>
      </c>
      <c r="H96" s="143">
        <v>279246.23513749999</v>
      </c>
      <c r="I96" s="124">
        <f>(H96/F96-1)*100</f>
        <v>20.019457307473786</v>
      </c>
      <c r="J96" s="143">
        <v>482556.00152489997</v>
      </c>
      <c r="K96" s="221">
        <f>(J96/H96-1)*100</f>
        <v>72.806627558395149</v>
      </c>
      <c r="L96" s="40">
        <v>364832.5149789995</v>
      </c>
      <c r="M96" s="207">
        <f>(L96/J96-1)*100</f>
        <v>-24.395818552435077</v>
      </c>
      <c r="N96" s="31">
        <v>521798</v>
      </c>
      <c r="O96" s="44">
        <f>(N96/L96-1)*100</f>
        <v>43.023984589212326</v>
      </c>
    </row>
    <row r="97" spans="2:15" ht="14.25" thickBot="1">
      <c r="B97" s="63" t="s">
        <v>30</v>
      </c>
      <c r="C97" s="64"/>
      <c r="D97" s="144">
        <v>79203.550057</v>
      </c>
      <c r="E97" s="145" t="s">
        <v>19</v>
      </c>
      <c r="F97" s="146">
        <v>67487.316524850001</v>
      </c>
      <c r="G97" s="147">
        <f>(F97/D97-1)*100</f>
        <v>-14.792561095706237</v>
      </c>
      <c r="H97" s="148">
        <v>59935.335682999998</v>
      </c>
      <c r="I97" s="147">
        <f>(H97/F97-1)*100</f>
        <v>-11.190222445826892</v>
      </c>
      <c r="J97" s="148">
        <v>266699.5017894</v>
      </c>
      <c r="K97" s="224">
        <f>(J97/H97-1)*100</f>
        <v>344.97874042114756</v>
      </c>
      <c r="L97" s="67">
        <v>194938.66773999951</v>
      </c>
      <c r="M97" s="209">
        <f>(L97/J97-1)*100</f>
        <v>-26.90699966363891</v>
      </c>
      <c r="N97" s="67">
        <v>307561</v>
      </c>
      <c r="O97" s="71">
        <f>(N97/L97-1)*100</f>
        <v>57.773213270448288</v>
      </c>
    </row>
    <row r="98" spans="2:15">
      <c r="D98" s="72"/>
      <c r="E98" s="72"/>
      <c r="F98" s="72"/>
      <c r="G98" s="72"/>
      <c r="H98" s="72"/>
      <c r="I98" s="72"/>
      <c r="J98" s="72"/>
      <c r="K98" s="72"/>
      <c r="L98" s="193"/>
      <c r="M98" s="193"/>
      <c r="N98" s="193"/>
      <c r="O98" s="193"/>
    </row>
    <row r="99" spans="2:15" ht="18" thickBot="1">
      <c r="B99" s="111" t="s">
        <v>47</v>
      </c>
      <c r="C99" s="111"/>
      <c r="D99" s="112"/>
      <c r="E99" s="112"/>
      <c r="F99" s="112"/>
      <c r="G99" s="112"/>
      <c r="H99" s="112"/>
      <c r="I99" s="112"/>
      <c r="J99" s="112"/>
      <c r="K99" s="112"/>
      <c r="L99" s="194"/>
      <c r="M99" s="194"/>
      <c r="N99" s="194"/>
      <c r="O99" s="194"/>
    </row>
    <row r="100" spans="2:15" ht="14.25" thickBot="1">
      <c r="B100" s="113"/>
      <c r="C100" s="113"/>
      <c r="D100" s="274">
        <v>2008</v>
      </c>
      <c r="E100" s="289"/>
      <c r="F100" s="270">
        <v>2009</v>
      </c>
      <c r="G100" s="289"/>
      <c r="H100" s="270">
        <v>2010</v>
      </c>
      <c r="I100" s="289"/>
      <c r="J100" s="270">
        <v>2011</v>
      </c>
      <c r="K100" s="322"/>
      <c r="L100" s="306">
        <v>2012</v>
      </c>
      <c r="M100" s="307"/>
      <c r="N100" s="306">
        <v>2013</v>
      </c>
      <c r="O100" s="307"/>
    </row>
    <row r="101" spans="2:15">
      <c r="B101" s="27" t="s">
        <v>18</v>
      </c>
      <c r="C101" s="28"/>
      <c r="D101" s="114">
        <v>79255.920432000014</v>
      </c>
      <c r="E101" s="115" t="s">
        <v>19</v>
      </c>
      <c r="F101" s="116">
        <v>98025.107815999989</v>
      </c>
      <c r="G101" s="117">
        <f>(F101/D101-1)*100</f>
        <v>23.681748040644557</v>
      </c>
      <c r="H101" s="116">
        <v>91924.151431000006</v>
      </c>
      <c r="I101" s="118">
        <f>(H101/F101-1)*100</f>
        <v>-6.2238711294782867</v>
      </c>
      <c r="J101" s="116">
        <v>94869.93936027179</v>
      </c>
      <c r="K101" s="221">
        <f>(J101/H101-1)*100</f>
        <v>3.2045853928637458</v>
      </c>
      <c r="L101" s="31">
        <v>98312.731281</v>
      </c>
      <c r="M101" s="35">
        <f>(L101/J101-1)*100</f>
        <v>3.6289597568457399</v>
      </c>
      <c r="N101" s="31">
        <v>99243</v>
      </c>
      <c r="O101" s="35">
        <f>(N101/L101-1)*100</f>
        <v>0.94623423322568456</v>
      </c>
    </row>
    <row r="102" spans="2:15">
      <c r="B102" s="36" t="s">
        <v>20</v>
      </c>
      <c r="C102" s="37"/>
      <c r="D102" s="120">
        <v>147037.83482299998</v>
      </c>
      <c r="E102" s="121" t="s">
        <v>19</v>
      </c>
      <c r="F102" s="122">
        <v>137341.64728164999</v>
      </c>
      <c r="G102" s="123">
        <f t="shared" ref="G102:K113" si="13">(F102/D102-1)*100</f>
        <v>-6.5943486946893559</v>
      </c>
      <c r="H102" s="122">
        <v>126641.38852399999</v>
      </c>
      <c r="I102" s="124">
        <f t="shared" si="13"/>
        <v>-7.7909788978333001</v>
      </c>
      <c r="J102" s="122">
        <v>316110.79758519115</v>
      </c>
      <c r="K102" s="222">
        <f t="shared" si="13"/>
        <v>149.61096942275276</v>
      </c>
      <c r="L102" s="40">
        <v>408661.36415899999</v>
      </c>
      <c r="M102" s="44">
        <f t="shared" ref="M102:M109" si="14">(L102/J102-1)*100</f>
        <v>29.277888411536047</v>
      </c>
      <c r="N102" s="40">
        <v>495441</v>
      </c>
      <c r="O102" s="44">
        <f t="shared" ref="O102:O109" si="15">(N102/L102-1)*100</f>
        <v>21.235096696646917</v>
      </c>
    </row>
    <row r="103" spans="2:15">
      <c r="B103" s="36" t="s">
        <v>21</v>
      </c>
      <c r="C103" s="37"/>
      <c r="D103" s="120">
        <v>1447233.8929808997</v>
      </c>
      <c r="E103" s="121" t="s">
        <v>19</v>
      </c>
      <c r="F103" s="122">
        <v>1590580.6768415999</v>
      </c>
      <c r="G103" s="123">
        <f t="shared" si="13"/>
        <v>9.9048802378063137</v>
      </c>
      <c r="H103" s="122">
        <v>1641889.6840395499</v>
      </c>
      <c r="I103" s="124">
        <f t="shared" si="13"/>
        <v>3.2258035033993826</v>
      </c>
      <c r="J103" s="122">
        <v>1577865.4254916655</v>
      </c>
      <c r="K103" s="222">
        <f t="shared" si="13"/>
        <v>-3.8994251057333673</v>
      </c>
      <c r="L103" s="40">
        <v>1499346.3462266</v>
      </c>
      <c r="M103" s="44">
        <f t="shared" si="14"/>
        <v>-4.9762849224355588</v>
      </c>
      <c r="N103" s="40">
        <v>1415189</v>
      </c>
      <c r="O103" s="44">
        <f t="shared" si="15"/>
        <v>-5.6129356928369845</v>
      </c>
    </row>
    <row r="104" spans="2:15">
      <c r="B104" s="36" t="s">
        <v>22</v>
      </c>
      <c r="C104" s="37"/>
      <c r="D104" s="120">
        <v>110958.42792799999</v>
      </c>
      <c r="E104" s="121" t="s">
        <v>19</v>
      </c>
      <c r="F104" s="122">
        <v>106915.58119900001</v>
      </c>
      <c r="G104" s="123">
        <f t="shared" si="13"/>
        <v>-3.6435688613246642</v>
      </c>
      <c r="H104" s="122">
        <v>87775.741068949996</v>
      </c>
      <c r="I104" s="124">
        <f t="shared" si="13"/>
        <v>-17.901824893441287</v>
      </c>
      <c r="J104" s="122">
        <v>105418.83233391627</v>
      </c>
      <c r="K104" s="222">
        <f t="shared" si="13"/>
        <v>20.100190610874137</v>
      </c>
      <c r="L104" s="40">
        <v>98933.554613999993</v>
      </c>
      <c r="M104" s="44">
        <f t="shared" si="14"/>
        <v>-6.1519157216369358</v>
      </c>
      <c r="N104" s="40">
        <v>104164</v>
      </c>
      <c r="O104" s="44">
        <f t="shared" si="15"/>
        <v>5.2868265033103823</v>
      </c>
    </row>
    <row r="105" spans="2:15">
      <c r="B105" s="36" t="s">
        <v>23</v>
      </c>
      <c r="C105" s="37"/>
      <c r="D105" s="120">
        <v>267436.32068899996</v>
      </c>
      <c r="E105" s="121" t="s">
        <v>19</v>
      </c>
      <c r="F105" s="122">
        <v>254632.54022800003</v>
      </c>
      <c r="G105" s="123">
        <f t="shared" si="13"/>
        <v>-4.787599690278932</v>
      </c>
      <c r="H105" s="122">
        <v>277024.14939499996</v>
      </c>
      <c r="I105" s="124">
        <f t="shared" si="13"/>
        <v>8.7936950819209159</v>
      </c>
      <c r="J105" s="122">
        <v>255652.14946063413</v>
      </c>
      <c r="K105" s="222">
        <f t="shared" si="13"/>
        <v>-7.7148508464120136</v>
      </c>
      <c r="L105" s="40">
        <v>322853.14548499999</v>
      </c>
      <c r="M105" s="44">
        <f>(L105/J105-1)*100</f>
        <v>26.286106401273823</v>
      </c>
      <c r="N105" s="40">
        <v>237701</v>
      </c>
      <c r="O105" s="44">
        <f t="shared" si="15"/>
        <v>-26.374884889872085</v>
      </c>
    </row>
    <row r="106" spans="2:15">
      <c r="B106" s="36" t="s">
        <v>24</v>
      </c>
      <c r="C106" s="37"/>
      <c r="D106" s="120">
        <v>496716.98117200029</v>
      </c>
      <c r="E106" s="121" t="s">
        <v>19</v>
      </c>
      <c r="F106" s="122">
        <v>747980.94460499997</v>
      </c>
      <c r="G106" s="123">
        <f t="shared" si="13"/>
        <v>50.584935276451404</v>
      </c>
      <c r="H106" s="122">
        <v>511562.36411879992</v>
      </c>
      <c r="I106" s="124">
        <f t="shared" si="13"/>
        <v>-31.607567303876969</v>
      </c>
      <c r="J106" s="122">
        <v>538017.89564082678</v>
      </c>
      <c r="K106" s="222">
        <f t="shared" si="13"/>
        <v>5.1715163932355201</v>
      </c>
      <c r="L106" s="40">
        <v>463866.48420700006</v>
      </c>
      <c r="M106" s="44">
        <f t="shared" si="14"/>
        <v>-13.782331783872326</v>
      </c>
      <c r="N106" s="40">
        <v>417570</v>
      </c>
      <c r="O106" s="44">
        <f t="shared" si="15"/>
        <v>-9.9805624642500099</v>
      </c>
    </row>
    <row r="107" spans="2:15">
      <c r="B107" s="36" t="s">
        <v>25</v>
      </c>
      <c r="C107" s="37"/>
      <c r="D107" s="120">
        <v>125699.43210400001</v>
      </c>
      <c r="E107" s="121" t="s">
        <v>19</v>
      </c>
      <c r="F107" s="122">
        <v>110484.701256</v>
      </c>
      <c r="G107" s="123">
        <f t="shared" si="13"/>
        <v>-12.104056950242848</v>
      </c>
      <c r="H107" s="122">
        <v>146513.17196400001</v>
      </c>
      <c r="I107" s="124">
        <f t="shared" si="13"/>
        <v>32.609465653095057</v>
      </c>
      <c r="J107" s="122">
        <v>147777.23009031441</v>
      </c>
      <c r="K107" s="222">
        <f t="shared" si="13"/>
        <v>0.86276073978179824</v>
      </c>
      <c r="L107" s="40">
        <v>138314.99673099996</v>
      </c>
      <c r="M107" s="44">
        <f t="shared" si="14"/>
        <v>-6.4030387858343136</v>
      </c>
      <c r="N107" s="40">
        <v>165136</v>
      </c>
      <c r="O107" s="44">
        <f t="shared" si="15"/>
        <v>19.391247444528737</v>
      </c>
    </row>
    <row r="108" spans="2:15">
      <c r="B108" s="36" t="s">
        <v>26</v>
      </c>
      <c r="C108" s="37"/>
      <c r="D108" s="120">
        <v>49846.676443999997</v>
      </c>
      <c r="E108" s="121" t="s">
        <v>19</v>
      </c>
      <c r="F108" s="122">
        <v>62103.559461999997</v>
      </c>
      <c r="G108" s="123">
        <f t="shared" si="13"/>
        <v>24.589168009566166</v>
      </c>
      <c r="H108" s="122">
        <v>51260.099941050008</v>
      </c>
      <c r="I108" s="124">
        <f t="shared" si="13"/>
        <v>-17.460286680644931</v>
      </c>
      <c r="J108" s="122">
        <v>85166.97897335951</v>
      </c>
      <c r="K108" s="222">
        <f t="shared" si="13"/>
        <v>66.146728296087986</v>
      </c>
      <c r="L108" s="40">
        <v>69821.971416999993</v>
      </c>
      <c r="M108" s="44">
        <f t="shared" si="14"/>
        <v>-18.017555326412925</v>
      </c>
      <c r="N108" s="40">
        <v>57751</v>
      </c>
      <c r="O108" s="44">
        <f t="shared" si="15"/>
        <v>-17.28821339762543</v>
      </c>
    </row>
    <row r="109" spans="2:15" ht="14.25" thickBot="1">
      <c r="B109" s="36" t="s">
        <v>27</v>
      </c>
      <c r="C109" s="126"/>
      <c r="D109" s="127">
        <v>143758.13536600003</v>
      </c>
      <c r="E109" s="121" t="s">
        <v>19</v>
      </c>
      <c r="F109" s="128">
        <v>209526.63715155001</v>
      </c>
      <c r="G109" s="123">
        <f t="shared" si="13"/>
        <v>45.749412106735463</v>
      </c>
      <c r="H109" s="128">
        <v>237624.47111245</v>
      </c>
      <c r="I109" s="124">
        <f t="shared" si="13"/>
        <v>13.410148868364136</v>
      </c>
      <c r="J109" s="128">
        <v>170138.81608852025</v>
      </c>
      <c r="K109" s="222">
        <f t="shared" si="13"/>
        <v>-28.40012844973101</v>
      </c>
      <c r="L109" s="40">
        <v>220824.04221199997</v>
      </c>
      <c r="M109" s="44">
        <f t="shared" si="14"/>
        <v>29.790512999167152</v>
      </c>
      <c r="N109" s="40">
        <v>221846</v>
      </c>
      <c r="O109" s="44">
        <f t="shared" si="15"/>
        <v>0.46279280904517606</v>
      </c>
    </row>
    <row r="110" spans="2:15" ht="15" thickTop="1" thickBot="1">
      <c r="B110" s="46" t="s">
        <v>28</v>
      </c>
      <c r="C110" s="47"/>
      <c r="D110" s="129">
        <v>2867943.6219389001</v>
      </c>
      <c r="E110" s="130" t="s">
        <v>19</v>
      </c>
      <c r="F110" s="131">
        <v>3317591.3958408004</v>
      </c>
      <c r="G110" s="132">
        <f t="shared" si="13"/>
        <v>15.678403524470674</v>
      </c>
      <c r="H110" s="133">
        <v>3172215.2215948002</v>
      </c>
      <c r="I110" s="134">
        <f t="shared" si="13"/>
        <v>-4.381979481507436</v>
      </c>
      <c r="J110" s="135">
        <v>3291018.0650247</v>
      </c>
      <c r="K110" s="223">
        <f t="shared" si="13"/>
        <v>3.7451066567347535</v>
      </c>
      <c r="L110" s="50">
        <v>3320934.6363325999</v>
      </c>
      <c r="M110" s="54">
        <f>(L110/J110-1)*100</f>
        <v>0.90903698238056219</v>
      </c>
      <c r="N110" s="50">
        <v>3214041</v>
      </c>
      <c r="O110" s="54">
        <f>(N110/L110-1)*100</f>
        <v>-3.2187816996797514</v>
      </c>
    </row>
    <row r="111" spans="2:15" ht="14.25" thickBot="1">
      <c r="B111" s="113"/>
      <c r="C111" s="113"/>
      <c r="D111" s="137"/>
      <c r="E111" s="138"/>
      <c r="F111" s="139"/>
      <c r="G111" s="140"/>
      <c r="H111" s="137"/>
      <c r="I111" s="140"/>
      <c r="J111" s="137"/>
      <c r="K111" s="140"/>
      <c r="L111" s="210"/>
      <c r="M111" s="60"/>
      <c r="N111" s="55"/>
      <c r="O111" s="60"/>
    </row>
    <row r="112" spans="2:15">
      <c r="B112" s="61" t="s">
        <v>29</v>
      </c>
      <c r="C112" s="141"/>
      <c r="D112" s="142">
        <v>265845.68167664995</v>
      </c>
      <c r="E112" s="115" t="s">
        <v>19</v>
      </c>
      <c r="F112" s="143">
        <v>337613.81898740004</v>
      </c>
      <c r="G112" s="118">
        <f>(F112/D112-1)*100</f>
        <v>26.996164413173428</v>
      </c>
      <c r="H112" s="143">
        <v>329155.45673099993</v>
      </c>
      <c r="I112" s="124">
        <f>(H112/F112-1)*100</f>
        <v>-2.5053365060023758</v>
      </c>
      <c r="J112" s="143">
        <v>548667.5142502964</v>
      </c>
      <c r="K112" s="221">
        <f>(J112/H112-1)*100</f>
        <v>66.689478491219802</v>
      </c>
      <c r="L112" s="40">
        <v>628710.45961700007</v>
      </c>
      <c r="M112" s="44">
        <f>(L112/J112-1)*100</f>
        <v>14.588606631117029</v>
      </c>
      <c r="N112" s="31">
        <v>707904</v>
      </c>
      <c r="O112" s="44">
        <f>(N112/L112-1)*100</f>
        <v>12.596186236704776</v>
      </c>
    </row>
    <row r="113" spans="2:15" ht="14.25" thickBot="1">
      <c r="B113" s="63" t="s">
        <v>30</v>
      </c>
      <c r="C113" s="64"/>
      <c r="D113" s="144">
        <v>99569.05785099999</v>
      </c>
      <c r="E113" s="145" t="s">
        <v>19</v>
      </c>
      <c r="F113" s="146">
        <v>84319.914841649996</v>
      </c>
      <c r="G113" s="147">
        <f t="shared" si="13"/>
        <v>-15.315142413187798</v>
      </c>
      <c r="H113" s="148">
        <v>83348.967363000003</v>
      </c>
      <c r="I113" s="147">
        <f t="shared" si="13"/>
        <v>-1.1515043397202218</v>
      </c>
      <c r="J113" s="148">
        <v>267670.18400914996</v>
      </c>
      <c r="K113" s="224">
        <f t="shared" si="13"/>
        <v>221.14397151844406</v>
      </c>
      <c r="L113" s="67">
        <v>357972.82371100003</v>
      </c>
      <c r="M113" s="71">
        <f>(L113/J113-1)*100</f>
        <v>33.736532903778027</v>
      </c>
      <c r="N113" s="67">
        <v>461783</v>
      </c>
      <c r="O113" s="71">
        <f>(N113/L113-1)*100</f>
        <v>28.999457336685541</v>
      </c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B115" s="21" t="s">
        <v>33</v>
      </c>
      <c r="C115" s="9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</sheetData>
  <mergeCells count="5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43:E43"/>
    <mergeCell ref="D41:E41"/>
    <mergeCell ref="D42:E42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J52:K52"/>
    <mergeCell ref="L52:M52"/>
    <mergeCell ref="N52:O52"/>
    <mergeCell ref="J68:K68"/>
    <mergeCell ref="L68:M68"/>
    <mergeCell ref="N68:O68"/>
    <mergeCell ref="N100:O100"/>
    <mergeCell ref="D84:E84"/>
    <mergeCell ref="F84:G84"/>
    <mergeCell ref="H84:I84"/>
    <mergeCell ref="J84:K84"/>
    <mergeCell ref="L84:M84"/>
    <mergeCell ref="N84:O84"/>
    <mergeCell ref="D100:E100"/>
    <mergeCell ref="F100:G100"/>
    <mergeCell ref="H100:I100"/>
    <mergeCell ref="J100:K100"/>
    <mergeCell ref="L100:M100"/>
  </mergeCells>
  <phoneticPr fontId="35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1"/>
  <sheetViews>
    <sheetView topLeftCell="A22" workbookViewId="0">
      <selection activeCell="H7" sqref="H7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100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298">
        <v>3310</v>
      </c>
      <c r="E7" s="299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00">
        <v>78578</v>
      </c>
      <c r="E17" s="301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296">
        <v>14918.8945</v>
      </c>
      <c r="E18" s="297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04">
        <v>51937.764000000003</v>
      </c>
      <c r="E19" s="305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00">
        <v>23633.109750000003</v>
      </c>
      <c r="E20" s="301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00">
        <v>33235.215000000004</v>
      </c>
      <c r="E21" s="301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00">
        <v>20918</v>
      </c>
      <c r="E22" s="301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00">
        <v>19509.626749999999</v>
      </c>
      <c r="E23" s="301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12">
        <v>-10596.267006000002</v>
      </c>
      <c r="E24" s="313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6">
        <v>17431.741227999999</v>
      </c>
      <c r="E25" s="288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6">
        <v>26380.90625</v>
      </c>
      <c r="E26" s="288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286">
        <v>17482.687375000001</v>
      </c>
      <c r="E27" s="288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286">
        <v>31906.866649999996</v>
      </c>
      <c r="E28" s="288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18">
        <v>105378.147138</v>
      </c>
      <c r="E29" s="318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23">
        <v>19854.237499999999</v>
      </c>
      <c r="E30" s="324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286">
        <v>21248.955841000003</v>
      </c>
      <c r="E31" s="288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6">
        <v>38975.138680999997</v>
      </c>
      <c r="E32" s="288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286">
        <v>18523.566694000001</v>
      </c>
      <c r="E33" s="288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286">
        <v>88782</v>
      </c>
      <c r="E34" s="288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286">
        <v>40815</v>
      </c>
      <c r="E35" s="288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323">
        <v>22794.838349999998</v>
      </c>
      <c r="E36" s="324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286">
        <v>23499.218844000003</v>
      </c>
      <c r="E37" s="288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286">
        <v>59730</v>
      </c>
      <c r="E38" s="288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286">
        <v>17070.221545</v>
      </c>
      <c r="E39" s="288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286">
        <v>11256.046354</v>
      </c>
      <c r="E40" s="288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286">
        <v>82609</v>
      </c>
      <c r="E41" s="288"/>
      <c r="F41" s="155">
        <f t="shared" si="1"/>
        <v>12.288291990535214</v>
      </c>
      <c r="J41" s="226"/>
      <c r="K41" s="3"/>
      <c r="M41" s="3"/>
      <c r="O41" s="3"/>
    </row>
    <row r="42" spans="2:15" ht="14.25" thickBot="1">
      <c r="B42" s="245" t="s">
        <v>97</v>
      </c>
      <c r="C42" s="246">
        <v>642877</v>
      </c>
      <c r="D42" s="327">
        <v>12235</v>
      </c>
      <c r="E42" s="328"/>
      <c r="F42" s="247">
        <f t="shared" si="1"/>
        <v>1.903163435618322</v>
      </c>
      <c r="J42" s="226"/>
      <c r="K42" s="3"/>
      <c r="M42" s="3"/>
      <c r="O42" s="3"/>
    </row>
    <row r="43" spans="2:15" ht="14.25" thickBot="1">
      <c r="B43" s="150" t="s">
        <v>99</v>
      </c>
      <c r="C43" s="227">
        <v>269075.36752600002</v>
      </c>
      <c r="D43" s="314">
        <v>84053</v>
      </c>
      <c r="E43" s="315"/>
      <c r="F43" s="152">
        <f t="shared" ref="F43" si="2">SUM(D43/C43*100)</f>
        <v>31.23771632194396</v>
      </c>
      <c r="J43" s="226"/>
      <c r="K43" s="3"/>
      <c r="M43" s="3"/>
      <c r="O43" s="3"/>
    </row>
    <row r="44" spans="2:15" ht="16.5" customHeight="1">
      <c r="B44" s="96" t="s">
        <v>12</v>
      </c>
      <c r="C44" s="97">
        <f>SUM(C6:C43)</f>
        <v>9300047.7239165027</v>
      </c>
      <c r="D44" s="331">
        <f>SUM(D6:E43)</f>
        <v>1334014.7904439999</v>
      </c>
      <c r="E44" s="332"/>
      <c r="F44" s="106">
        <f>D44/C44*100</f>
        <v>14.344171449931121</v>
      </c>
      <c r="K44" s="3"/>
      <c r="M44" s="3"/>
      <c r="O44" s="3"/>
    </row>
    <row r="45" spans="2:15">
      <c r="B45" s="17"/>
      <c r="C45" s="18"/>
      <c r="D45" s="18"/>
      <c r="E45" s="19"/>
      <c r="F45" s="20"/>
      <c r="K45" s="3"/>
      <c r="M45" s="3"/>
      <c r="O45" s="3"/>
    </row>
    <row r="46" spans="2:15">
      <c r="B46" s="21" t="s">
        <v>13</v>
      </c>
      <c r="C46" s="18"/>
      <c r="D46" s="18"/>
      <c r="E46" s="19"/>
      <c r="F46" s="20"/>
      <c r="K46" s="3"/>
      <c r="M46" s="3"/>
      <c r="O46" s="3"/>
    </row>
    <row r="47" spans="2:15">
      <c r="B47" s="21" t="s">
        <v>14</v>
      </c>
      <c r="K47" s="3"/>
      <c r="M47" s="3"/>
      <c r="O47" s="3"/>
    </row>
    <row r="48" spans="2:15">
      <c r="B48" s="21" t="s">
        <v>34</v>
      </c>
      <c r="K48" s="3"/>
      <c r="M48" s="3"/>
      <c r="O48" s="3"/>
    </row>
    <row r="49" spans="1:15" ht="25.5" customHeight="1">
      <c r="K49" s="3"/>
      <c r="M49" s="3"/>
      <c r="O49" s="3"/>
    </row>
    <row r="50" spans="1:15" ht="14.25">
      <c r="A50" s="4" t="s">
        <v>15</v>
      </c>
    </row>
    <row r="51" spans="1:15">
      <c r="K51" s="3"/>
      <c r="M51" s="3"/>
      <c r="O51" s="3" t="s">
        <v>16</v>
      </c>
    </row>
    <row r="52" spans="1:15" ht="18" thickBot="1">
      <c r="B52" s="22" t="s">
        <v>17</v>
      </c>
      <c r="C52" s="22"/>
      <c r="K52" s="3"/>
      <c r="M52" s="3"/>
      <c r="O52" s="3"/>
    </row>
    <row r="53" spans="1:15" ht="18" thickBot="1">
      <c r="B53" s="22"/>
      <c r="C53" s="22"/>
      <c r="D53" s="23">
        <v>2008</v>
      </c>
      <c r="E53" s="24"/>
      <c r="F53" s="25">
        <v>2009</v>
      </c>
      <c r="G53" s="24"/>
      <c r="H53" s="25">
        <v>2010</v>
      </c>
      <c r="I53" s="24"/>
      <c r="J53" s="306">
        <v>2011</v>
      </c>
      <c r="K53" s="311"/>
      <c r="L53" s="306">
        <v>2012</v>
      </c>
      <c r="M53" s="311"/>
      <c r="N53" s="306">
        <v>2013</v>
      </c>
      <c r="O53" s="307"/>
    </row>
    <row r="54" spans="1:15">
      <c r="B54" s="27" t="s">
        <v>18</v>
      </c>
      <c r="C54" s="28"/>
      <c r="D54" s="29">
        <v>74465.86815699999</v>
      </c>
      <c r="E54" s="30" t="s">
        <v>19</v>
      </c>
      <c r="F54" s="31">
        <v>58963.207877999972</v>
      </c>
      <c r="G54" s="32">
        <f>(F54/D54-1)*100</f>
        <v>-20.818477864670847</v>
      </c>
      <c r="H54" s="33">
        <v>65085.726096999992</v>
      </c>
      <c r="I54" s="34">
        <f>(H54/F54-1)*100</f>
        <v>10.383624703167516</v>
      </c>
      <c r="J54" s="31">
        <v>52162.666859999998</v>
      </c>
      <c r="K54" s="206">
        <f>(J54/H54-1)*100</f>
        <v>-19.855442985671257</v>
      </c>
      <c r="L54" s="31">
        <v>71372.129297000007</v>
      </c>
      <c r="M54" s="206">
        <f>(L54/J54-1)*100</f>
        <v>36.826074266019624</v>
      </c>
      <c r="N54" s="31">
        <v>83754.063877999986</v>
      </c>
      <c r="O54" s="35">
        <f>(N54/L54-1)*100</f>
        <v>17.348416956253576</v>
      </c>
    </row>
    <row r="55" spans="1:15">
      <c r="B55" s="36" t="s">
        <v>20</v>
      </c>
      <c r="C55" s="37"/>
      <c r="D55" s="38">
        <v>123756.788416</v>
      </c>
      <c r="E55" s="39" t="s">
        <v>19</v>
      </c>
      <c r="F55" s="40">
        <v>64109.766524999999</v>
      </c>
      <c r="G55" s="41">
        <f t="shared" ref="G55:G66" si="3">(F55/D55-1)*100</f>
        <v>-48.196969761772266</v>
      </c>
      <c r="H55" s="42">
        <v>73314.204068549996</v>
      </c>
      <c r="I55" s="43">
        <f t="shared" ref="I55:I66" si="4">(H55/F55-1)*100</f>
        <v>14.357309412382069</v>
      </c>
      <c r="J55" s="40">
        <v>138795.73865499999</v>
      </c>
      <c r="K55" s="207">
        <f t="shared" ref="K55:K66" si="5">(J55/H55-1)*100</f>
        <v>89.316300188192272</v>
      </c>
      <c r="L55" s="40">
        <v>210852.80018000002</v>
      </c>
      <c r="M55" s="207">
        <f t="shared" ref="M55:M63" si="6">(L55/J55-1)*100</f>
        <v>51.915903343480821</v>
      </c>
      <c r="N55" s="40">
        <v>261840.39718900001</v>
      </c>
      <c r="O55" s="44">
        <f t="shared" ref="O55:O63" si="7">(N55/L55-1)*100</f>
        <v>24.181607721345454</v>
      </c>
    </row>
    <row r="56" spans="1:15">
      <c r="B56" s="36" t="s">
        <v>21</v>
      </c>
      <c r="C56" s="37"/>
      <c r="D56" s="38">
        <v>1169438.2871020001</v>
      </c>
      <c r="E56" s="39" t="s">
        <v>19</v>
      </c>
      <c r="F56" s="40">
        <v>763654.2381190001</v>
      </c>
      <c r="G56" s="41">
        <f t="shared" si="3"/>
        <v>-34.699056244222902</v>
      </c>
      <c r="H56" s="42">
        <v>707206.43444054993</v>
      </c>
      <c r="I56" s="43">
        <f t="shared" si="4"/>
        <v>-7.391801270885356</v>
      </c>
      <c r="J56" s="40">
        <v>866631.61487274989</v>
      </c>
      <c r="K56" s="207">
        <f t="shared" si="5"/>
        <v>22.542948235237215</v>
      </c>
      <c r="L56" s="40">
        <v>902865.58918500005</v>
      </c>
      <c r="M56" s="207">
        <f t="shared" si="6"/>
        <v>4.1810122883147338</v>
      </c>
      <c r="N56" s="40">
        <v>931063.18361599999</v>
      </c>
      <c r="O56" s="44">
        <f t="shared" si="7"/>
        <v>3.1231220647641944</v>
      </c>
    </row>
    <row r="57" spans="1:15">
      <c r="B57" s="36" t="s">
        <v>22</v>
      </c>
      <c r="C57" s="37"/>
      <c r="D57" s="38">
        <v>82149.387164999993</v>
      </c>
      <c r="E57" s="39" t="s">
        <v>19</v>
      </c>
      <c r="F57" s="40">
        <v>92729.870196050004</v>
      </c>
      <c r="G57" s="41">
        <f t="shared" si="3"/>
        <v>12.879564164975132</v>
      </c>
      <c r="H57" s="42">
        <v>36770.895344900004</v>
      </c>
      <c r="I57" s="43">
        <f t="shared" si="4"/>
        <v>-60.346223641682265</v>
      </c>
      <c r="J57" s="40">
        <v>53816.136776799998</v>
      </c>
      <c r="K57" s="207">
        <f t="shared" si="5"/>
        <v>46.355252631247424</v>
      </c>
      <c r="L57" s="40">
        <v>66521.404869999998</v>
      </c>
      <c r="M57" s="207">
        <f t="shared" si="6"/>
        <v>23.608658766968958</v>
      </c>
      <c r="N57" s="40">
        <v>68074.046228849998</v>
      </c>
      <c r="O57" s="44">
        <f t="shared" si="7"/>
        <v>2.3340477578371432</v>
      </c>
    </row>
    <row r="58" spans="1:15">
      <c r="B58" s="36" t="s">
        <v>23</v>
      </c>
      <c r="C58" s="37"/>
      <c r="D58" s="38">
        <v>225821.92133399996</v>
      </c>
      <c r="E58" s="39" t="s">
        <v>19</v>
      </c>
      <c r="F58" s="40">
        <v>145672.13092700002</v>
      </c>
      <c r="G58" s="41">
        <f t="shared" si="3"/>
        <v>-35.492475634575392</v>
      </c>
      <c r="H58" s="42">
        <v>134343.03707299998</v>
      </c>
      <c r="I58" s="43">
        <f t="shared" si="4"/>
        <v>-7.777118232503466</v>
      </c>
      <c r="J58" s="40">
        <v>168834.638656</v>
      </c>
      <c r="K58" s="207">
        <f t="shared" si="5"/>
        <v>25.674275596626405</v>
      </c>
      <c r="L58" s="40">
        <v>183752.44197099999</v>
      </c>
      <c r="M58" s="207">
        <f t="shared" si="6"/>
        <v>8.835748063165493</v>
      </c>
      <c r="N58" s="40">
        <v>224090.79685500002</v>
      </c>
      <c r="O58" s="44">
        <f t="shared" si="7"/>
        <v>21.95255445387021</v>
      </c>
    </row>
    <row r="59" spans="1:15">
      <c r="B59" s="36" t="s">
        <v>24</v>
      </c>
      <c r="C59" s="37"/>
      <c r="D59" s="38">
        <v>424786.96062999999</v>
      </c>
      <c r="E59" s="39" t="s">
        <v>19</v>
      </c>
      <c r="F59" s="40">
        <v>303027.62434599979</v>
      </c>
      <c r="G59" s="41">
        <f t="shared" si="3"/>
        <v>-28.663623785301549</v>
      </c>
      <c r="H59" s="42">
        <v>246619.43998300011</v>
      </c>
      <c r="I59" s="43">
        <f t="shared" si="4"/>
        <v>-18.614865388837387</v>
      </c>
      <c r="J59" s="40">
        <v>243332.118472</v>
      </c>
      <c r="K59" s="207">
        <f t="shared" si="5"/>
        <v>-1.3329531164399278</v>
      </c>
      <c r="L59" s="40">
        <v>278852.95514899999</v>
      </c>
      <c r="M59" s="207">
        <f t="shared" si="6"/>
        <v>14.597676993917808</v>
      </c>
      <c r="N59" s="40">
        <v>339882.65114329988</v>
      </c>
      <c r="O59" s="44">
        <f t="shared" si="7"/>
        <v>21.885977848680071</v>
      </c>
    </row>
    <row r="60" spans="1:15">
      <c r="B60" s="36" t="s">
        <v>25</v>
      </c>
      <c r="C60" s="37"/>
      <c r="D60" s="38">
        <v>91998.580067000003</v>
      </c>
      <c r="E60" s="39" t="s">
        <v>19</v>
      </c>
      <c r="F60" s="40">
        <v>72420.745972999983</v>
      </c>
      <c r="G60" s="41">
        <f t="shared" si="3"/>
        <v>-21.280582895672985</v>
      </c>
      <c r="H60" s="42">
        <v>63603.039643999997</v>
      </c>
      <c r="I60" s="43">
        <f t="shared" si="4"/>
        <v>-12.175663493286049</v>
      </c>
      <c r="J60" s="40">
        <v>83922.548986000009</v>
      </c>
      <c r="K60" s="207">
        <f t="shared" si="5"/>
        <v>31.947387193650979</v>
      </c>
      <c r="L60" s="40">
        <v>73510.594003000006</v>
      </c>
      <c r="M60" s="207">
        <f t="shared" si="6"/>
        <v>-12.406623855928078</v>
      </c>
      <c r="N60" s="40">
        <v>90504.567083999995</v>
      </c>
      <c r="O60" s="44">
        <f t="shared" si="7"/>
        <v>23.117719713034091</v>
      </c>
    </row>
    <row r="61" spans="1:15">
      <c r="B61" s="36" t="s">
        <v>26</v>
      </c>
      <c r="C61" s="37"/>
      <c r="D61" s="38">
        <v>40942.404685999994</v>
      </c>
      <c r="E61" s="39" t="s">
        <v>19</v>
      </c>
      <c r="F61" s="40">
        <v>35465.734689000004</v>
      </c>
      <c r="G61" s="41">
        <f t="shared" si="3"/>
        <v>-13.37652255406655</v>
      </c>
      <c r="H61" s="42">
        <v>26863.497335999997</v>
      </c>
      <c r="I61" s="43">
        <f t="shared" si="4"/>
        <v>-24.255065990972025</v>
      </c>
      <c r="J61" s="40">
        <v>28227.763467499997</v>
      </c>
      <c r="K61" s="207">
        <f t="shared" si="5"/>
        <v>5.0785127283919707</v>
      </c>
      <c r="L61" s="40">
        <v>34797.793954000008</v>
      </c>
      <c r="M61" s="207">
        <f t="shared" si="6"/>
        <v>23.275065678031524</v>
      </c>
      <c r="N61" s="40">
        <v>42747.456858999998</v>
      </c>
      <c r="O61" s="44">
        <f t="shared" si="7"/>
        <v>22.845307135012138</v>
      </c>
    </row>
    <row r="62" spans="1:15" ht="14.25" thickBot="1">
      <c r="B62" s="36" t="s">
        <v>27</v>
      </c>
      <c r="C62" s="45"/>
      <c r="D62" s="38">
        <v>173321.351245</v>
      </c>
      <c r="E62" s="39" t="s">
        <v>19</v>
      </c>
      <c r="F62" s="40">
        <v>91957.925027000019</v>
      </c>
      <c r="G62" s="41">
        <f t="shared" si="3"/>
        <v>-46.943683298999872</v>
      </c>
      <c r="H62" s="42">
        <v>125849.024</v>
      </c>
      <c r="I62" s="43">
        <f t="shared" si="4"/>
        <v>36.855006203162063</v>
      </c>
      <c r="J62" s="40">
        <v>126708.88219915002</v>
      </c>
      <c r="K62" s="207">
        <f t="shared" si="5"/>
        <v>0.6832458225103144</v>
      </c>
      <c r="L62" s="40">
        <v>135836.60093099999</v>
      </c>
      <c r="M62" s="207">
        <f t="shared" si="6"/>
        <v>7.2036928851631821</v>
      </c>
      <c r="N62" s="40">
        <v>204765.990911</v>
      </c>
      <c r="O62" s="44">
        <f t="shared" si="7"/>
        <v>50.744342472919811</v>
      </c>
    </row>
    <row r="63" spans="1:15" ht="15" thickTop="1" thickBot="1">
      <c r="B63" s="46" t="s">
        <v>28</v>
      </c>
      <c r="C63" s="47"/>
      <c r="D63" s="48">
        <v>2406681.5488019995</v>
      </c>
      <c r="E63" s="49" t="s">
        <v>19</v>
      </c>
      <c r="F63" s="50">
        <v>1628001.2436800501</v>
      </c>
      <c r="G63" s="51">
        <f t="shared" si="3"/>
        <v>-32.354937258299152</v>
      </c>
      <c r="H63" s="52">
        <v>1479655.2979870001</v>
      </c>
      <c r="I63" s="53">
        <f t="shared" si="4"/>
        <v>-9.1121518652970028</v>
      </c>
      <c r="J63" s="50">
        <v>1762432.1089452</v>
      </c>
      <c r="K63" s="208">
        <f t="shared" si="5"/>
        <v>19.110992360376365</v>
      </c>
      <c r="L63" s="50">
        <v>1958362.3095399998</v>
      </c>
      <c r="M63" s="208">
        <f t="shared" si="6"/>
        <v>11.117035351339698</v>
      </c>
      <c r="N63" s="50">
        <v>2246723.1537641501</v>
      </c>
      <c r="O63" s="54">
        <f t="shared" si="7"/>
        <v>14.724591196400393</v>
      </c>
    </row>
    <row r="64" spans="1:15" ht="12" customHeight="1" thickBot="1">
      <c r="D64" s="55"/>
      <c r="E64" s="56"/>
      <c r="F64" s="57"/>
      <c r="G64" s="58"/>
      <c r="H64" s="55"/>
      <c r="I64" s="59"/>
      <c r="J64" s="55"/>
      <c r="K64" s="60"/>
      <c r="L64" s="55"/>
      <c r="M64" s="60"/>
      <c r="N64" s="55"/>
      <c r="O64" s="60"/>
    </row>
    <row r="65" spans="2:15">
      <c r="B65" s="61" t="s">
        <v>29</v>
      </c>
      <c r="C65" s="62"/>
      <c r="D65" s="38">
        <v>304986.14908800001</v>
      </c>
      <c r="E65" s="30" t="s">
        <v>19</v>
      </c>
      <c r="F65" s="31">
        <v>148632.11752500001</v>
      </c>
      <c r="G65" s="41">
        <f>(F65/D65-1)*100</f>
        <v>-51.26594503735511</v>
      </c>
      <c r="H65" s="42">
        <v>150024.44353804999</v>
      </c>
      <c r="I65" s="43">
        <f t="shared" si="4"/>
        <v>0.93675985798682415</v>
      </c>
      <c r="J65" s="40">
        <v>326871.2629643</v>
      </c>
      <c r="K65" s="207">
        <f t="shared" si="5"/>
        <v>117.87867047238683</v>
      </c>
      <c r="L65" s="40">
        <v>404012.08252400008</v>
      </c>
      <c r="M65" s="207">
        <f>(L65/J65-1)*100</f>
        <v>23.599755714262717</v>
      </c>
      <c r="N65" s="40">
        <v>428129.34528349998</v>
      </c>
      <c r="O65" s="44">
        <f>(N65/L65-1)*100</f>
        <v>5.969440965436279</v>
      </c>
    </row>
    <row r="66" spans="2:15" ht="14.25" thickBot="1">
      <c r="B66" s="63" t="s">
        <v>30</v>
      </c>
      <c r="C66" s="64"/>
      <c r="D66" s="65">
        <v>80232.032361999998</v>
      </c>
      <c r="E66" s="66" t="s">
        <v>19</v>
      </c>
      <c r="F66" s="67">
        <v>46979.442605000004</v>
      </c>
      <c r="G66" s="68">
        <f t="shared" si="3"/>
        <v>-41.445528398143004</v>
      </c>
      <c r="H66" s="69">
        <v>46955.239882549999</v>
      </c>
      <c r="I66" s="70">
        <f t="shared" si="4"/>
        <v>-5.1517687541546842E-2</v>
      </c>
      <c r="J66" s="67">
        <v>122295.344843</v>
      </c>
      <c r="K66" s="209">
        <f t="shared" si="5"/>
        <v>160.45089993981412</v>
      </c>
      <c r="L66" s="67">
        <v>182683.08608799998</v>
      </c>
      <c r="M66" s="209">
        <f>(L66/J66-1)*100</f>
        <v>49.378609891099615</v>
      </c>
      <c r="N66" s="67">
        <v>224642.03215800005</v>
      </c>
      <c r="O66" s="71">
        <f>(N66/L66-1)*100</f>
        <v>22.968161403726285</v>
      </c>
    </row>
    <row r="67" spans="2:15"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8" thickBot="1">
      <c r="B68" s="22" t="s">
        <v>31</v>
      </c>
      <c r="C68" s="2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4.25" thickBot="1">
      <c r="D69" s="23">
        <v>2008</v>
      </c>
      <c r="E69" s="24"/>
      <c r="F69" s="25">
        <v>2009</v>
      </c>
      <c r="G69" s="24"/>
      <c r="H69" s="25">
        <v>2010</v>
      </c>
      <c r="I69" s="24"/>
      <c r="J69" s="306">
        <v>2011</v>
      </c>
      <c r="K69" s="311"/>
      <c r="L69" s="306">
        <v>2012</v>
      </c>
      <c r="M69" s="311"/>
      <c r="N69" s="306">
        <v>2013</v>
      </c>
      <c r="O69" s="307"/>
    </row>
    <row r="70" spans="2:15">
      <c r="B70" s="27" t="s">
        <v>18</v>
      </c>
      <c r="C70" s="28"/>
      <c r="D70" s="29">
        <v>107370.51606099999</v>
      </c>
      <c r="E70" s="30" t="s">
        <v>19</v>
      </c>
      <c r="F70" s="73">
        <v>53973.204406000004</v>
      </c>
      <c r="G70" s="32">
        <f>(F70/D70-1)*100</f>
        <v>-49.731819883089301</v>
      </c>
      <c r="H70" s="33">
        <v>50534.686978000005</v>
      </c>
      <c r="I70" s="74">
        <f>(H70/F70-1)*100</f>
        <v>-6.3707861444256775</v>
      </c>
      <c r="J70" s="31">
        <v>51523.208510999997</v>
      </c>
      <c r="K70" s="211">
        <f>(J70/H70-1)*100</f>
        <v>1.9561247770869539</v>
      </c>
      <c r="L70" s="31">
        <v>98968.325317999988</v>
      </c>
      <c r="M70" s="206">
        <f>(L70/J70-1)*100</f>
        <v>92.084942258342963</v>
      </c>
      <c r="N70" s="31">
        <v>130115.432594</v>
      </c>
      <c r="O70" s="35">
        <f>(N70/L70-1)*100</f>
        <v>31.471793804653881</v>
      </c>
    </row>
    <row r="71" spans="2:15">
      <c r="B71" s="36" t="s">
        <v>20</v>
      </c>
      <c r="C71" s="37"/>
      <c r="D71" s="38">
        <v>145430.75646899999</v>
      </c>
      <c r="E71" s="39" t="s">
        <v>19</v>
      </c>
      <c r="F71" s="75">
        <v>96278.060667850004</v>
      </c>
      <c r="G71" s="41">
        <f t="shared" ref="G71:G79" si="8">(F71/D71-1)*100</f>
        <v>-33.798006002689931</v>
      </c>
      <c r="H71" s="42">
        <v>138276.50044130001</v>
      </c>
      <c r="I71" s="76">
        <f t="shared" ref="I71:K79" si="9">(H71/F71-1)*100</f>
        <v>43.622025082474991</v>
      </c>
      <c r="J71" s="40">
        <v>373960.712917</v>
      </c>
      <c r="K71" s="212">
        <f t="shared" si="9"/>
        <v>170.44415480832237</v>
      </c>
      <c r="L71" s="40">
        <v>233728.78730700002</v>
      </c>
      <c r="M71" s="207">
        <f t="shared" ref="M71:M78" si="10">(L71/J71-1)*100</f>
        <v>-37.499106394399305</v>
      </c>
      <c r="N71" s="40">
        <v>451159.11825399997</v>
      </c>
      <c r="O71" s="44">
        <f t="shared" ref="O71:O78" si="11">(N71/L71-1)*100</f>
        <v>93.026765531199956</v>
      </c>
    </row>
    <row r="72" spans="2:15">
      <c r="B72" s="36" t="s">
        <v>21</v>
      </c>
      <c r="C72" s="37"/>
      <c r="D72" s="38">
        <v>1624229.9840030004</v>
      </c>
      <c r="E72" s="39" t="s">
        <v>19</v>
      </c>
      <c r="F72" s="75">
        <v>1434605.1259187507</v>
      </c>
      <c r="G72" s="41">
        <f t="shared" si="8"/>
        <v>-11.674754188252901</v>
      </c>
      <c r="H72" s="42">
        <v>1172599.0142699501</v>
      </c>
      <c r="I72" s="76">
        <f t="shared" si="9"/>
        <v>-18.26329119526925</v>
      </c>
      <c r="J72" s="40">
        <v>1083908.1906834</v>
      </c>
      <c r="K72" s="212">
        <f t="shared" si="9"/>
        <v>-7.5636106211267933</v>
      </c>
      <c r="L72" s="40">
        <v>1150309.8317710003</v>
      </c>
      <c r="M72" s="207">
        <f t="shared" si="10"/>
        <v>6.1261314988065863</v>
      </c>
      <c r="N72" s="40">
        <v>1602266.2021930502</v>
      </c>
      <c r="O72" s="44">
        <f t="shared" si="11"/>
        <v>39.289968488422325</v>
      </c>
    </row>
    <row r="73" spans="2:15">
      <c r="B73" s="36" t="s">
        <v>22</v>
      </c>
      <c r="C73" s="37"/>
      <c r="D73" s="38">
        <v>83654.760868000012</v>
      </c>
      <c r="E73" s="39" t="s">
        <v>19</v>
      </c>
      <c r="F73" s="75">
        <v>78045.871555999998</v>
      </c>
      <c r="G73" s="41">
        <f t="shared" si="8"/>
        <v>-6.7048058637694918</v>
      </c>
      <c r="H73" s="42">
        <v>62504.740647400002</v>
      </c>
      <c r="I73" s="76">
        <f t="shared" si="9"/>
        <v>-19.912816141016275</v>
      </c>
      <c r="J73" s="40">
        <v>68356.702199999985</v>
      </c>
      <c r="K73" s="212">
        <f t="shared" si="9"/>
        <v>9.3624283406148479</v>
      </c>
      <c r="L73" s="40">
        <v>70899.061984</v>
      </c>
      <c r="M73" s="207">
        <f t="shared" si="10"/>
        <v>3.7192545897862361</v>
      </c>
      <c r="N73" s="40">
        <v>96621.92969260001</v>
      </c>
      <c r="O73" s="44">
        <f t="shared" si="11"/>
        <v>36.28097042300076</v>
      </c>
    </row>
    <row r="74" spans="2:15">
      <c r="B74" s="36" t="s">
        <v>23</v>
      </c>
      <c r="C74" s="37"/>
      <c r="D74" s="38">
        <v>362217.08108199947</v>
      </c>
      <c r="E74" s="39" t="s">
        <v>19</v>
      </c>
      <c r="F74" s="75">
        <v>221173.40723000001</v>
      </c>
      <c r="G74" s="41">
        <f t="shared" si="8"/>
        <v>-38.93899024051538</v>
      </c>
      <c r="H74" s="42">
        <v>231292.07339500001</v>
      </c>
      <c r="I74" s="76">
        <f t="shared" si="9"/>
        <v>4.5749922161652634</v>
      </c>
      <c r="J74" s="40">
        <v>233336.693661</v>
      </c>
      <c r="K74" s="212">
        <f t="shared" si="9"/>
        <v>0.8839992810770525</v>
      </c>
      <c r="L74" s="40">
        <v>286657.67228700005</v>
      </c>
      <c r="M74" s="207">
        <f t="shared" si="10"/>
        <v>22.851518888609391</v>
      </c>
      <c r="N74" s="40">
        <v>332934.79825199995</v>
      </c>
      <c r="O74" s="44">
        <f t="shared" si="11"/>
        <v>16.143689996431519</v>
      </c>
    </row>
    <row r="75" spans="2:15">
      <c r="B75" s="36" t="s">
        <v>24</v>
      </c>
      <c r="C75" s="37"/>
      <c r="D75" s="38">
        <v>582095.835632</v>
      </c>
      <c r="E75" s="39" t="s">
        <v>19</v>
      </c>
      <c r="F75" s="75">
        <v>342593.71078199986</v>
      </c>
      <c r="G75" s="41">
        <f t="shared" si="8"/>
        <v>-41.144792693795004</v>
      </c>
      <c r="H75" s="42">
        <v>361166.725286</v>
      </c>
      <c r="I75" s="76">
        <f t="shared" si="9"/>
        <v>5.4212946471216883</v>
      </c>
      <c r="J75" s="40">
        <v>318082.3917255</v>
      </c>
      <c r="K75" s="212">
        <f t="shared" si="9"/>
        <v>-11.929209017354092</v>
      </c>
      <c r="L75" s="40">
        <v>348991.59079000005</v>
      </c>
      <c r="M75" s="207">
        <f t="shared" si="10"/>
        <v>9.717356216050522</v>
      </c>
      <c r="N75" s="40">
        <v>609515.34236299992</v>
      </c>
      <c r="O75" s="44">
        <f t="shared" si="11"/>
        <v>74.650438133268878</v>
      </c>
    </row>
    <row r="76" spans="2:15">
      <c r="B76" s="36" t="s">
        <v>25</v>
      </c>
      <c r="C76" s="37"/>
      <c r="D76" s="38">
        <v>134339.52297800002</v>
      </c>
      <c r="E76" s="39" t="s">
        <v>19</v>
      </c>
      <c r="F76" s="75">
        <v>133160.07847899999</v>
      </c>
      <c r="G76" s="41">
        <f t="shared" si="8"/>
        <v>-0.87795793289602297</v>
      </c>
      <c r="H76" s="42">
        <v>101561.90542299999</v>
      </c>
      <c r="I76" s="76">
        <f t="shared" si="9"/>
        <v>-23.729464128382283</v>
      </c>
      <c r="J76" s="40">
        <v>106085.06821100001</v>
      </c>
      <c r="K76" s="212">
        <f t="shared" si="9"/>
        <v>4.4536017408902229</v>
      </c>
      <c r="L76" s="40">
        <v>83629.522797999991</v>
      </c>
      <c r="M76" s="207">
        <f t="shared" si="10"/>
        <v>-21.167489253375994</v>
      </c>
      <c r="N76" s="40">
        <v>193028.92836705002</v>
      </c>
      <c r="O76" s="44">
        <f t="shared" si="11"/>
        <v>130.81433674241453</v>
      </c>
    </row>
    <row r="77" spans="2:15">
      <c r="B77" s="36" t="s">
        <v>26</v>
      </c>
      <c r="C77" s="37"/>
      <c r="D77" s="38">
        <v>39582.165209999999</v>
      </c>
      <c r="E77" s="39" t="s">
        <v>19</v>
      </c>
      <c r="F77" s="75">
        <v>44396.500935999997</v>
      </c>
      <c r="G77" s="41">
        <f t="shared" si="8"/>
        <v>12.162891293232514</v>
      </c>
      <c r="H77" s="42">
        <v>45108.793073000008</v>
      </c>
      <c r="I77" s="76">
        <f t="shared" si="9"/>
        <v>1.6043880080252704</v>
      </c>
      <c r="J77" s="40">
        <v>43654.617416000008</v>
      </c>
      <c r="K77" s="212">
        <f t="shared" si="9"/>
        <v>-3.2237077472826448</v>
      </c>
      <c r="L77" s="40">
        <v>44633.086684000002</v>
      </c>
      <c r="M77" s="207">
        <f t="shared" si="10"/>
        <v>2.2413877979408747</v>
      </c>
      <c r="N77" s="40">
        <v>62242.411947999994</v>
      </c>
      <c r="O77" s="44">
        <f t="shared" si="11"/>
        <v>39.453523321550946</v>
      </c>
    </row>
    <row r="78" spans="2:15" ht="14.25" thickBot="1">
      <c r="B78" s="36" t="s">
        <v>27</v>
      </c>
      <c r="C78" s="45"/>
      <c r="D78" s="38">
        <v>230226.56920900004</v>
      </c>
      <c r="E78" s="39" t="s">
        <v>19</v>
      </c>
      <c r="F78" s="75">
        <v>163110.24317845001</v>
      </c>
      <c r="G78" s="41">
        <f t="shared" si="8"/>
        <v>-29.152293873441572</v>
      </c>
      <c r="H78" s="42">
        <v>179265.77039354999</v>
      </c>
      <c r="I78" s="76">
        <f t="shared" si="9"/>
        <v>9.9046674815052036</v>
      </c>
      <c r="J78" s="40">
        <v>133779.22550815</v>
      </c>
      <c r="K78" s="212">
        <f t="shared" si="9"/>
        <v>-25.373803814047371</v>
      </c>
      <c r="L78" s="40">
        <v>183200.597175</v>
      </c>
      <c r="M78" s="207">
        <f t="shared" si="10"/>
        <v>36.942486009413457</v>
      </c>
      <c r="N78" s="40">
        <v>328203.96683200006</v>
      </c>
      <c r="O78" s="44">
        <f t="shared" si="11"/>
        <v>79.150052943597913</v>
      </c>
    </row>
    <row r="79" spans="2:15" ht="15" thickTop="1" thickBot="1">
      <c r="B79" s="46" t="s">
        <v>28</v>
      </c>
      <c r="C79" s="47"/>
      <c r="D79" s="48">
        <v>3309147.1915120003</v>
      </c>
      <c r="E79" s="49" t="s">
        <v>19</v>
      </c>
      <c r="F79" s="77">
        <v>2567336.2031540503</v>
      </c>
      <c r="G79" s="51">
        <f t="shared" si="8"/>
        <v>-22.416983755231669</v>
      </c>
      <c r="H79" s="52">
        <v>2342310.2099072002</v>
      </c>
      <c r="I79" s="51">
        <f t="shared" si="9"/>
        <v>-8.7649600769232663</v>
      </c>
      <c r="J79" s="50">
        <v>2412686.8108330499</v>
      </c>
      <c r="K79" s="213">
        <f t="shared" si="9"/>
        <v>3.0045807181380058</v>
      </c>
      <c r="L79" s="50">
        <v>2501018.4761140002</v>
      </c>
      <c r="M79" s="208">
        <f>(L79/J79-1)*100</f>
        <v>3.6611326793157595</v>
      </c>
      <c r="N79" s="50">
        <v>3806088.1304957005</v>
      </c>
      <c r="O79" s="54">
        <f>(N79/L79-1)*100</f>
        <v>52.18152791935686</v>
      </c>
    </row>
    <row r="80" spans="2:15" ht="14.25" thickBot="1">
      <c r="D80" s="55"/>
      <c r="E80" s="56"/>
      <c r="F80" s="78"/>
      <c r="G80" s="58"/>
      <c r="H80" s="55"/>
      <c r="I80" s="58"/>
      <c r="J80" s="55"/>
      <c r="K80" s="58"/>
      <c r="L80" s="55"/>
      <c r="M80" s="60"/>
      <c r="N80" s="55"/>
      <c r="O80" s="60"/>
    </row>
    <row r="81" spans="2:15">
      <c r="B81" s="61" t="s">
        <v>29</v>
      </c>
      <c r="C81" s="62"/>
      <c r="D81" s="38">
        <v>368567.65716599993</v>
      </c>
      <c r="E81" s="30" t="s">
        <v>19</v>
      </c>
      <c r="F81" s="73">
        <v>240773.58560310001</v>
      </c>
      <c r="G81" s="41">
        <f>(F81/D81-1)*100</f>
        <v>-34.673164906963741</v>
      </c>
      <c r="H81" s="42">
        <v>316551.86205380003</v>
      </c>
      <c r="I81" s="76">
        <f>(H81/F81-1)*100</f>
        <v>31.472836300081397</v>
      </c>
      <c r="J81" s="40">
        <v>561706.72904250002</v>
      </c>
      <c r="K81" s="211">
        <f>(J81/H81-1)*100</f>
        <v>77.445403542448403</v>
      </c>
      <c r="L81" s="40">
        <v>456038.43638500001</v>
      </c>
      <c r="M81" s="207">
        <f>(L81/J81-1)*100</f>
        <v>-18.812004057281804</v>
      </c>
      <c r="N81" s="40">
        <v>681921.62443400011</v>
      </c>
      <c r="O81" s="44">
        <f>(N81/L81-1)*100</f>
        <v>49.531611817540622</v>
      </c>
    </row>
    <row r="82" spans="2:15" ht="14.25" thickBot="1">
      <c r="B82" s="63" t="s">
        <v>30</v>
      </c>
      <c r="C82" s="64"/>
      <c r="D82" s="65">
        <v>105136.04275699999</v>
      </c>
      <c r="E82" s="66" t="s">
        <v>19</v>
      </c>
      <c r="F82" s="79">
        <v>62645.514655850006</v>
      </c>
      <c r="G82" s="68">
        <f>(F82/D82-1)*100</f>
        <v>-40.414806366031833</v>
      </c>
      <c r="H82" s="69">
        <v>92002.308190299998</v>
      </c>
      <c r="I82" s="80">
        <f>(H82/F82-1)*100</f>
        <v>46.861764478629887</v>
      </c>
      <c r="J82" s="67">
        <v>328324.096104</v>
      </c>
      <c r="K82" s="214">
        <f>(J82/H82-1)*100</f>
        <v>256.86506410783284</v>
      </c>
      <c r="L82" s="67">
        <v>208403.14594700001</v>
      </c>
      <c r="M82" s="209">
        <f>(L82/J82-1)*100</f>
        <v>-36.52517484400957</v>
      </c>
      <c r="N82" s="67">
        <v>370973.369145</v>
      </c>
      <c r="O82" s="71">
        <f>(N82/L82-1)*100</f>
        <v>78.00756675685885</v>
      </c>
    </row>
    <row r="83" spans="2:15">
      <c r="D83" s="72"/>
      <c r="E83" s="72"/>
      <c r="F83" s="72"/>
      <c r="G83" s="72"/>
      <c r="H83" s="72"/>
      <c r="I83" s="72"/>
      <c r="J83" s="72"/>
      <c r="K83" s="72"/>
      <c r="L83" s="193"/>
      <c r="M83" s="193"/>
      <c r="N83" s="193"/>
      <c r="O83" s="193"/>
    </row>
    <row r="84" spans="2:15" ht="18" thickBot="1">
      <c r="B84" s="111" t="s">
        <v>40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  <c r="N84" s="194"/>
      <c r="O84" s="194"/>
    </row>
    <row r="85" spans="2:15" ht="14.25" thickBot="1">
      <c r="B85" s="113"/>
      <c r="C85" s="113"/>
      <c r="D85" s="274">
        <v>2008</v>
      </c>
      <c r="E85" s="271"/>
      <c r="F85" s="270">
        <v>2009</v>
      </c>
      <c r="G85" s="271"/>
      <c r="H85" s="270">
        <v>2010</v>
      </c>
      <c r="I85" s="271"/>
      <c r="J85" s="270">
        <v>2011</v>
      </c>
      <c r="K85" s="321"/>
      <c r="L85" s="306">
        <v>2012</v>
      </c>
      <c r="M85" s="311"/>
      <c r="N85" s="306">
        <v>2013</v>
      </c>
      <c r="O85" s="307"/>
    </row>
    <row r="86" spans="2:15">
      <c r="B86" s="27" t="s">
        <v>18</v>
      </c>
      <c r="C86" s="28"/>
      <c r="D86" s="114">
        <v>53444.585279999978</v>
      </c>
      <c r="E86" s="115" t="s">
        <v>19</v>
      </c>
      <c r="F86" s="116">
        <v>54017.350069000022</v>
      </c>
      <c r="G86" s="117">
        <v>1.0716984442844746</v>
      </c>
      <c r="H86" s="116">
        <v>66585.52833999999</v>
      </c>
      <c r="I86" s="118">
        <v>23.266928597840852</v>
      </c>
      <c r="J86" s="116">
        <v>62035.042321000015</v>
      </c>
      <c r="K86" s="221">
        <v>-6.8340465750518886</v>
      </c>
      <c r="L86" s="31">
        <v>60045.938540000017</v>
      </c>
      <c r="M86" s="206">
        <f>(L86/J86-1)*100</f>
        <v>-3.2064196405434675</v>
      </c>
      <c r="N86" s="31">
        <v>56709</v>
      </c>
      <c r="O86" s="35">
        <f>(N86/L86-1)*100</f>
        <v>-5.5573093220569696</v>
      </c>
    </row>
    <row r="87" spans="2:15">
      <c r="B87" s="36" t="s">
        <v>20</v>
      </c>
      <c r="C87" s="37"/>
      <c r="D87" s="120">
        <v>121628.25643100002</v>
      </c>
      <c r="E87" s="121" t="s">
        <v>19</v>
      </c>
      <c r="F87" s="122">
        <v>117532.23590285002</v>
      </c>
      <c r="G87" s="123">
        <v>-3.3676553856329283</v>
      </c>
      <c r="H87" s="122">
        <v>99714.388515999992</v>
      </c>
      <c r="I87" s="124">
        <v>-15.159966327517104</v>
      </c>
      <c r="J87" s="122">
        <v>293183.78359140002</v>
      </c>
      <c r="K87" s="222">
        <v>194.02354861189997</v>
      </c>
      <c r="L87" s="40">
        <v>219811.99767299945</v>
      </c>
      <c r="M87" s="207">
        <f t="shared" ref="M87:M94" si="12">(L87/J87-1)*100</f>
        <v>-25.025867740576079</v>
      </c>
      <c r="N87" s="40">
        <v>339041</v>
      </c>
      <c r="O87" s="44">
        <f t="shared" ref="O87:O94" si="13">(N87/L87-1)*100</f>
        <v>54.241353333392681</v>
      </c>
    </row>
    <row r="88" spans="2:15">
      <c r="B88" s="36" t="s">
        <v>21</v>
      </c>
      <c r="C88" s="37"/>
      <c r="D88" s="120">
        <v>1221382.0205289498</v>
      </c>
      <c r="E88" s="121" t="s">
        <v>19</v>
      </c>
      <c r="F88" s="122">
        <v>940021.02486449992</v>
      </c>
      <c r="G88" s="123">
        <v>-23.036281109050506</v>
      </c>
      <c r="H88" s="122">
        <v>953375.41664025001</v>
      </c>
      <c r="I88" s="124">
        <v>1.420648200679886</v>
      </c>
      <c r="J88" s="122">
        <v>994620.81650249986</v>
      </c>
      <c r="K88" s="222">
        <v>4.326249569933438</v>
      </c>
      <c r="L88" s="40">
        <v>1071460.2768880003</v>
      </c>
      <c r="M88" s="207">
        <f t="shared" si="12"/>
        <v>7.7255029364557082</v>
      </c>
      <c r="N88" s="40">
        <v>1272596</v>
      </c>
      <c r="O88" s="44">
        <f t="shared" si="13"/>
        <v>18.77211199058053</v>
      </c>
    </row>
    <row r="89" spans="2:15">
      <c r="B89" s="36" t="s">
        <v>22</v>
      </c>
      <c r="C89" s="37"/>
      <c r="D89" s="120">
        <v>68016.381769</v>
      </c>
      <c r="E89" s="121" t="s">
        <v>19</v>
      </c>
      <c r="F89" s="122">
        <v>83876.646071850002</v>
      </c>
      <c r="G89" s="123">
        <v>23.318300518712199</v>
      </c>
      <c r="H89" s="122">
        <v>50543.124562999998</v>
      </c>
      <c r="I89" s="124">
        <v>-39.741123506888918</v>
      </c>
      <c r="J89" s="122">
        <v>71434.732357999994</v>
      </c>
      <c r="K89" s="222">
        <v>41.334222954418735</v>
      </c>
      <c r="L89" s="40">
        <v>67409.96755300001</v>
      </c>
      <c r="M89" s="207">
        <f t="shared" si="12"/>
        <v>-5.6341847615941294</v>
      </c>
      <c r="N89" s="40">
        <v>50016</v>
      </c>
      <c r="O89" s="44">
        <f t="shared" si="13"/>
        <v>-25.803257566211222</v>
      </c>
    </row>
    <row r="90" spans="2:15">
      <c r="B90" s="36" t="s">
        <v>23</v>
      </c>
      <c r="C90" s="37"/>
      <c r="D90" s="120">
        <v>221881.16794200012</v>
      </c>
      <c r="E90" s="121" t="s">
        <v>19</v>
      </c>
      <c r="F90" s="122">
        <v>184200.12901040004</v>
      </c>
      <c r="G90" s="123">
        <v>-16.982531361764753</v>
      </c>
      <c r="H90" s="122">
        <v>223198.84149604998</v>
      </c>
      <c r="I90" s="124">
        <v>21.171924631740112</v>
      </c>
      <c r="J90" s="122">
        <v>186740.94260005001</v>
      </c>
      <c r="K90" s="222">
        <v>-16.334268875067249</v>
      </c>
      <c r="L90" s="40">
        <v>195327.06949300002</v>
      </c>
      <c r="M90" s="207">
        <f t="shared" si="12"/>
        <v>4.5978813073356051</v>
      </c>
      <c r="N90" s="40">
        <v>249928</v>
      </c>
      <c r="O90" s="44">
        <f t="shared" si="13"/>
        <v>27.953591198969342</v>
      </c>
    </row>
    <row r="91" spans="2:15">
      <c r="B91" s="36" t="s">
        <v>24</v>
      </c>
      <c r="C91" s="37"/>
      <c r="D91" s="120">
        <v>398800.02155499975</v>
      </c>
      <c r="E91" s="121" t="s">
        <v>19</v>
      </c>
      <c r="F91" s="122">
        <v>347440.06374999951</v>
      </c>
      <c r="G91" s="123">
        <v>-12.878624631146629</v>
      </c>
      <c r="H91" s="122">
        <v>316515.96923499997</v>
      </c>
      <c r="I91" s="124">
        <v>-8.9005551579828701</v>
      </c>
      <c r="J91" s="122">
        <v>322078.1246745002</v>
      </c>
      <c r="K91" s="222">
        <v>1.7573064174119413</v>
      </c>
      <c r="L91" s="40">
        <v>356467.81787499983</v>
      </c>
      <c r="M91" s="207">
        <f t="shared" si="12"/>
        <v>10.677438349858349</v>
      </c>
      <c r="N91" s="40">
        <v>379021</v>
      </c>
      <c r="O91" s="44">
        <f t="shared" si="13"/>
        <v>6.3268494360713134</v>
      </c>
    </row>
    <row r="92" spans="2:15">
      <c r="B92" s="36" t="s">
        <v>25</v>
      </c>
      <c r="C92" s="37"/>
      <c r="D92" s="120">
        <v>101797.67403700003</v>
      </c>
      <c r="E92" s="121" t="s">
        <v>19</v>
      </c>
      <c r="F92" s="122">
        <v>72492.425079349996</v>
      </c>
      <c r="G92" s="123">
        <v>-28.787739243431599</v>
      </c>
      <c r="H92" s="122">
        <v>103802.66258100001</v>
      </c>
      <c r="I92" s="124">
        <v>43.191047157517382</v>
      </c>
      <c r="J92" s="122">
        <v>80907.649993200001</v>
      </c>
      <c r="K92" s="222">
        <v>-22.056286436712945</v>
      </c>
      <c r="L92" s="40">
        <v>107323.95753000001</v>
      </c>
      <c r="M92" s="207">
        <f t="shared" si="12"/>
        <v>32.649950331050533</v>
      </c>
      <c r="N92" s="40">
        <v>118207</v>
      </c>
      <c r="O92" s="44">
        <f t="shared" si="13"/>
        <v>10.140366345471264</v>
      </c>
    </row>
    <row r="93" spans="2:15">
      <c r="B93" s="36" t="s">
        <v>26</v>
      </c>
      <c r="C93" s="37"/>
      <c r="D93" s="120">
        <v>65276.025896999978</v>
      </c>
      <c r="E93" s="121" t="s">
        <v>19</v>
      </c>
      <c r="F93" s="122">
        <v>48442.493092000004</v>
      </c>
      <c r="G93" s="123">
        <v>-25.788231703262475</v>
      </c>
      <c r="H93" s="122">
        <v>50248.268401000001</v>
      </c>
      <c r="I93" s="124">
        <v>3.7276679909321375</v>
      </c>
      <c r="J93" s="122">
        <v>77566.337591999996</v>
      </c>
      <c r="K93" s="222">
        <v>54.366190239614973</v>
      </c>
      <c r="L93" s="40">
        <v>38040.992983000004</v>
      </c>
      <c r="M93" s="207">
        <f>(L93/J93-1)*100</f>
        <v>-50.956827195972366</v>
      </c>
      <c r="N93" s="40">
        <v>39315</v>
      </c>
      <c r="O93" s="44">
        <f t="shared" si="13"/>
        <v>3.349037228258811</v>
      </c>
    </row>
    <row r="94" spans="2:15" ht="14.25" thickBot="1">
      <c r="B94" s="36" t="s">
        <v>27</v>
      </c>
      <c r="C94" s="126"/>
      <c r="D94" s="127">
        <v>221951.63098799973</v>
      </c>
      <c r="E94" s="121" t="s">
        <v>19</v>
      </c>
      <c r="F94" s="128">
        <v>114886.82613100004</v>
      </c>
      <c r="G94" s="123">
        <v>-48.237899573167972</v>
      </c>
      <c r="H94" s="128">
        <v>150099.82486200001</v>
      </c>
      <c r="I94" s="124">
        <v>30.650162352686316</v>
      </c>
      <c r="J94" s="128">
        <v>170390.11517284997</v>
      </c>
      <c r="K94" s="222">
        <v>13.517864081123744</v>
      </c>
      <c r="L94" s="40">
        <v>150862.95837900002</v>
      </c>
      <c r="M94" s="207">
        <f t="shared" si="12"/>
        <v>-11.46026386216178</v>
      </c>
      <c r="N94" s="40">
        <v>150369</v>
      </c>
      <c r="O94" s="44">
        <f t="shared" si="13"/>
        <v>-0.32742190946507543</v>
      </c>
    </row>
    <row r="95" spans="2:15" ht="15" thickTop="1" thickBot="1">
      <c r="B95" s="46" t="s">
        <v>28</v>
      </c>
      <c r="C95" s="47"/>
      <c r="D95" s="129">
        <v>2474177.7644279497</v>
      </c>
      <c r="E95" s="130" t="s">
        <v>19</v>
      </c>
      <c r="F95" s="131">
        <v>1962909.1939709494</v>
      </c>
      <c r="G95" s="132">
        <v>-20.66418095771747</v>
      </c>
      <c r="H95" s="133">
        <v>2014084.0246342998</v>
      </c>
      <c r="I95" s="134">
        <v>2.6070910880917619</v>
      </c>
      <c r="J95" s="135">
        <v>2258957.5448055002</v>
      </c>
      <c r="K95" s="223">
        <v>12.158058808676685</v>
      </c>
      <c r="L95" s="50">
        <v>2266750.9769139998</v>
      </c>
      <c r="M95" s="208">
        <f>(L95/J95-1)*100</f>
        <v>0.34500126513756779</v>
      </c>
      <c r="N95" s="50">
        <f>SUM(N86:N94)</f>
        <v>2655202</v>
      </c>
      <c r="O95" s="54">
        <f>(N95/L95-1)*100</f>
        <v>17.136907716914074</v>
      </c>
    </row>
    <row r="96" spans="2:15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55"/>
      <c r="M96" s="60"/>
      <c r="N96" s="55"/>
      <c r="O96" s="60"/>
    </row>
    <row r="97" spans="2:15">
      <c r="B97" s="61" t="s">
        <v>29</v>
      </c>
      <c r="C97" s="141"/>
      <c r="D97" s="142">
        <v>287912.20654295001</v>
      </c>
      <c r="E97" s="115" t="s">
        <v>19</v>
      </c>
      <c r="F97" s="143">
        <v>232667.47026034998</v>
      </c>
      <c r="G97" s="118">
        <f>(F97/D97-1)*100</f>
        <v>-19.188049352245429</v>
      </c>
      <c r="H97" s="143">
        <v>279246.23513749999</v>
      </c>
      <c r="I97" s="124">
        <f>(H97/F97-1)*100</f>
        <v>20.019457307473786</v>
      </c>
      <c r="J97" s="143">
        <v>482556.00152489997</v>
      </c>
      <c r="K97" s="221">
        <f>(J97/H97-1)*100</f>
        <v>72.806627558395149</v>
      </c>
      <c r="L97" s="40">
        <v>364832.5149789995</v>
      </c>
      <c r="M97" s="207">
        <f>(L97/J97-1)*100</f>
        <v>-24.395818552435077</v>
      </c>
      <c r="N97" s="31">
        <v>521798</v>
      </c>
      <c r="O97" s="44">
        <f>(N97/L97-1)*100</f>
        <v>43.023984589212326</v>
      </c>
    </row>
    <row r="98" spans="2:15" ht="14.25" thickBot="1">
      <c r="B98" s="63" t="s">
        <v>30</v>
      </c>
      <c r="C98" s="64"/>
      <c r="D98" s="144">
        <v>79203.550057</v>
      </c>
      <c r="E98" s="145" t="s">
        <v>19</v>
      </c>
      <c r="F98" s="146">
        <v>67487.316524850001</v>
      </c>
      <c r="G98" s="147">
        <f>(F98/D98-1)*100</f>
        <v>-14.792561095706237</v>
      </c>
      <c r="H98" s="148">
        <v>59935.335682999998</v>
      </c>
      <c r="I98" s="147">
        <f>(H98/F98-1)*100</f>
        <v>-11.190222445826892</v>
      </c>
      <c r="J98" s="148">
        <v>266699.5017894</v>
      </c>
      <c r="K98" s="224">
        <f>(J98/H98-1)*100</f>
        <v>344.97874042114756</v>
      </c>
      <c r="L98" s="67">
        <v>194938.66773999951</v>
      </c>
      <c r="M98" s="209">
        <f>(L98/J98-1)*100</f>
        <v>-26.90699966363891</v>
      </c>
      <c r="N98" s="67">
        <v>307561</v>
      </c>
      <c r="O98" s="71">
        <f>(N98/L98-1)*100</f>
        <v>57.773213270448288</v>
      </c>
    </row>
    <row r="99" spans="2:15">
      <c r="D99" s="72"/>
      <c r="E99" s="72"/>
      <c r="F99" s="72"/>
      <c r="G99" s="72"/>
      <c r="H99" s="72"/>
      <c r="I99" s="72"/>
      <c r="J99" s="72"/>
      <c r="K99" s="72"/>
      <c r="L99" s="193"/>
      <c r="M99" s="193"/>
      <c r="N99" s="193"/>
      <c r="O99" s="193"/>
    </row>
    <row r="100" spans="2:15" ht="18" thickBot="1">
      <c r="B100" s="111" t="s">
        <v>47</v>
      </c>
      <c r="C100" s="111"/>
      <c r="D100" s="112"/>
      <c r="E100" s="112"/>
      <c r="F100" s="112"/>
      <c r="G100" s="112"/>
      <c r="H100" s="112"/>
      <c r="I100" s="112"/>
      <c r="J100" s="112"/>
      <c r="K100" s="112"/>
      <c r="L100" s="194"/>
      <c r="M100" s="194"/>
      <c r="N100" s="194"/>
      <c r="O100" s="194"/>
    </row>
    <row r="101" spans="2:15" ht="14.25" thickBot="1">
      <c r="B101" s="113"/>
      <c r="C101" s="113"/>
      <c r="D101" s="274">
        <v>2008</v>
      </c>
      <c r="E101" s="289"/>
      <c r="F101" s="270">
        <v>2009</v>
      </c>
      <c r="G101" s="289"/>
      <c r="H101" s="270">
        <v>2010</v>
      </c>
      <c r="I101" s="289"/>
      <c r="J101" s="270">
        <v>2011</v>
      </c>
      <c r="K101" s="322"/>
      <c r="L101" s="306">
        <v>2012</v>
      </c>
      <c r="M101" s="307"/>
      <c r="N101" s="306">
        <v>2013</v>
      </c>
      <c r="O101" s="307"/>
    </row>
    <row r="102" spans="2:15">
      <c r="B102" s="27" t="s">
        <v>18</v>
      </c>
      <c r="C102" s="28"/>
      <c r="D102" s="114">
        <v>79255.920432000014</v>
      </c>
      <c r="E102" s="115" t="s">
        <v>19</v>
      </c>
      <c r="F102" s="116">
        <v>98025.107815999989</v>
      </c>
      <c r="G102" s="117">
        <f>(F102/D102-1)*100</f>
        <v>23.681748040644557</v>
      </c>
      <c r="H102" s="116">
        <v>91924.151431000006</v>
      </c>
      <c r="I102" s="118">
        <f>(H102/F102-1)*100</f>
        <v>-6.2238711294782867</v>
      </c>
      <c r="J102" s="116">
        <v>94869.93936027179</v>
      </c>
      <c r="K102" s="221">
        <f>(J102/H102-1)*100</f>
        <v>3.2045853928637458</v>
      </c>
      <c r="L102" s="31">
        <v>98312.731281</v>
      </c>
      <c r="M102" s="35">
        <f>(L102/J102-1)*100</f>
        <v>3.6289597568457399</v>
      </c>
      <c r="N102" s="31">
        <v>99243</v>
      </c>
      <c r="O102" s="35">
        <f>(N102/L102-1)*100</f>
        <v>0.94623423322568456</v>
      </c>
    </row>
    <row r="103" spans="2:15">
      <c r="B103" s="36" t="s">
        <v>20</v>
      </c>
      <c r="C103" s="37"/>
      <c r="D103" s="120">
        <v>147037.83482299998</v>
      </c>
      <c r="E103" s="121" t="s">
        <v>19</v>
      </c>
      <c r="F103" s="122">
        <v>137341.64728164999</v>
      </c>
      <c r="G103" s="123">
        <f t="shared" ref="G103:K114" si="14">(F103/D103-1)*100</f>
        <v>-6.5943486946893559</v>
      </c>
      <c r="H103" s="122">
        <v>126641.38852399999</v>
      </c>
      <c r="I103" s="124">
        <f t="shared" si="14"/>
        <v>-7.7909788978333001</v>
      </c>
      <c r="J103" s="122">
        <v>316110.79758519115</v>
      </c>
      <c r="K103" s="222">
        <f t="shared" si="14"/>
        <v>149.61096942275276</v>
      </c>
      <c r="L103" s="40">
        <v>408661.36415899999</v>
      </c>
      <c r="M103" s="44">
        <f t="shared" ref="M103:M110" si="15">(L103/J103-1)*100</f>
        <v>29.277888411536047</v>
      </c>
      <c r="N103" s="40">
        <v>495441</v>
      </c>
      <c r="O103" s="44">
        <f t="shared" ref="O103:O110" si="16">(N103/L103-1)*100</f>
        <v>21.235096696646917</v>
      </c>
    </row>
    <row r="104" spans="2:15">
      <c r="B104" s="36" t="s">
        <v>21</v>
      </c>
      <c r="C104" s="37"/>
      <c r="D104" s="120">
        <v>1447233.8929808997</v>
      </c>
      <c r="E104" s="121" t="s">
        <v>19</v>
      </c>
      <c r="F104" s="122">
        <v>1590580.6768415999</v>
      </c>
      <c r="G104" s="123">
        <f t="shared" si="14"/>
        <v>9.9048802378063137</v>
      </c>
      <c r="H104" s="122">
        <v>1641889.6840395499</v>
      </c>
      <c r="I104" s="124">
        <f t="shared" si="14"/>
        <v>3.2258035033993826</v>
      </c>
      <c r="J104" s="122">
        <v>1577865.4254916655</v>
      </c>
      <c r="K104" s="222">
        <f t="shared" si="14"/>
        <v>-3.8994251057333673</v>
      </c>
      <c r="L104" s="40">
        <v>1499346.3462266</v>
      </c>
      <c r="M104" s="44">
        <f t="shared" si="15"/>
        <v>-4.9762849224355588</v>
      </c>
      <c r="N104" s="40">
        <v>1415189</v>
      </c>
      <c r="O104" s="44">
        <f t="shared" si="16"/>
        <v>-5.6129356928369845</v>
      </c>
    </row>
    <row r="105" spans="2:15">
      <c r="B105" s="36" t="s">
        <v>22</v>
      </c>
      <c r="C105" s="37"/>
      <c r="D105" s="120">
        <v>110958.42792799999</v>
      </c>
      <c r="E105" s="121" t="s">
        <v>19</v>
      </c>
      <c r="F105" s="122">
        <v>106915.58119900001</v>
      </c>
      <c r="G105" s="123">
        <f t="shared" si="14"/>
        <v>-3.6435688613246642</v>
      </c>
      <c r="H105" s="122">
        <v>87775.741068949996</v>
      </c>
      <c r="I105" s="124">
        <f t="shared" si="14"/>
        <v>-17.901824893441287</v>
      </c>
      <c r="J105" s="122">
        <v>105418.83233391627</v>
      </c>
      <c r="K105" s="222">
        <f t="shared" si="14"/>
        <v>20.100190610874137</v>
      </c>
      <c r="L105" s="40">
        <v>98933.554613999993</v>
      </c>
      <c r="M105" s="44">
        <f t="shared" si="15"/>
        <v>-6.1519157216369358</v>
      </c>
      <c r="N105" s="40">
        <v>104164</v>
      </c>
      <c r="O105" s="44">
        <f t="shared" si="16"/>
        <v>5.2868265033103823</v>
      </c>
    </row>
    <row r="106" spans="2:15">
      <c r="B106" s="36" t="s">
        <v>23</v>
      </c>
      <c r="C106" s="37"/>
      <c r="D106" s="120">
        <v>267436.32068899996</v>
      </c>
      <c r="E106" s="121" t="s">
        <v>19</v>
      </c>
      <c r="F106" s="122">
        <v>254632.54022800003</v>
      </c>
      <c r="G106" s="123">
        <f t="shared" si="14"/>
        <v>-4.787599690278932</v>
      </c>
      <c r="H106" s="122">
        <v>277024.14939499996</v>
      </c>
      <c r="I106" s="124">
        <f t="shared" si="14"/>
        <v>8.7936950819209159</v>
      </c>
      <c r="J106" s="122">
        <v>255652.14946063413</v>
      </c>
      <c r="K106" s="222">
        <f t="shared" si="14"/>
        <v>-7.7148508464120136</v>
      </c>
      <c r="L106" s="40">
        <v>322853.14548499999</v>
      </c>
      <c r="M106" s="44">
        <f>(L106/J106-1)*100</f>
        <v>26.286106401273823</v>
      </c>
      <c r="N106" s="40">
        <v>237701</v>
      </c>
      <c r="O106" s="44">
        <f t="shared" si="16"/>
        <v>-26.374884889872085</v>
      </c>
    </row>
    <row r="107" spans="2:15">
      <c r="B107" s="36" t="s">
        <v>24</v>
      </c>
      <c r="C107" s="37"/>
      <c r="D107" s="120">
        <v>496716.98117200029</v>
      </c>
      <c r="E107" s="121" t="s">
        <v>19</v>
      </c>
      <c r="F107" s="122">
        <v>747980.94460499997</v>
      </c>
      <c r="G107" s="123">
        <f t="shared" si="14"/>
        <v>50.584935276451404</v>
      </c>
      <c r="H107" s="122">
        <v>511562.36411879992</v>
      </c>
      <c r="I107" s="124">
        <f t="shared" si="14"/>
        <v>-31.607567303876969</v>
      </c>
      <c r="J107" s="122">
        <v>538017.89564082678</v>
      </c>
      <c r="K107" s="222">
        <f t="shared" si="14"/>
        <v>5.1715163932355201</v>
      </c>
      <c r="L107" s="40">
        <v>463866.48420700006</v>
      </c>
      <c r="M107" s="44">
        <f t="shared" si="15"/>
        <v>-13.782331783872326</v>
      </c>
      <c r="N107" s="40">
        <v>417570</v>
      </c>
      <c r="O107" s="44">
        <f t="shared" si="16"/>
        <v>-9.9805624642500099</v>
      </c>
    </row>
    <row r="108" spans="2:15">
      <c r="B108" s="36" t="s">
        <v>25</v>
      </c>
      <c r="C108" s="37"/>
      <c r="D108" s="120">
        <v>125699.43210400001</v>
      </c>
      <c r="E108" s="121" t="s">
        <v>19</v>
      </c>
      <c r="F108" s="122">
        <v>110484.701256</v>
      </c>
      <c r="G108" s="123">
        <f t="shared" si="14"/>
        <v>-12.104056950242848</v>
      </c>
      <c r="H108" s="122">
        <v>146513.17196400001</v>
      </c>
      <c r="I108" s="124">
        <f t="shared" si="14"/>
        <v>32.609465653095057</v>
      </c>
      <c r="J108" s="122">
        <v>147777.23009031441</v>
      </c>
      <c r="K108" s="222">
        <f t="shared" si="14"/>
        <v>0.86276073978179824</v>
      </c>
      <c r="L108" s="40">
        <v>138314.99673099996</v>
      </c>
      <c r="M108" s="44">
        <f t="shared" si="15"/>
        <v>-6.4030387858343136</v>
      </c>
      <c r="N108" s="40">
        <v>165136</v>
      </c>
      <c r="O108" s="44">
        <f t="shared" si="16"/>
        <v>19.391247444528737</v>
      </c>
    </row>
    <row r="109" spans="2:15">
      <c r="B109" s="36" t="s">
        <v>26</v>
      </c>
      <c r="C109" s="37"/>
      <c r="D109" s="120">
        <v>49846.676443999997</v>
      </c>
      <c r="E109" s="121" t="s">
        <v>19</v>
      </c>
      <c r="F109" s="122">
        <v>62103.559461999997</v>
      </c>
      <c r="G109" s="123">
        <f t="shared" si="14"/>
        <v>24.589168009566166</v>
      </c>
      <c r="H109" s="122">
        <v>51260.099941050008</v>
      </c>
      <c r="I109" s="124">
        <f t="shared" si="14"/>
        <v>-17.460286680644931</v>
      </c>
      <c r="J109" s="122">
        <v>85166.97897335951</v>
      </c>
      <c r="K109" s="222">
        <f t="shared" si="14"/>
        <v>66.146728296087986</v>
      </c>
      <c r="L109" s="40">
        <v>69821.971416999993</v>
      </c>
      <c r="M109" s="44">
        <f t="shared" si="15"/>
        <v>-18.017555326412925</v>
      </c>
      <c r="N109" s="40">
        <v>57751</v>
      </c>
      <c r="O109" s="44">
        <f t="shared" si="16"/>
        <v>-17.28821339762543</v>
      </c>
    </row>
    <row r="110" spans="2:15" ht="14.25" thickBot="1">
      <c r="B110" s="36" t="s">
        <v>27</v>
      </c>
      <c r="C110" s="126"/>
      <c r="D110" s="127">
        <v>143758.13536600003</v>
      </c>
      <c r="E110" s="121" t="s">
        <v>19</v>
      </c>
      <c r="F110" s="128">
        <v>209526.63715155001</v>
      </c>
      <c r="G110" s="123">
        <f t="shared" si="14"/>
        <v>45.749412106735463</v>
      </c>
      <c r="H110" s="128">
        <v>237624.47111245</v>
      </c>
      <c r="I110" s="124">
        <f t="shared" si="14"/>
        <v>13.410148868364136</v>
      </c>
      <c r="J110" s="128">
        <v>170138.81608852025</v>
      </c>
      <c r="K110" s="222">
        <f t="shared" si="14"/>
        <v>-28.40012844973101</v>
      </c>
      <c r="L110" s="40">
        <v>220824.04221199997</v>
      </c>
      <c r="M110" s="44">
        <f t="shared" si="15"/>
        <v>29.790512999167152</v>
      </c>
      <c r="N110" s="40">
        <v>221846</v>
      </c>
      <c r="O110" s="44">
        <f t="shared" si="16"/>
        <v>0.46279280904517606</v>
      </c>
    </row>
    <row r="111" spans="2:15" ht="15" thickTop="1" thickBot="1">
      <c r="B111" s="46" t="s">
        <v>28</v>
      </c>
      <c r="C111" s="47"/>
      <c r="D111" s="129">
        <v>2867943.6219389001</v>
      </c>
      <c r="E111" s="130" t="s">
        <v>19</v>
      </c>
      <c r="F111" s="131">
        <v>3317591.3958408004</v>
      </c>
      <c r="G111" s="132">
        <f t="shared" si="14"/>
        <v>15.678403524470674</v>
      </c>
      <c r="H111" s="133">
        <v>3172215.2215948002</v>
      </c>
      <c r="I111" s="134">
        <f t="shared" si="14"/>
        <v>-4.381979481507436</v>
      </c>
      <c r="J111" s="135">
        <v>3291018.0650247</v>
      </c>
      <c r="K111" s="223">
        <f t="shared" si="14"/>
        <v>3.7451066567347535</v>
      </c>
      <c r="L111" s="50">
        <v>3320934.6363325999</v>
      </c>
      <c r="M111" s="54">
        <f>(L111/J111-1)*100</f>
        <v>0.90903698238056219</v>
      </c>
      <c r="N111" s="50">
        <v>3214041</v>
      </c>
      <c r="O111" s="54">
        <f>(N111/L111-1)*100</f>
        <v>-3.2187816996797514</v>
      </c>
    </row>
    <row r="112" spans="2:15" ht="14.25" thickBot="1">
      <c r="B112" s="113"/>
      <c r="C112" s="113"/>
      <c r="D112" s="137"/>
      <c r="E112" s="138"/>
      <c r="F112" s="139"/>
      <c r="G112" s="140"/>
      <c r="H112" s="137"/>
      <c r="I112" s="140"/>
      <c r="J112" s="137"/>
      <c r="K112" s="140"/>
      <c r="L112" s="210"/>
      <c r="M112" s="60"/>
      <c r="N112" s="55"/>
      <c r="O112" s="60"/>
    </row>
    <row r="113" spans="2:15">
      <c r="B113" s="61" t="s">
        <v>29</v>
      </c>
      <c r="C113" s="141"/>
      <c r="D113" s="142">
        <v>265845.68167664995</v>
      </c>
      <c r="E113" s="115" t="s">
        <v>19</v>
      </c>
      <c r="F113" s="143">
        <v>337613.81898740004</v>
      </c>
      <c r="G113" s="118">
        <f>(F113/D113-1)*100</f>
        <v>26.996164413173428</v>
      </c>
      <c r="H113" s="143">
        <v>329155.45673099993</v>
      </c>
      <c r="I113" s="124">
        <f>(H113/F113-1)*100</f>
        <v>-2.5053365060023758</v>
      </c>
      <c r="J113" s="143">
        <v>548667.5142502964</v>
      </c>
      <c r="K113" s="221">
        <f>(J113/H113-1)*100</f>
        <v>66.689478491219802</v>
      </c>
      <c r="L113" s="40">
        <v>628710.45961700007</v>
      </c>
      <c r="M113" s="44">
        <f>(L113/J113-1)*100</f>
        <v>14.588606631117029</v>
      </c>
      <c r="N113" s="31">
        <v>707904</v>
      </c>
      <c r="O113" s="44">
        <f>(N113/L113-1)*100</f>
        <v>12.596186236704776</v>
      </c>
    </row>
    <row r="114" spans="2:15" ht="14.25" thickBot="1">
      <c r="B114" s="63" t="s">
        <v>30</v>
      </c>
      <c r="C114" s="64"/>
      <c r="D114" s="144">
        <v>99569.05785099999</v>
      </c>
      <c r="E114" s="145" t="s">
        <v>19</v>
      </c>
      <c r="F114" s="146">
        <v>84319.914841649996</v>
      </c>
      <c r="G114" s="147">
        <f t="shared" si="14"/>
        <v>-15.315142413187798</v>
      </c>
      <c r="H114" s="148">
        <v>83348.967363000003</v>
      </c>
      <c r="I114" s="147">
        <f t="shared" si="14"/>
        <v>-1.1515043397202218</v>
      </c>
      <c r="J114" s="148">
        <v>267670.18400914996</v>
      </c>
      <c r="K114" s="224">
        <f t="shared" si="14"/>
        <v>221.14397151844406</v>
      </c>
      <c r="L114" s="67">
        <v>357972.82371100003</v>
      </c>
      <c r="M114" s="71">
        <f>(L114/J114-1)*100</f>
        <v>33.736532903778027</v>
      </c>
      <c r="N114" s="67">
        <v>461783</v>
      </c>
      <c r="O114" s="71">
        <f>(N114/L114-1)*100</f>
        <v>28.999457336685541</v>
      </c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B116" s="21" t="s">
        <v>33</v>
      </c>
      <c r="C116" s="9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</sheetData>
  <mergeCells count="57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J69:K69"/>
    <mergeCell ref="L69:M69"/>
    <mergeCell ref="N69:O69"/>
    <mergeCell ref="D43:E43"/>
    <mergeCell ref="D36:E36"/>
    <mergeCell ref="D37:E37"/>
    <mergeCell ref="D38:E38"/>
    <mergeCell ref="D39:E39"/>
    <mergeCell ref="D40:E40"/>
    <mergeCell ref="D41:E41"/>
    <mergeCell ref="D42:E42"/>
    <mergeCell ref="D44:E44"/>
    <mergeCell ref="J53:K53"/>
    <mergeCell ref="L53:M53"/>
    <mergeCell ref="N53:O53"/>
    <mergeCell ref="N101:O101"/>
    <mergeCell ref="D85:E85"/>
    <mergeCell ref="F85:G85"/>
    <mergeCell ref="H85:I85"/>
    <mergeCell ref="J85:K85"/>
    <mergeCell ref="L85:M85"/>
    <mergeCell ref="N85:O85"/>
    <mergeCell ref="D101:E101"/>
    <mergeCell ref="F101:G101"/>
    <mergeCell ref="H101:I101"/>
    <mergeCell ref="J101:K101"/>
    <mergeCell ref="L101:M101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44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265">
        <v>3602</v>
      </c>
      <c r="E6" s="266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267">
        <v>3310</v>
      </c>
      <c r="E7" s="260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259">
        <v>4990.875</v>
      </c>
      <c r="E8" s="260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259">
        <v>8686</v>
      </c>
      <c r="E9" s="260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259">
        <v>10020</v>
      </c>
      <c r="E10" s="260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259">
        <v>169533</v>
      </c>
      <c r="E11" s="260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259">
        <v>82821</v>
      </c>
      <c r="E12" s="260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261">
        <v>7907</v>
      </c>
      <c r="E13" s="262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273">
        <v>43015</v>
      </c>
      <c r="E14" s="260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273">
        <v>6992</v>
      </c>
      <c r="E15" s="260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275">
        <v>20977</v>
      </c>
      <c r="E16" s="276"/>
      <c r="F16" s="155">
        <f t="shared" si="0"/>
        <v>8.6410090582918997</v>
      </c>
      <c r="K16" s="3"/>
    </row>
    <row r="17" spans="1:11" ht="14.25" thickBot="1">
      <c r="B17" s="150" t="s">
        <v>43</v>
      </c>
      <c r="C17" s="151">
        <v>505797</v>
      </c>
      <c r="D17" s="268">
        <v>78578</v>
      </c>
      <c r="E17" s="277"/>
      <c r="F17" s="152">
        <f>D17/C17*100</f>
        <v>15.535481626027833</v>
      </c>
      <c r="K17" s="3"/>
    </row>
    <row r="18" spans="1:11">
      <c r="B18" s="96" t="s">
        <v>12</v>
      </c>
      <c r="C18" s="97">
        <f>SUM(C6:C17)</f>
        <v>2433299</v>
      </c>
      <c r="D18" s="263">
        <f>SUM(D6:E17)</f>
        <v>440431.875</v>
      </c>
      <c r="E18" s="264"/>
      <c r="F18" s="106">
        <f>D18/C18*100</f>
        <v>18.100195454812582</v>
      </c>
      <c r="K18" s="3"/>
    </row>
    <row r="19" spans="1:11">
      <c r="B19" s="17"/>
      <c r="C19" s="18"/>
      <c r="D19" s="18"/>
      <c r="E19" s="19"/>
      <c r="F19" s="20"/>
      <c r="K19" s="3"/>
    </row>
    <row r="20" spans="1:11">
      <c r="B20" s="21" t="s">
        <v>13</v>
      </c>
      <c r="C20" s="18"/>
      <c r="D20" s="18"/>
      <c r="E20" s="19"/>
      <c r="F20" s="20"/>
      <c r="K20" s="3"/>
    </row>
    <row r="21" spans="1:11">
      <c r="B21" s="21" t="s">
        <v>14</v>
      </c>
      <c r="K21" s="3"/>
    </row>
    <row r="22" spans="1:11">
      <c r="B22" s="21" t="s">
        <v>34</v>
      </c>
      <c r="K22" s="3"/>
    </row>
    <row r="23" spans="1:11" ht="25.5" customHeight="1">
      <c r="K23" s="3"/>
    </row>
    <row r="24" spans="1:11" ht="14.25">
      <c r="A24" s="4" t="s">
        <v>15</v>
      </c>
    </row>
    <row r="25" spans="1:11">
      <c r="K25" s="3" t="s">
        <v>16</v>
      </c>
    </row>
    <row r="26" spans="1:11" ht="18" thickBot="1">
      <c r="B26" s="22" t="s">
        <v>17</v>
      </c>
      <c r="C26" s="22"/>
      <c r="K26" s="3"/>
    </row>
    <row r="27" spans="1:11" ht="18" thickBot="1">
      <c r="B27" s="22"/>
      <c r="C27" s="22"/>
      <c r="D27" s="23">
        <v>2008</v>
      </c>
      <c r="E27" s="24"/>
      <c r="F27" s="25">
        <v>2009</v>
      </c>
      <c r="G27" s="24"/>
      <c r="H27" s="25">
        <v>2010</v>
      </c>
      <c r="I27" s="24"/>
      <c r="J27" s="25">
        <v>2011</v>
      </c>
      <c r="K27" s="26"/>
    </row>
    <row r="28" spans="1:11">
      <c r="B28" s="27" t="s">
        <v>18</v>
      </c>
      <c r="C28" s="28"/>
      <c r="D28" s="29">
        <v>74465.86815699999</v>
      </c>
      <c r="E28" s="30" t="s">
        <v>19</v>
      </c>
      <c r="F28" s="31">
        <v>58963.207877999972</v>
      </c>
      <c r="G28" s="32">
        <f>(F28/D28-1)*100</f>
        <v>-20.818477864670847</v>
      </c>
      <c r="H28" s="33">
        <v>65085.726096999992</v>
      </c>
      <c r="I28" s="34">
        <f>(H28/F28-1)*100</f>
        <v>10.383624703167516</v>
      </c>
      <c r="J28" s="31">
        <v>52162.666859999998</v>
      </c>
      <c r="K28" s="35">
        <f>(J28/H28-1)*100</f>
        <v>-19.855442985671257</v>
      </c>
    </row>
    <row r="29" spans="1:11">
      <c r="B29" s="36" t="s">
        <v>20</v>
      </c>
      <c r="C29" s="37"/>
      <c r="D29" s="38">
        <v>123756.788416</v>
      </c>
      <c r="E29" s="39" t="s">
        <v>19</v>
      </c>
      <c r="F29" s="40">
        <v>64109.766524999999</v>
      </c>
      <c r="G29" s="41">
        <f t="shared" ref="G29:G40" si="1">(F29/D29-1)*100</f>
        <v>-48.196969761772266</v>
      </c>
      <c r="H29" s="42">
        <v>73314.204068549996</v>
      </c>
      <c r="I29" s="43">
        <f t="shared" ref="I29:I40" si="2">(H29/F29-1)*100</f>
        <v>14.357309412382069</v>
      </c>
      <c r="J29" s="40">
        <v>138795.73865499999</v>
      </c>
      <c r="K29" s="44">
        <f t="shared" ref="K29:K40" si="3">(J29/H29-1)*100</f>
        <v>89.316300188192272</v>
      </c>
    </row>
    <row r="30" spans="1:11">
      <c r="B30" s="36" t="s">
        <v>21</v>
      </c>
      <c r="C30" s="37"/>
      <c r="D30" s="38">
        <v>1169438.2871020001</v>
      </c>
      <c r="E30" s="39" t="s">
        <v>19</v>
      </c>
      <c r="F30" s="40">
        <v>763654.2381190001</v>
      </c>
      <c r="G30" s="41">
        <f t="shared" si="1"/>
        <v>-34.699056244222902</v>
      </c>
      <c r="H30" s="42">
        <v>707206.43444054993</v>
      </c>
      <c r="I30" s="43">
        <f t="shared" si="2"/>
        <v>-7.391801270885356</v>
      </c>
      <c r="J30" s="40">
        <v>866631.61487274989</v>
      </c>
      <c r="K30" s="44">
        <f t="shared" si="3"/>
        <v>22.542948235237215</v>
      </c>
    </row>
    <row r="31" spans="1:11">
      <c r="B31" s="36" t="s">
        <v>22</v>
      </c>
      <c r="C31" s="37"/>
      <c r="D31" s="38">
        <v>82149.387164999993</v>
      </c>
      <c r="E31" s="39" t="s">
        <v>19</v>
      </c>
      <c r="F31" s="40">
        <v>92729.870196050004</v>
      </c>
      <c r="G31" s="41">
        <f t="shared" si="1"/>
        <v>12.879564164975132</v>
      </c>
      <c r="H31" s="42">
        <v>36770.895344900004</v>
      </c>
      <c r="I31" s="43">
        <f t="shared" si="2"/>
        <v>-60.346223641682265</v>
      </c>
      <c r="J31" s="40">
        <v>53816.136776799998</v>
      </c>
      <c r="K31" s="44">
        <f t="shared" si="3"/>
        <v>46.355252631247424</v>
      </c>
    </row>
    <row r="32" spans="1:11">
      <c r="B32" s="36" t="s">
        <v>23</v>
      </c>
      <c r="C32" s="37"/>
      <c r="D32" s="38">
        <v>225821.92133399996</v>
      </c>
      <c r="E32" s="39" t="s">
        <v>19</v>
      </c>
      <c r="F32" s="40">
        <v>145672.13092700002</v>
      </c>
      <c r="G32" s="41">
        <f t="shared" si="1"/>
        <v>-35.492475634575392</v>
      </c>
      <c r="H32" s="42">
        <v>134343.03707299998</v>
      </c>
      <c r="I32" s="43">
        <f t="shared" si="2"/>
        <v>-7.777118232503466</v>
      </c>
      <c r="J32" s="40">
        <v>168834.638656</v>
      </c>
      <c r="K32" s="44">
        <f t="shared" si="3"/>
        <v>25.674275596626405</v>
      </c>
    </row>
    <row r="33" spans="2:11">
      <c r="B33" s="36" t="s">
        <v>24</v>
      </c>
      <c r="C33" s="37"/>
      <c r="D33" s="38">
        <v>424786.96062999999</v>
      </c>
      <c r="E33" s="39" t="s">
        <v>19</v>
      </c>
      <c r="F33" s="40">
        <v>303027.62434599979</v>
      </c>
      <c r="G33" s="41">
        <f t="shared" si="1"/>
        <v>-28.663623785301549</v>
      </c>
      <c r="H33" s="42">
        <v>246619.43998300011</v>
      </c>
      <c r="I33" s="43">
        <f t="shared" si="2"/>
        <v>-18.614865388837387</v>
      </c>
      <c r="J33" s="40">
        <v>243332.118472</v>
      </c>
      <c r="K33" s="44">
        <f t="shared" si="3"/>
        <v>-1.3329531164399278</v>
      </c>
    </row>
    <row r="34" spans="2:11">
      <c r="B34" s="36" t="s">
        <v>25</v>
      </c>
      <c r="C34" s="37"/>
      <c r="D34" s="38">
        <v>91998.580067000003</v>
      </c>
      <c r="E34" s="39" t="s">
        <v>19</v>
      </c>
      <c r="F34" s="40">
        <v>72420.745972999983</v>
      </c>
      <c r="G34" s="41">
        <f t="shared" si="1"/>
        <v>-21.280582895672985</v>
      </c>
      <c r="H34" s="42">
        <v>63603.039643999997</v>
      </c>
      <c r="I34" s="43">
        <f t="shared" si="2"/>
        <v>-12.175663493286049</v>
      </c>
      <c r="J34" s="40">
        <v>83922.548986000009</v>
      </c>
      <c r="K34" s="44">
        <f t="shared" si="3"/>
        <v>31.947387193650979</v>
      </c>
    </row>
    <row r="35" spans="2:11">
      <c r="B35" s="36" t="s">
        <v>26</v>
      </c>
      <c r="C35" s="37"/>
      <c r="D35" s="38">
        <v>40942.404685999994</v>
      </c>
      <c r="E35" s="39" t="s">
        <v>19</v>
      </c>
      <c r="F35" s="40">
        <v>35465.734689000004</v>
      </c>
      <c r="G35" s="41">
        <f t="shared" si="1"/>
        <v>-13.37652255406655</v>
      </c>
      <c r="H35" s="42">
        <v>26863.497335999997</v>
      </c>
      <c r="I35" s="43">
        <f t="shared" si="2"/>
        <v>-24.255065990972025</v>
      </c>
      <c r="J35" s="40">
        <v>28227.763467499997</v>
      </c>
      <c r="K35" s="44">
        <f t="shared" si="3"/>
        <v>5.0785127283919707</v>
      </c>
    </row>
    <row r="36" spans="2:11" ht="14.25" thickBot="1">
      <c r="B36" s="36" t="s">
        <v>27</v>
      </c>
      <c r="C36" s="45"/>
      <c r="D36" s="38">
        <v>173321.351245</v>
      </c>
      <c r="E36" s="39" t="s">
        <v>19</v>
      </c>
      <c r="F36" s="40">
        <v>91957.925027000019</v>
      </c>
      <c r="G36" s="41">
        <f t="shared" si="1"/>
        <v>-46.943683298999872</v>
      </c>
      <c r="H36" s="42">
        <v>125849.024</v>
      </c>
      <c r="I36" s="43">
        <f t="shared" si="2"/>
        <v>36.855006203162063</v>
      </c>
      <c r="J36" s="40">
        <v>126708.88219915002</v>
      </c>
      <c r="K36" s="44">
        <f t="shared" si="3"/>
        <v>0.6832458225103144</v>
      </c>
    </row>
    <row r="37" spans="2:11" ht="15" thickTop="1" thickBot="1">
      <c r="B37" s="46" t="s">
        <v>28</v>
      </c>
      <c r="C37" s="47"/>
      <c r="D37" s="48">
        <v>2406681.5488019995</v>
      </c>
      <c r="E37" s="49" t="s">
        <v>19</v>
      </c>
      <c r="F37" s="50">
        <v>1628001.2436800501</v>
      </c>
      <c r="G37" s="51">
        <f t="shared" si="1"/>
        <v>-32.354937258299152</v>
      </c>
      <c r="H37" s="52">
        <v>1479655.2979870001</v>
      </c>
      <c r="I37" s="53">
        <f t="shared" si="2"/>
        <v>-9.1121518652970028</v>
      </c>
      <c r="J37" s="50">
        <v>1762432.1089452</v>
      </c>
      <c r="K37" s="54">
        <f t="shared" si="3"/>
        <v>19.110992360376365</v>
      </c>
    </row>
    <row r="38" spans="2:11" ht="6" customHeight="1" thickBot="1">
      <c r="D38" s="55"/>
      <c r="E38" s="56"/>
      <c r="F38" s="57"/>
      <c r="G38" s="58"/>
      <c r="H38" s="55"/>
      <c r="I38" s="59"/>
      <c r="J38" s="55"/>
      <c r="K38" s="60"/>
    </row>
    <row r="39" spans="2:11">
      <c r="B39" s="61" t="s">
        <v>29</v>
      </c>
      <c r="C39" s="62"/>
      <c r="D39" s="38">
        <v>304986.14908800001</v>
      </c>
      <c r="E39" s="30" t="s">
        <v>19</v>
      </c>
      <c r="F39" s="31">
        <v>148632.11752500001</v>
      </c>
      <c r="G39" s="41">
        <f>(F39/D39-1)*100</f>
        <v>-51.26594503735511</v>
      </c>
      <c r="H39" s="42">
        <v>150024.44353804999</v>
      </c>
      <c r="I39" s="43">
        <f t="shared" si="2"/>
        <v>0.93675985798682415</v>
      </c>
      <c r="J39" s="40">
        <v>326871.2629643</v>
      </c>
      <c r="K39" s="44">
        <f t="shared" si="3"/>
        <v>117.87867047238683</v>
      </c>
    </row>
    <row r="40" spans="2:11" ht="14.25" thickBot="1">
      <c r="B40" s="63" t="s">
        <v>30</v>
      </c>
      <c r="C40" s="64"/>
      <c r="D40" s="65">
        <v>80232.032361999998</v>
      </c>
      <c r="E40" s="66" t="s">
        <v>19</v>
      </c>
      <c r="F40" s="67">
        <v>46979.442605000004</v>
      </c>
      <c r="G40" s="68">
        <f t="shared" si="1"/>
        <v>-41.445528398143004</v>
      </c>
      <c r="H40" s="69">
        <v>46955.239882549999</v>
      </c>
      <c r="I40" s="70">
        <f t="shared" si="2"/>
        <v>-5.1517687541546842E-2</v>
      </c>
      <c r="J40" s="67">
        <v>122295.344843</v>
      </c>
      <c r="K40" s="71">
        <f t="shared" si="3"/>
        <v>160.45089993981412</v>
      </c>
    </row>
    <row r="41" spans="2:11">
      <c r="D41" s="72"/>
      <c r="E41" s="72"/>
      <c r="F41" s="72"/>
      <c r="G41" s="72"/>
      <c r="H41" s="72"/>
      <c r="I41" s="72"/>
      <c r="J41" s="72"/>
      <c r="K41" s="72"/>
    </row>
    <row r="42" spans="2:11" ht="18" thickBot="1">
      <c r="B42" s="22" t="s">
        <v>31</v>
      </c>
      <c r="C42" s="22"/>
      <c r="D42" s="72"/>
      <c r="E42" s="72"/>
      <c r="F42" s="72"/>
      <c r="G42" s="72"/>
      <c r="H42" s="72"/>
      <c r="I42" s="72"/>
      <c r="J42" s="72"/>
      <c r="K42" s="72"/>
    </row>
    <row r="43" spans="2:11" ht="14.25" thickBot="1">
      <c r="D43" s="23">
        <v>2008</v>
      </c>
      <c r="E43" s="24"/>
      <c r="F43" s="25">
        <v>2009</v>
      </c>
      <c r="G43" s="24"/>
      <c r="H43" s="25">
        <v>2010</v>
      </c>
      <c r="I43" s="24"/>
      <c r="J43" s="25">
        <v>2011</v>
      </c>
      <c r="K43" s="26"/>
    </row>
    <row r="44" spans="2:11">
      <c r="B44" s="27" t="s">
        <v>18</v>
      </c>
      <c r="C44" s="28"/>
      <c r="D44" s="29">
        <v>107370.51606099999</v>
      </c>
      <c r="E44" s="30" t="s">
        <v>19</v>
      </c>
      <c r="F44" s="73">
        <v>53973.204406000004</v>
      </c>
      <c r="G44" s="32">
        <f>(F44/D44-1)*100</f>
        <v>-49.731819883089301</v>
      </c>
      <c r="H44" s="33">
        <v>50534.686978000005</v>
      </c>
      <c r="I44" s="74">
        <f>(H44/F44-1)*100</f>
        <v>-6.3707861444256775</v>
      </c>
      <c r="J44" s="31">
        <v>51523.208510999997</v>
      </c>
      <c r="K44" s="99">
        <f>(J44/H44-1)*100</f>
        <v>1.9561247770869539</v>
      </c>
    </row>
    <row r="45" spans="2:11">
      <c r="B45" s="36" t="s">
        <v>20</v>
      </c>
      <c r="C45" s="37"/>
      <c r="D45" s="38">
        <v>145430.75646899999</v>
      </c>
      <c r="E45" s="39" t="s">
        <v>19</v>
      </c>
      <c r="F45" s="75">
        <v>96278.060667850004</v>
      </c>
      <c r="G45" s="41">
        <f t="shared" ref="G45:G53" si="4">(F45/D45-1)*100</f>
        <v>-33.798006002689931</v>
      </c>
      <c r="H45" s="42">
        <v>138276.50044130001</v>
      </c>
      <c r="I45" s="76">
        <f t="shared" ref="I45:K53" si="5">(H45/F45-1)*100</f>
        <v>43.622025082474991</v>
      </c>
      <c r="J45" s="40">
        <v>373960.712917</v>
      </c>
      <c r="K45" s="100">
        <f t="shared" si="5"/>
        <v>170.44415480832237</v>
      </c>
    </row>
    <row r="46" spans="2:11">
      <c r="B46" s="36" t="s">
        <v>21</v>
      </c>
      <c r="C46" s="37"/>
      <c r="D46" s="38">
        <v>1624229.9840030004</v>
      </c>
      <c r="E46" s="39" t="s">
        <v>19</v>
      </c>
      <c r="F46" s="75">
        <v>1434605.1259187507</v>
      </c>
      <c r="G46" s="41">
        <f t="shared" si="4"/>
        <v>-11.674754188252901</v>
      </c>
      <c r="H46" s="42">
        <v>1172599.0142699501</v>
      </c>
      <c r="I46" s="76">
        <f t="shared" si="5"/>
        <v>-18.26329119526925</v>
      </c>
      <c r="J46" s="40">
        <v>1083908.1906834</v>
      </c>
      <c r="K46" s="100">
        <f t="shared" si="5"/>
        <v>-7.5636106211267933</v>
      </c>
    </row>
    <row r="47" spans="2:11">
      <c r="B47" s="36" t="s">
        <v>22</v>
      </c>
      <c r="C47" s="37"/>
      <c r="D47" s="38">
        <v>83654.760868000012</v>
      </c>
      <c r="E47" s="39" t="s">
        <v>19</v>
      </c>
      <c r="F47" s="75">
        <v>78045.871555999998</v>
      </c>
      <c r="G47" s="41">
        <f t="shared" si="4"/>
        <v>-6.7048058637694918</v>
      </c>
      <c r="H47" s="42">
        <v>62504.740647400002</v>
      </c>
      <c r="I47" s="76">
        <f t="shared" si="5"/>
        <v>-19.912816141016275</v>
      </c>
      <c r="J47" s="40">
        <v>68356.702199999985</v>
      </c>
      <c r="K47" s="100">
        <f t="shared" si="5"/>
        <v>9.3624283406148479</v>
      </c>
    </row>
    <row r="48" spans="2:11">
      <c r="B48" s="36" t="s">
        <v>23</v>
      </c>
      <c r="C48" s="37"/>
      <c r="D48" s="38">
        <v>362217.08108199947</v>
      </c>
      <c r="E48" s="39" t="s">
        <v>19</v>
      </c>
      <c r="F48" s="75">
        <v>221173.40723000001</v>
      </c>
      <c r="G48" s="41">
        <f t="shared" si="4"/>
        <v>-38.93899024051538</v>
      </c>
      <c r="H48" s="42">
        <v>231292.07339500001</v>
      </c>
      <c r="I48" s="76">
        <f t="shared" si="5"/>
        <v>4.5749922161652634</v>
      </c>
      <c r="J48" s="40">
        <v>233336.693661</v>
      </c>
      <c r="K48" s="100">
        <f t="shared" si="5"/>
        <v>0.8839992810770525</v>
      </c>
    </row>
    <row r="49" spans="2:11">
      <c r="B49" s="36" t="s">
        <v>24</v>
      </c>
      <c r="C49" s="37"/>
      <c r="D49" s="38">
        <v>582095.835632</v>
      </c>
      <c r="E49" s="39" t="s">
        <v>19</v>
      </c>
      <c r="F49" s="75">
        <v>342593.71078199986</v>
      </c>
      <c r="G49" s="41">
        <f t="shared" si="4"/>
        <v>-41.144792693795004</v>
      </c>
      <c r="H49" s="42">
        <v>361166.725286</v>
      </c>
      <c r="I49" s="76">
        <f t="shared" si="5"/>
        <v>5.4212946471216883</v>
      </c>
      <c r="J49" s="40">
        <v>318082.3917255</v>
      </c>
      <c r="K49" s="100">
        <f t="shared" si="5"/>
        <v>-11.929209017354092</v>
      </c>
    </row>
    <row r="50" spans="2:11">
      <c r="B50" s="36" t="s">
        <v>25</v>
      </c>
      <c r="C50" s="37"/>
      <c r="D50" s="38">
        <v>134339.52297800002</v>
      </c>
      <c r="E50" s="39" t="s">
        <v>19</v>
      </c>
      <c r="F50" s="75">
        <v>133160.07847899999</v>
      </c>
      <c r="G50" s="41">
        <f t="shared" si="4"/>
        <v>-0.87795793289602297</v>
      </c>
      <c r="H50" s="42">
        <v>101561.90542299999</v>
      </c>
      <c r="I50" s="76">
        <f t="shared" si="5"/>
        <v>-23.729464128382283</v>
      </c>
      <c r="J50" s="40">
        <v>106085.06821100001</v>
      </c>
      <c r="K50" s="100">
        <f t="shared" si="5"/>
        <v>4.4536017408902229</v>
      </c>
    </row>
    <row r="51" spans="2:11">
      <c r="B51" s="36" t="s">
        <v>26</v>
      </c>
      <c r="C51" s="37"/>
      <c r="D51" s="38">
        <v>39582.165209999999</v>
      </c>
      <c r="E51" s="39" t="s">
        <v>19</v>
      </c>
      <c r="F51" s="75">
        <v>44396.500935999997</v>
      </c>
      <c r="G51" s="41">
        <f t="shared" si="4"/>
        <v>12.162891293232514</v>
      </c>
      <c r="H51" s="42">
        <v>45108.793073000008</v>
      </c>
      <c r="I51" s="76">
        <f t="shared" si="5"/>
        <v>1.6043880080252704</v>
      </c>
      <c r="J51" s="40">
        <v>43654.617416000008</v>
      </c>
      <c r="K51" s="100">
        <f t="shared" si="5"/>
        <v>-3.2237077472826448</v>
      </c>
    </row>
    <row r="52" spans="2:11" ht="14.25" thickBot="1">
      <c r="B52" s="36" t="s">
        <v>27</v>
      </c>
      <c r="C52" s="45"/>
      <c r="D52" s="38">
        <v>230226.56920900004</v>
      </c>
      <c r="E52" s="39" t="s">
        <v>19</v>
      </c>
      <c r="F52" s="75">
        <v>163110.24317845001</v>
      </c>
      <c r="G52" s="41">
        <f t="shared" si="4"/>
        <v>-29.152293873441572</v>
      </c>
      <c r="H52" s="42">
        <v>179265.77039354999</v>
      </c>
      <c r="I52" s="76">
        <f t="shared" si="5"/>
        <v>9.9046674815052036</v>
      </c>
      <c r="J52" s="40">
        <v>133779.22550815</v>
      </c>
      <c r="K52" s="100">
        <f t="shared" si="5"/>
        <v>-25.373803814047371</v>
      </c>
    </row>
    <row r="53" spans="2:11" ht="15" thickTop="1" thickBot="1">
      <c r="B53" s="46" t="s">
        <v>28</v>
      </c>
      <c r="C53" s="47"/>
      <c r="D53" s="48">
        <v>3309147.1915120003</v>
      </c>
      <c r="E53" s="49" t="s">
        <v>19</v>
      </c>
      <c r="F53" s="77">
        <v>2567336.2031540503</v>
      </c>
      <c r="G53" s="51">
        <f t="shared" si="4"/>
        <v>-22.416983755231669</v>
      </c>
      <c r="H53" s="52">
        <v>2342310.2099072002</v>
      </c>
      <c r="I53" s="51">
        <f t="shared" si="5"/>
        <v>-8.7649600769232663</v>
      </c>
      <c r="J53" s="50">
        <v>2412686.8108330499</v>
      </c>
      <c r="K53" s="101">
        <f t="shared" si="5"/>
        <v>3.0045807181380058</v>
      </c>
    </row>
    <row r="54" spans="2:11" ht="14.25" thickBot="1">
      <c r="D54" s="55"/>
      <c r="E54" s="56"/>
      <c r="F54" s="78"/>
      <c r="G54" s="58"/>
      <c r="H54" s="55"/>
      <c r="I54" s="58"/>
      <c r="J54" s="55"/>
      <c r="K54" s="58"/>
    </row>
    <row r="55" spans="2:11">
      <c r="B55" s="61" t="s">
        <v>29</v>
      </c>
      <c r="C55" s="62"/>
      <c r="D55" s="38">
        <v>368567.65716599993</v>
      </c>
      <c r="E55" s="30" t="s">
        <v>19</v>
      </c>
      <c r="F55" s="73">
        <v>240773.58560310001</v>
      </c>
      <c r="G55" s="41">
        <f>(F55/D55-1)*100</f>
        <v>-34.673164906963741</v>
      </c>
      <c r="H55" s="42">
        <v>316551.86205380003</v>
      </c>
      <c r="I55" s="76">
        <f>(H55/F55-1)*100</f>
        <v>31.472836300081397</v>
      </c>
      <c r="J55" s="40">
        <v>561706.72904250002</v>
      </c>
      <c r="K55" s="99">
        <f>(J55/H55-1)*100</f>
        <v>77.445403542448403</v>
      </c>
    </row>
    <row r="56" spans="2:11" ht="14.25" thickBot="1">
      <c r="B56" s="63" t="s">
        <v>30</v>
      </c>
      <c r="C56" s="64"/>
      <c r="D56" s="65">
        <v>105136.04275699999</v>
      </c>
      <c r="E56" s="66" t="s">
        <v>19</v>
      </c>
      <c r="F56" s="79">
        <v>62645.514655850006</v>
      </c>
      <c r="G56" s="68">
        <f>(F56/D56-1)*100</f>
        <v>-40.414806366031833</v>
      </c>
      <c r="H56" s="69">
        <v>92002.308190299998</v>
      </c>
      <c r="I56" s="80">
        <f>(H56/F56-1)*100</f>
        <v>46.861764478629887</v>
      </c>
      <c r="J56" s="67">
        <v>328324.096104</v>
      </c>
      <c r="K56" s="102">
        <f>(J56/H56-1)*100</f>
        <v>256.86506410783284</v>
      </c>
    </row>
    <row r="57" spans="2:11">
      <c r="D57" s="72"/>
      <c r="E57" s="72"/>
      <c r="F57" s="72"/>
      <c r="G57" s="72"/>
      <c r="H57" s="72"/>
      <c r="I57" s="72"/>
      <c r="J57" s="72"/>
      <c r="K57" s="72"/>
    </row>
    <row r="58" spans="2:11" ht="18" thickBot="1">
      <c r="B58" s="111" t="s">
        <v>40</v>
      </c>
      <c r="C58" s="111"/>
      <c r="D58" s="112"/>
      <c r="E58" s="112"/>
      <c r="F58" s="112"/>
      <c r="G58" s="112"/>
      <c r="H58" s="112"/>
      <c r="I58" s="112"/>
      <c r="J58" s="112"/>
      <c r="K58" s="112"/>
    </row>
    <row r="59" spans="2:11" ht="14.25" thickBot="1">
      <c r="B59" s="113"/>
      <c r="C59" s="113"/>
      <c r="D59" s="274">
        <v>2008</v>
      </c>
      <c r="E59" s="271"/>
      <c r="F59" s="270">
        <v>2009</v>
      </c>
      <c r="G59" s="271"/>
      <c r="H59" s="270">
        <v>2010</v>
      </c>
      <c r="I59" s="271"/>
      <c r="J59" s="270">
        <v>2011</v>
      </c>
      <c r="K59" s="272"/>
    </row>
    <row r="60" spans="2:11">
      <c r="B60" s="27" t="s">
        <v>18</v>
      </c>
      <c r="C60" s="28"/>
      <c r="D60" s="114">
        <v>53444.585279999978</v>
      </c>
      <c r="E60" s="115" t="s">
        <v>19</v>
      </c>
      <c r="F60" s="116">
        <v>54017.350069000022</v>
      </c>
      <c r="G60" s="117">
        <v>1.0716984442844746</v>
      </c>
      <c r="H60" s="116">
        <v>66585.52833999999</v>
      </c>
      <c r="I60" s="118">
        <v>23.266928597840852</v>
      </c>
      <c r="J60" s="116">
        <v>62035.042321000015</v>
      </c>
      <c r="K60" s="119">
        <v>-6.8340465750518886</v>
      </c>
    </row>
    <row r="61" spans="2:11">
      <c r="B61" s="36" t="s">
        <v>20</v>
      </c>
      <c r="C61" s="37"/>
      <c r="D61" s="120">
        <v>121628.25643100002</v>
      </c>
      <c r="E61" s="121" t="s">
        <v>19</v>
      </c>
      <c r="F61" s="122">
        <v>117532.23590285002</v>
      </c>
      <c r="G61" s="123">
        <v>-3.3676553856329283</v>
      </c>
      <c r="H61" s="122">
        <v>99714.388515999992</v>
      </c>
      <c r="I61" s="124">
        <v>-15.159966327517104</v>
      </c>
      <c r="J61" s="122">
        <v>293183.78359140002</v>
      </c>
      <c r="K61" s="125">
        <v>194.02354861189997</v>
      </c>
    </row>
    <row r="62" spans="2:11">
      <c r="B62" s="36" t="s">
        <v>21</v>
      </c>
      <c r="C62" s="37"/>
      <c r="D62" s="120">
        <v>1221382.0205289498</v>
      </c>
      <c r="E62" s="121" t="s">
        <v>19</v>
      </c>
      <c r="F62" s="122">
        <v>940021.02486449992</v>
      </c>
      <c r="G62" s="123">
        <v>-23.036281109050506</v>
      </c>
      <c r="H62" s="122">
        <v>953375.41664025001</v>
      </c>
      <c r="I62" s="124">
        <v>1.420648200679886</v>
      </c>
      <c r="J62" s="122">
        <v>994620.81650249986</v>
      </c>
      <c r="K62" s="125">
        <v>4.326249569933438</v>
      </c>
    </row>
    <row r="63" spans="2:11">
      <c r="B63" s="36" t="s">
        <v>22</v>
      </c>
      <c r="C63" s="37"/>
      <c r="D63" s="120">
        <v>68016.381769</v>
      </c>
      <c r="E63" s="121" t="s">
        <v>19</v>
      </c>
      <c r="F63" s="122">
        <v>83876.646071850002</v>
      </c>
      <c r="G63" s="123">
        <v>23.318300518712199</v>
      </c>
      <c r="H63" s="122">
        <v>50543.124562999998</v>
      </c>
      <c r="I63" s="124">
        <v>-39.741123506888918</v>
      </c>
      <c r="J63" s="122">
        <v>71434.732357999994</v>
      </c>
      <c r="K63" s="125">
        <v>41.334222954418735</v>
      </c>
    </row>
    <row r="64" spans="2:11">
      <c r="B64" s="36" t="s">
        <v>23</v>
      </c>
      <c r="C64" s="37"/>
      <c r="D64" s="120">
        <v>221881.16794200012</v>
      </c>
      <c r="E64" s="121" t="s">
        <v>19</v>
      </c>
      <c r="F64" s="122">
        <v>184200.12901040004</v>
      </c>
      <c r="G64" s="123">
        <v>-16.982531361764753</v>
      </c>
      <c r="H64" s="122">
        <v>223198.84149604998</v>
      </c>
      <c r="I64" s="124">
        <v>21.171924631740112</v>
      </c>
      <c r="J64" s="122">
        <v>186740.94260005001</v>
      </c>
      <c r="K64" s="125">
        <v>-16.334268875067249</v>
      </c>
    </row>
    <row r="65" spans="2:11">
      <c r="B65" s="36" t="s">
        <v>24</v>
      </c>
      <c r="C65" s="37"/>
      <c r="D65" s="120">
        <v>398800.02155499975</v>
      </c>
      <c r="E65" s="121" t="s">
        <v>19</v>
      </c>
      <c r="F65" s="122">
        <v>347440.06374999951</v>
      </c>
      <c r="G65" s="123">
        <v>-12.878624631146629</v>
      </c>
      <c r="H65" s="122">
        <v>316515.96923499997</v>
      </c>
      <c r="I65" s="124">
        <v>-8.9005551579828701</v>
      </c>
      <c r="J65" s="122">
        <v>322078.1246745002</v>
      </c>
      <c r="K65" s="125">
        <v>1.7573064174119413</v>
      </c>
    </row>
    <row r="66" spans="2:11">
      <c r="B66" s="36" t="s">
        <v>25</v>
      </c>
      <c r="C66" s="37"/>
      <c r="D66" s="120">
        <v>101797.67403700003</v>
      </c>
      <c r="E66" s="121" t="s">
        <v>19</v>
      </c>
      <c r="F66" s="122">
        <v>72492.425079349996</v>
      </c>
      <c r="G66" s="123">
        <v>-28.787739243431599</v>
      </c>
      <c r="H66" s="122">
        <v>103802.66258100001</v>
      </c>
      <c r="I66" s="124">
        <v>43.191047157517382</v>
      </c>
      <c r="J66" s="122">
        <v>80907.649993200001</v>
      </c>
      <c r="K66" s="125">
        <v>-22.056286436712945</v>
      </c>
    </row>
    <row r="67" spans="2:11">
      <c r="B67" s="36" t="s">
        <v>26</v>
      </c>
      <c r="C67" s="37"/>
      <c r="D67" s="120">
        <v>65276.025896999978</v>
      </c>
      <c r="E67" s="121" t="s">
        <v>19</v>
      </c>
      <c r="F67" s="122">
        <v>48442.493092000004</v>
      </c>
      <c r="G67" s="123">
        <v>-25.788231703262475</v>
      </c>
      <c r="H67" s="122">
        <v>50248.268401000001</v>
      </c>
      <c r="I67" s="124">
        <v>3.7276679909321375</v>
      </c>
      <c r="J67" s="122">
        <v>77566.337591999996</v>
      </c>
      <c r="K67" s="125">
        <v>54.366190239614973</v>
      </c>
    </row>
    <row r="68" spans="2:11" ht="14.25" thickBot="1">
      <c r="B68" s="36" t="s">
        <v>27</v>
      </c>
      <c r="C68" s="126"/>
      <c r="D68" s="127">
        <v>221951.63098799973</v>
      </c>
      <c r="E68" s="121" t="s">
        <v>19</v>
      </c>
      <c r="F68" s="128">
        <v>114886.82613100004</v>
      </c>
      <c r="G68" s="123">
        <v>-48.237899573167972</v>
      </c>
      <c r="H68" s="128">
        <v>150099.82486200001</v>
      </c>
      <c r="I68" s="124">
        <v>30.650162352686316</v>
      </c>
      <c r="J68" s="128">
        <v>170390.11517284997</v>
      </c>
      <c r="K68" s="125">
        <v>13.517864081123744</v>
      </c>
    </row>
    <row r="69" spans="2:11" ht="15" thickTop="1" thickBot="1">
      <c r="B69" s="46" t="s">
        <v>28</v>
      </c>
      <c r="C69" s="47"/>
      <c r="D69" s="129">
        <v>2474177.7644279497</v>
      </c>
      <c r="E69" s="130" t="s">
        <v>19</v>
      </c>
      <c r="F69" s="131">
        <v>1962909.1939709494</v>
      </c>
      <c r="G69" s="132">
        <v>-20.66418095771747</v>
      </c>
      <c r="H69" s="133">
        <v>2014084.0246342998</v>
      </c>
      <c r="I69" s="134">
        <v>2.6070910880917619</v>
      </c>
      <c r="J69" s="135">
        <v>2258957.5448055002</v>
      </c>
      <c r="K69" s="136">
        <v>12.158058808676685</v>
      </c>
    </row>
    <row r="70" spans="2:11" ht="14.25" thickBot="1">
      <c r="B70" s="113"/>
      <c r="C70" s="113"/>
      <c r="D70" s="137"/>
      <c r="E70" s="138"/>
      <c r="F70" s="139"/>
      <c r="G70" s="140"/>
      <c r="H70" s="137"/>
      <c r="I70" s="140"/>
      <c r="J70" s="137"/>
      <c r="K70" s="140"/>
    </row>
    <row r="71" spans="2:11">
      <c r="B71" s="61" t="s">
        <v>29</v>
      </c>
      <c r="C71" s="141"/>
      <c r="D71" s="142">
        <v>287912.20654295001</v>
      </c>
      <c r="E71" s="115" t="s">
        <v>19</v>
      </c>
      <c r="F71" s="143">
        <v>232667.47026034998</v>
      </c>
      <c r="G71" s="118">
        <f>(F71/D71-1)*100</f>
        <v>-19.188049352245429</v>
      </c>
      <c r="H71" s="143">
        <v>279246.23513749999</v>
      </c>
      <c r="I71" s="124">
        <f>(H71/F71-1)*100</f>
        <v>20.019457307473786</v>
      </c>
      <c r="J71" s="143">
        <v>482556.00152489997</v>
      </c>
      <c r="K71" s="119">
        <f>(J71/H71-1)*100</f>
        <v>72.806627558395149</v>
      </c>
    </row>
    <row r="72" spans="2:11" ht="14.25" thickBot="1">
      <c r="B72" s="63" t="s">
        <v>30</v>
      </c>
      <c r="C72" s="64"/>
      <c r="D72" s="144">
        <v>79203.550057</v>
      </c>
      <c r="E72" s="145" t="s">
        <v>19</v>
      </c>
      <c r="F72" s="146">
        <v>67487.316524850001</v>
      </c>
      <c r="G72" s="147">
        <f>(F72/D72-1)*100</f>
        <v>-14.792561095706237</v>
      </c>
      <c r="H72" s="148">
        <v>59935.335682999998</v>
      </c>
      <c r="I72" s="147">
        <f>(H72/F72-1)*100</f>
        <v>-11.190222445826892</v>
      </c>
      <c r="J72" s="148">
        <v>266699.5017894</v>
      </c>
      <c r="K72" s="149">
        <f>(J72/H72-1)*100</f>
        <v>344.97874042114756</v>
      </c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B74" s="21" t="s">
        <v>33</v>
      </c>
      <c r="C74" s="92"/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</sheetData>
  <mergeCells count="17">
    <mergeCell ref="D59:E59"/>
    <mergeCell ref="F59:G59"/>
    <mergeCell ref="H59:I59"/>
    <mergeCell ref="J59:K59"/>
    <mergeCell ref="D17:E17"/>
    <mergeCell ref="D18:E18"/>
    <mergeCell ref="D6:E6"/>
    <mergeCell ref="D7:E7"/>
    <mergeCell ref="D8:E8"/>
    <mergeCell ref="D9:E9"/>
    <mergeCell ref="D10:E10"/>
    <mergeCell ref="D16:E16"/>
    <mergeCell ref="D11:E11"/>
    <mergeCell ref="D12:E12"/>
    <mergeCell ref="D13:E13"/>
    <mergeCell ref="D14:E14"/>
    <mergeCell ref="D15:E15"/>
  </mergeCells>
  <phoneticPr fontId="1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72"/>
  <sheetViews>
    <sheetView topLeftCell="A28" workbookViewId="0">
      <selection activeCell="N43" sqref="N43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0.625" style="2" customWidth="1"/>
    <col min="17" max="17" width="7.625" style="2" customWidth="1"/>
    <col min="18" max="19" width="6.875" style="2" customWidth="1"/>
    <col min="20" max="16384" width="9" style="2"/>
  </cols>
  <sheetData>
    <row r="1" spans="1:15" ht="21">
      <c r="A1" s="1" t="s">
        <v>101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110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  <c r="M5" s="3"/>
      <c r="O5" s="3"/>
    </row>
    <row r="6" spans="1:15" ht="14.25" thickTop="1">
      <c r="B6" s="160" t="s">
        <v>111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  <c r="O6" s="3"/>
    </row>
    <row r="7" spans="1:15">
      <c r="B7" s="163" t="s">
        <v>6</v>
      </c>
      <c r="C7" s="164">
        <v>103959</v>
      </c>
      <c r="D7" s="280">
        <v>3310</v>
      </c>
      <c r="E7" s="356"/>
      <c r="F7" s="165">
        <f t="shared" ref="F7:F31" si="0">D7/C7*100</f>
        <v>3.1839475177714291</v>
      </c>
      <c r="K7" s="3"/>
      <c r="M7" s="3"/>
      <c r="O7" s="3"/>
    </row>
    <row r="8" spans="1:15">
      <c r="B8" s="163" t="s">
        <v>7</v>
      </c>
      <c r="C8" s="166">
        <v>144317</v>
      </c>
      <c r="D8" s="282">
        <v>4990.875</v>
      </c>
      <c r="E8" s="357"/>
      <c r="F8" s="165">
        <f t="shared" si="0"/>
        <v>3.4582724141992975</v>
      </c>
      <c r="K8" s="3"/>
      <c r="M8" s="3"/>
      <c r="O8" s="3"/>
    </row>
    <row r="9" spans="1:15">
      <c r="B9" s="163" t="s">
        <v>8</v>
      </c>
      <c r="C9" s="166">
        <v>110280</v>
      </c>
      <c r="D9" s="282">
        <v>8686</v>
      </c>
      <c r="E9" s="357"/>
      <c r="F9" s="165">
        <f t="shared" si="0"/>
        <v>7.8763148349655419</v>
      </c>
      <c r="K9" s="3"/>
      <c r="M9" s="3"/>
      <c r="O9" s="3"/>
    </row>
    <row r="10" spans="1:15">
      <c r="B10" s="163" t="s">
        <v>9</v>
      </c>
      <c r="C10" s="110">
        <v>148424</v>
      </c>
      <c r="D10" s="282">
        <v>10020</v>
      </c>
      <c r="E10" s="357"/>
      <c r="F10" s="165">
        <f t="shared" si="0"/>
        <v>6.7509297687705487</v>
      </c>
      <c r="K10" s="3"/>
      <c r="M10" s="3"/>
      <c r="O10" s="3"/>
    </row>
    <row r="11" spans="1:15">
      <c r="B11" s="163" t="s">
        <v>10</v>
      </c>
      <c r="C11" s="166">
        <v>328965</v>
      </c>
      <c r="D11" s="282">
        <v>169533</v>
      </c>
      <c r="E11" s="357"/>
      <c r="F11" s="165">
        <f t="shared" si="0"/>
        <v>51.535269709543563</v>
      </c>
      <c r="K11" s="3"/>
      <c r="M11" s="3"/>
      <c r="O11" s="3"/>
    </row>
    <row r="12" spans="1:15">
      <c r="B12" s="156" t="s">
        <v>11</v>
      </c>
      <c r="C12" s="167">
        <v>215799</v>
      </c>
      <c r="D12" s="282">
        <v>82821</v>
      </c>
      <c r="E12" s="357"/>
      <c r="F12" s="168">
        <f t="shared" si="0"/>
        <v>38.378769132387077</v>
      </c>
      <c r="K12" s="3"/>
      <c r="M12" s="3"/>
      <c r="N12" s="235"/>
      <c r="O12" s="3"/>
    </row>
    <row r="13" spans="1:15">
      <c r="B13" s="109" t="s">
        <v>35</v>
      </c>
      <c r="C13" s="169">
        <v>157114</v>
      </c>
      <c r="D13" s="336">
        <v>7907</v>
      </c>
      <c r="E13" s="337"/>
      <c r="F13" s="170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69">
        <v>215533</v>
      </c>
      <c r="D14" s="285">
        <v>43015</v>
      </c>
      <c r="E14" s="287"/>
      <c r="F14" s="170">
        <f>D14/C14*100</f>
        <v>19.957500707548263</v>
      </c>
      <c r="K14" s="3"/>
      <c r="M14" s="3"/>
      <c r="O14" s="3"/>
    </row>
    <row r="15" spans="1:15">
      <c r="B15" s="109" t="s">
        <v>94</v>
      </c>
      <c r="C15" s="169">
        <v>171297</v>
      </c>
      <c r="D15" s="285">
        <v>6992</v>
      </c>
      <c r="E15" s="287"/>
      <c r="F15" s="170">
        <f>D15/C15*100</f>
        <v>4.0817994477428092</v>
      </c>
      <c r="K15" s="3"/>
      <c r="M15" s="3"/>
      <c r="O15" s="3"/>
    </row>
    <row r="16" spans="1:15">
      <c r="B16" s="153" t="s">
        <v>41</v>
      </c>
      <c r="C16" s="171">
        <v>242761</v>
      </c>
      <c r="D16" s="286">
        <v>20977</v>
      </c>
      <c r="E16" s="288"/>
      <c r="F16" s="172">
        <f t="shared" si="0"/>
        <v>8.6410090582918997</v>
      </c>
      <c r="K16" s="3"/>
      <c r="M16" s="3"/>
      <c r="O16" s="3"/>
    </row>
    <row r="17" spans="1:15">
      <c r="B17" s="153" t="s">
        <v>43</v>
      </c>
      <c r="C17" s="171">
        <v>505797</v>
      </c>
      <c r="D17" s="286">
        <v>78578</v>
      </c>
      <c r="E17" s="288"/>
      <c r="F17" s="172">
        <f t="shared" si="0"/>
        <v>15.535481626027833</v>
      </c>
      <c r="K17" s="3"/>
      <c r="M17" s="3"/>
      <c r="O17" s="3"/>
    </row>
    <row r="18" spans="1:15">
      <c r="B18" s="153" t="s">
        <v>112</v>
      </c>
      <c r="C18" s="171">
        <v>108431.670455</v>
      </c>
      <c r="D18" s="336">
        <v>14918.8945</v>
      </c>
      <c r="E18" s="337"/>
      <c r="F18" s="172">
        <f t="shared" si="0"/>
        <v>13.758797994531921</v>
      </c>
      <c r="K18" s="3"/>
      <c r="M18" s="3"/>
      <c r="O18" s="3"/>
    </row>
    <row r="19" spans="1:15">
      <c r="B19" s="109" t="s">
        <v>6</v>
      </c>
      <c r="C19" s="169">
        <v>131244.32708700001</v>
      </c>
      <c r="D19" s="323">
        <v>51937.764000000003</v>
      </c>
      <c r="E19" s="324"/>
      <c r="F19" s="172">
        <f t="shared" si="0"/>
        <v>39.57334016088268</v>
      </c>
      <c r="K19" s="3"/>
      <c r="M19" s="3"/>
      <c r="O19" s="3"/>
    </row>
    <row r="20" spans="1:15">
      <c r="B20" s="109" t="s">
        <v>7</v>
      </c>
      <c r="C20" s="169">
        <v>201687.73335900001</v>
      </c>
      <c r="D20" s="286">
        <v>23633.109750000003</v>
      </c>
      <c r="E20" s="288"/>
      <c r="F20" s="172">
        <f t="shared" si="0"/>
        <v>11.7176733341207</v>
      </c>
      <c r="K20" s="3"/>
      <c r="M20" s="3"/>
      <c r="O20" s="3"/>
    </row>
    <row r="21" spans="1:15">
      <c r="B21" s="109" t="s">
        <v>113</v>
      </c>
      <c r="C21" s="169">
        <v>179524.82289299998</v>
      </c>
      <c r="D21" s="286">
        <v>33235.215000000004</v>
      </c>
      <c r="E21" s="288"/>
      <c r="F21" s="172">
        <f t="shared" si="0"/>
        <v>18.512879981955916</v>
      </c>
      <c r="K21" s="3"/>
      <c r="M21" s="3"/>
      <c r="O21" s="3"/>
    </row>
    <row r="22" spans="1:15">
      <c r="B22" s="153" t="s">
        <v>114</v>
      </c>
      <c r="C22" s="171">
        <v>221975</v>
      </c>
      <c r="D22" s="286">
        <v>20918</v>
      </c>
      <c r="E22" s="288"/>
      <c r="F22" s="172">
        <f t="shared" si="0"/>
        <v>9.4235837369073092</v>
      </c>
      <c r="K22" s="3"/>
      <c r="M22" s="3"/>
      <c r="O22" s="3"/>
    </row>
    <row r="23" spans="1:15">
      <c r="B23" s="153" t="s">
        <v>10</v>
      </c>
      <c r="C23" s="171">
        <v>274825.34853999998</v>
      </c>
      <c r="D23" s="286">
        <v>19509.626749999999</v>
      </c>
      <c r="E23" s="288"/>
      <c r="F23" s="172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12">
        <v>-10596.267006000002</v>
      </c>
      <c r="E24" s="313"/>
      <c r="F24" s="172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286">
        <v>17431.741227999999</v>
      </c>
      <c r="E25" s="288"/>
      <c r="F25" s="172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286">
        <v>26380.90625</v>
      </c>
      <c r="E26" s="288"/>
      <c r="F26" s="172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286">
        <v>17482.687375000001</v>
      </c>
      <c r="E27" s="288"/>
      <c r="F27" s="172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286">
        <v>31906.866649999996</v>
      </c>
      <c r="E28" s="288"/>
      <c r="F28" s="172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18">
        <v>105378.147138</v>
      </c>
      <c r="E29" s="318"/>
      <c r="F29" s="172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23">
        <v>19854.237499999999</v>
      </c>
      <c r="E30" s="324"/>
      <c r="F30" s="170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286">
        <v>21248.955841000003</v>
      </c>
      <c r="E31" s="288"/>
      <c r="F31" s="172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286">
        <v>38975.138680999997</v>
      </c>
      <c r="E32" s="288"/>
      <c r="F32" s="172">
        <f>D32/C32*100</f>
        <v>17.157294238721111</v>
      </c>
      <c r="K32" s="3"/>
      <c r="M32" s="3"/>
      <c r="O32" s="3"/>
    </row>
    <row r="33" spans="2:15">
      <c r="B33" s="153" t="s">
        <v>115</v>
      </c>
      <c r="C33" s="171">
        <v>186874.54371389997</v>
      </c>
      <c r="D33" s="286">
        <v>18523.566694000001</v>
      </c>
      <c r="E33" s="288"/>
      <c r="F33" s="172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286">
        <v>88782</v>
      </c>
      <c r="E34" s="288"/>
      <c r="F34" s="172">
        <v>32.075318225708415</v>
      </c>
      <c r="K34" s="3"/>
      <c r="M34" s="3"/>
      <c r="O34" s="3"/>
    </row>
    <row r="35" spans="2:15">
      <c r="B35" s="153" t="s">
        <v>116</v>
      </c>
      <c r="C35" s="171">
        <v>419277.78164099995</v>
      </c>
      <c r="D35" s="286">
        <v>40815</v>
      </c>
      <c r="E35" s="288"/>
      <c r="F35" s="172">
        <f t="shared" ref="F35:F44" si="1">SUM(D35/C35*100)</f>
        <v>9.7345964387273938</v>
      </c>
      <c r="K35" s="3"/>
      <c r="M35" s="3"/>
      <c r="O35" s="3"/>
    </row>
    <row r="36" spans="2:15">
      <c r="B36" s="218" t="s">
        <v>117</v>
      </c>
      <c r="C36" s="233">
        <v>204506.98827099998</v>
      </c>
      <c r="D36" s="323">
        <v>22794.838349999998</v>
      </c>
      <c r="E36" s="324"/>
      <c r="F36" s="358">
        <f t="shared" si="1"/>
        <v>11.146239325471701</v>
      </c>
      <c r="J36" s="226"/>
      <c r="K36" s="3"/>
      <c r="M36" s="3"/>
      <c r="O36" s="3"/>
    </row>
    <row r="37" spans="2:15">
      <c r="B37" s="153" t="s">
        <v>118</v>
      </c>
      <c r="C37" s="171">
        <v>190783.73257199995</v>
      </c>
      <c r="D37" s="286">
        <v>23499.218844000003</v>
      </c>
      <c r="E37" s="288"/>
      <c r="F37" s="172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286">
        <v>59730</v>
      </c>
      <c r="E38" s="288"/>
      <c r="F38" s="172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286">
        <v>17070.221545</v>
      </c>
      <c r="E39" s="288"/>
      <c r="F39" s="172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286">
        <v>11256.046354</v>
      </c>
      <c r="E40" s="288"/>
      <c r="F40" s="172">
        <f t="shared" si="1"/>
        <v>3.0016534722329093</v>
      </c>
      <c r="J40" s="226"/>
      <c r="K40" s="3"/>
      <c r="M40" s="3"/>
      <c r="O40" s="3"/>
    </row>
    <row r="41" spans="2:15">
      <c r="B41" s="153" t="s">
        <v>119</v>
      </c>
      <c r="C41" s="171">
        <v>672257.78866279998</v>
      </c>
      <c r="D41" s="286">
        <v>82609</v>
      </c>
      <c r="E41" s="288"/>
      <c r="F41" s="172">
        <f t="shared" si="1"/>
        <v>12.288291990535214</v>
      </c>
      <c r="J41" s="226"/>
      <c r="K41" s="3"/>
      <c r="M41" s="3"/>
      <c r="O41" s="3"/>
    </row>
    <row r="42" spans="2:15">
      <c r="B42" s="218" t="s">
        <v>120</v>
      </c>
      <c r="C42" s="233">
        <v>642877</v>
      </c>
      <c r="D42" s="323">
        <v>12235</v>
      </c>
      <c r="E42" s="324"/>
      <c r="F42" s="358">
        <f t="shared" si="1"/>
        <v>1.903163435618322</v>
      </c>
      <c r="J42" s="226"/>
      <c r="K42" s="3"/>
      <c r="M42" s="3"/>
      <c r="O42" s="3"/>
    </row>
    <row r="43" spans="2:15" ht="14.25" thickBot="1">
      <c r="B43" s="230" t="s">
        <v>121</v>
      </c>
      <c r="C43" s="231">
        <v>269075.36752600002</v>
      </c>
      <c r="D43" s="327">
        <v>84053</v>
      </c>
      <c r="E43" s="328"/>
      <c r="F43" s="359">
        <f t="shared" si="1"/>
        <v>31.23771632194396</v>
      </c>
      <c r="J43" s="226"/>
      <c r="K43" s="3"/>
      <c r="M43" s="3"/>
      <c r="O43" s="3"/>
    </row>
    <row r="44" spans="2:15" ht="14.25" thickBot="1">
      <c r="B44" s="248" t="s">
        <v>102</v>
      </c>
      <c r="C44" s="249">
        <v>375139</v>
      </c>
      <c r="D44" s="333">
        <v>58195</v>
      </c>
      <c r="E44" s="334"/>
      <c r="F44" s="360">
        <f t="shared" si="1"/>
        <v>15.512916545600429</v>
      </c>
      <c r="J44" s="226"/>
      <c r="K44" s="3"/>
      <c r="M44" s="3"/>
      <c r="O44" s="3"/>
    </row>
    <row r="45" spans="2:15" ht="16.5" customHeight="1">
      <c r="B45" s="175" t="s">
        <v>12</v>
      </c>
      <c r="C45" s="176">
        <f>SUM(C6:C44)</f>
        <v>9675186.7239165027</v>
      </c>
      <c r="D45" s="361">
        <f>SUM(D6:E44)</f>
        <v>1392209.7904439999</v>
      </c>
      <c r="E45" s="362"/>
      <c r="F45" s="177">
        <f>D45/C45*100</f>
        <v>14.389487564126672</v>
      </c>
      <c r="K45" s="3"/>
      <c r="M45" s="3"/>
      <c r="O45" s="3"/>
    </row>
    <row r="46" spans="2:15">
      <c r="B46" s="178"/>
      <c r="C46" s="179"/>
      <c r="D46" s="179"/>
      <c r="E46" s="19"/>
      <c r="F46" s="180"/>
      <c r="K46" s="3"/>
      <c r="M46" s="3"/>
      <c r="O46" s="3"/>
    </row>
    <row r="47" spans="2:15">
      <c r="B47" s="21" t="s">
        <v>13</v>
      </c>
      <c r="C47" s="179"/>
      <c r="D47" s="179"/>
      <c r="E47" s="19"/>
      <c r="F47" s="180"/>
      <c r="K47" s="3"/>
      <c r="M47" s="3"/>
      <c r="O47" s="3"/>
    </row>
    <row r="48" spans="2:15">
      <c r="B48" s="21" t="s">
        <v>14</v>
      </c>
      <c r="K48" s="3"/>
      <c r="M48" s="3"/>
      <c r="O48" s="3"/>
    </row>
    <row r="49" spans="1:23">
      <c r="B49" s="21" t="s">
        <v>122</v>
      </c>
      <c r="K49" s="3"/>
      <c r="M49" s="3"/>
      <c r="O49" s="3"/>
    </row>
    <row r="50" spans="1:23" ht="25.5" customHeight="1">
      <c r="K50" s="3"/>
      <c r="M50" s="3"/>
      <c r="O50" s="3"/>
    </row>
    <row r="51" spans="1:23" ht="14.25">
      <c r="A51" s="4" t="s">
        <v>15</v>
      </c>
    </row>
    <row r="52" spans="1:23">
      <c r="K52" s="3"/>
      <c r="M52" s="3"/>
      <c r="O52" s="3" t="s">
        <v>16</v>
      </c>
    </row>
    <row r="53" spans="1:23" ht="18" thickBot="1">
      <c r="B53" s="22" t="s">
        <v>17</v>
      </c>
      <c r="C53" s="22"/>
      <c r="K53" s="3"/>
      <c r="M53" s="3"/>
      <c r="O53" s="3"/>
    </row>
    <row r="54" spans="1:23" ht="18" thickBot="1">
      <c r="B54" s="22"/>
      <c r="C54" s="22"/>
      <c r="D54" s="23">
        <v>2008</v>
      </c>
      <c r="E54" s="24"/>
      <c r="F54" s="25">
        <v>2009</v>
      </c>
      <c r="G54" s="24"/>
      <c r="H54" s="25">
        <v>2010</v>
      </c>
      <c r="I54" s="24"/>
      <c r="J54" s="306">
        <v>2011</v>
      </c>
      <c r="K54" s="311"/>
      <c r="L54" s="306">
        <v>2012</v>
      </c>
      <c r="M54" s="311"/>
      <c r="N54" s="306">
        <v>2013</v>
      </c>
      <c r="O54" s="307"/>
      <c r="U54" s="2">
        <v>4</v>
      </c>
      <c r="V54" s="2">
        <v>5</v>
      </c>
      <c r="W54" s="2">
        <v>6</v>
      </c>
    </row>
    <row r="55" spans="1:23">
      <c r="B55" s="27" t="s">
        <v>18</v>
      </c>
      <c r="C55" s="28"/>
      <c r="D55" s="29">
        <v>74465.86815699999</v>
      </c>
      <c r="E55" s="30" t="s">
        <v>19</v>
      </c>
      <c r="F55" s="31">
        <v>58963.207877999972</v>
      </c>
      <c r="G55" s="32">
        <f>(F55/D55-1)*100</f>
        <v>-20.818477864670847</v>
      </c>
      <c r="H55" s="33">
        <v>65085.726096999992</v>
      </c>
      <c r="I55" s="34">
        <f>(H55/F55-1)*100</f>
        <v>10.383624703167516</v>
      </c>
      <c r="J55" s="31">
        <v>52162.666859999998</v>
      </c>
      <c r="K55" s="206">
        <f>(J55/H55-1)*100</f>
        <v>-19.855442985671257</v>
      </c>
      <c r="L55" s="31">
        <v>71372.129297000007</v>
      </c>
      <c r="M55" s="206">
        <f>(L55/J55-1)*100</f>
        <v>36.826074266019624</v>
      </c>
      <c r="N55" s="31">
        <v>83754.063877999986</v>
      </c>
      <c r="O55" s="35">
        <f>(N55/L55-1)*100</f>
        <v>17.348416956253576</v>
      </c>
      <c r="U55" s="2">
        <v>46198</v>
      </c>
    </row>
    <row r="56" spans="1:23">
      <c r="B56" s="36" t="s">
        <v>20</v>
      </c>
      <c r="C56" s="37"/>
      <c r="D56" s="38">
        <v>123756.788416</v>
      </c>
      <c r="E56" s="39" t="s">
        <v>19</v>
      </c>
      <c r="F56" s="40">
        <v>64109.766524999999</v>
      </c>
      <c r="G56" s="41">
        <f t="shared" ref="G56:G67" si="2">(F56/D56-1)*100</f>
        <v>-48.196969761772266</v>
      </c>
      <c r="H56" s="42">
        <v>73314.204068549996</v>
      </c>
      <c r="I56" s="43">
        <f t="shared" ref="I56:I67" si="3">(H56/F56-1)*100</f>
        <v>14.357309412382069</v>
      </c>
      <c r="J56" s="40">
        <v>138795.73865499999</v>
      </c>
      <c r="K56" s="207">
        <f t="shared" ref="K56:K67" si="4">(J56/H56-1)*100</f>
        <v>89.316300188192272</v>
      </c>
      <c r="L56" s="40">
        <v>210852.80018000002</v>
      </c>
      <c r="M56" s="207">
        <f t="shared" ref="M56:M64" si="5">(L56/J56-1)*100</f>
        <v>51.915903343480821</v>
      </c>
      <c r="N56" s="40">
        <v>261840.39718900001</v>
      </c>
      <c r="O56" s="44">
        <f t="shared" ref="O56:O64" si="6">(N56/L56-1)*100</f>
        <v>24.181607721345454</v>
      </c>
      <c r="U56" s="2">
        <v>61496</v>
      </c>
    </row>
    <row r="57" spans="1:23">
      <c r="B57" s="36" t="s">
        <v>21</v>
      </c>
      <c r="C57" s="37"/>
      <c r="D57" s="38">
        <v>1169438.2871020001</v>
      </c>
      <c r="E57" s="39" t="s">
        <v>19</v>
      </c>
      <c r="F57" s="40">
        <v>763654.2381190001</v>
      </c>
      <c r="G57" s="41">
        <f t="shared" si="2"/>
        <v>-34.699056244222902</v>
      </c>
      <c r="H57" s="42">
        <v>707206.43444054993</v>
      </c>
      <c r="I57" s="43">
        <f t="shared" si="3"/>
        <v>-7.391801270885356</v>
      </c>
      <c r="J57" s="40">
        <v>866631.61487274989</v>
      </c>
      <c r="K57" s="207">
        <f t="shared" si="4"/>
        <v>22.542948235237215</v>
      </c>
      <c r="L57" s="40">
        <v>902865.58918500005</v>
      </c>
      <c r="M57" s="207">
        <f t="shared" si="5"/>
        <v>4.1810122883147338</v>
      </c>
      <c r="N57" s="40">
        <v>931063.18361599999</v>
      </c>
      <c r="O57" s="44">
        <f t="shared" si="6"/>
        <v>3.1231220647641944</v>
      </c>
      <c r="U57" s="2">
        <v>865989</v>
      </c>
    </row>
    <row r="58" spans="1:23">
      <c r="B58" s="36" t="s">
        <v>22</v>
      </c>
      <c r="C58" s="37"/>
      <c r="D58" s="38">
        <v>82149.387164999993</v>
      </c>
      <c r="E58" s="39" t="s">
        <v>19</v>
      </c>
      <c r="F58" s="40">
        <v>92729.870196050004</v>
      </c>
      <c r="G58" s="41">
        <f t="shared" si="2"/>
        <v>12.879564164975132</v>
      </c>
      <c r="H58" s="42">
        <v>36770.895344900004</v>
      </c>
      <c r="I58" s="43">
        <f t="shared" si="3"/>
        <v>-60.346223641682265</v>
      </c>
      <c r="J58" s="40">
        <v>53816.136776799998</v>
      </c>
      <c r="K58" s="207">
        <f t="shared" si="4"/>
        <v>46.355252631247424</v>
      </c>
      <c r="L58" s="40">
        <v>66521.404869999998</v>
      </c>
      <c r="M58" s="207">
        <f t="shared" si="5"/>
        <v>23.608658766968958</v>
      </c>
      <c r="N58" s="40">
        <v>68074.046228849998</v>
      </c>
      <c r="O58" s="44">
        <f t="shared" si="6"/>
        <v>2.3340477578371432</v>
      </c>
      <c r="U58" s="2">
        <v>17125</v>
      </c>
    </row>
    <row r="59" spans="1:23">
      <c r="B59" s="36" t="s">
        <v>23</v>
      </c>
      <c r="C59" s="37"/>
      <c r="D59" s="38">
        <v>225821.92133399996</v>
      </c>
      <c r="E59" s="39" t="s">
        <v>19</v>
      </c>
      <c r="F59" s="40">
        <v>145672.13092700002</v>
      </c>
      <c r="G59" s="41">
        <f t="shared" si="2"/>
        <v>-35.492475634575392</v>
      </c>
      <c r="H59" s="42">
        <v>134343.03707299998</v>
      </c>
      <c r="I59" s="43">
        <f t="shared" si="3"/>
        <v>-7.777118232503466</v>
      </c>
      <c r="J59" s="40">
        <v>168834.638656</v>
      </c>
      <c r="K59" s="207">
        <f t="shared" si="4"/>
        <v>25.674275596626405</v>
      </c>
      <c r="L59" s="40">
        <v>183752.44197099999</v>
      </c>
      <c r="M59" s="207">
        <f t="shared" si="5"/>
        <v>8.835748063165493</v>
      </c>
      <c r="N59" s="40">
        <v>224090.79685500002</v>
      </c>
      <c r="O59" s="44">
        <f t="shared" si="6"/>
        <v>21.95255445387021</v>
      </c>
      <c r="U59" s="2">
        <v>79706</v>
      </c>
    </row>
    <row r="60" spans="1:23">
      <c r="B60" s="36" t="s">
        <v>24</v>
      </c>
      <c r="C60" s="37"/>
      <c r="D60" s="38">
        <v>424786.96062999999</v>
      </c>
      <c r="E60" s="39" t="s">
        <v>19</v>
      </c>
      <c r="F60" s="40">
        <v>303027.62434599979</v>
      </c>
      <c r="G60" s="41">
        <f t="shared" si="2"/>
        <v>-28.663623785301549</v>
      </c>
      <c r="H60" s="42">
        <v>246619.43998300011</v>
      </c>
      <c r="I60" s="43">
        <f t="shared" si="3"/>
        <v>-18.614865388837387</v>
      </c>
      <c r="J60" s="40">
        <v>243332.118472</v>
      </c>
      <c r="K60" s="207">
        <f t="shared" si="4"/>
        <v>-1.3329531164399278</v>
      </c>
      <c r="L60" s="40">
        <v>278852.95514899999</v>
      </c>
      <c r="M60" s="207">
        <f t="shared" si="5"/>
        <v>14.597676993917808</v>
      </c>
      <c r="N60" s="40">
        <v>339882.65114329988</v>
      </c>
      <c r="O60" s="44">
        <f t="shared" si="6"/>
        <v>21.885977848680071</v>
      </c>
      <c r="U60" s="2">
        <v>116456</v>
      </c>
    </row>
    <row r="61" spans="1:23">
      <c r="B61" s="36" t="s">
        <v>25</v>
      </c>
      <c r="C61" s="37"/>
      <c r="D61" s="38">
        <v>91998.580067000003</v>
      </c>
      <c r="E61" s="39" t="s">
        <v>19</v>
      </c>
      <c r="F61" s="40">
        <v>72420.745972999983</v>
      </c>
      <c r="G61" s="41">
        <f t="shared" si="2"/>
        <v>-21.280582895672985</v>
      </c>
      <c r="H61" s="42">
        <v>63603.039643999997</v>
      </c>
      <c r="I61" s="43">
        <f t="shared" si="3"/>
        <v>-12.175663493286049</v>
      </c>
      <c r="J61" s="40">
        <v>83922.548986000009</v>
      </c>
      <c r="K61" s="207">
        <f t="shared" si="4"/>
        <v>31.947387193650979</v>
      </c>
      <c r="L61" s="40">
        <v>73510.594003000006</v>
      </c>
      <c r="M61" s="207">
        <f t="shared" si="5"/>
        <v>-12.406623855928078</v>
      </c>
      <c r="N61" s="40">
        <v>90504.567083999995</v>
      </c>
      <c r="O61" s="44">
        <f t="shared" si="6"/>
        <v>23.117719713034091</v>
      </c>
      <c r="U61" s="2">
        <v>32505</v>
      </c>
    </row>
    <row r="62" spans="1:23">
      <c r="B62" s="36" t="s">
        <v>26</v>
      </c>
      <c r="C62" s="37"/>
      <c r="D62" s="38">
        <v>40942.404685999994</v>
      </c>
      <c r="E62" s="39" t="s">
        <v>19</v>
      </c>
      <c r="F62" s="40">
        <v>35465.734689000004</v>
      </c>
      <c r="G62" s="41">
        <f t="shared" si="2"/>
        <v>-13.37652255406655</v>
      </c>
      <c r="H62" s="42">
        <v>26863.497335999997</v>
      </c>
      <c r="I62" s="43">
        <f t="shared" si="3"/>
        <v>-24.255065990972025</v>
      </c>
      <c r="J62" s="40">
        <v>28227.763467499997</v>
      </c>
      <c r="K62" s="207">
        <f t="shared" si="4"/>
        <v>5.0785127283919707</v>
      </c>
      <c r="L62" s="40">
        <v>34797.793954000008</v>
      </c>
      <c r="M62" s="207">
        <f t="shared" si="5"/>
        <v>23.275065678031524</v>
      </c>
      <c r="N62" s="40">
        <v>42747.456858999998</v>
      </c>
      <c r="O62" s="44">
        <f t="shared" si="6"/>
        <v>22.845307135012138</v>
      </c>
      <c r="U62" s="2">
        <v>18275</v>
      </c>
    </row>
    <row r="63" spans="1:23" ht="14.25" thickBot="1">
      <c r="B63" s="36" t="s">
        <v>27</v>
      </c>
      <c r="C63" s="45"/>
      <c r="D63" s="38">
        <v>173321.351245</v>
      </c>
      <c r="E63" s="39" t="s">
        <v>19</v>
      </c>
      <c r="F63" s="40">
        <v>91957.925027000019</v>
      </c>
      <c r="G63" s="41">
        <f t="shared" si="2"/>
        <v>-46.943683298999872</v>
      </c>
      <c r="H63" s="42">
        <v>125849.024</v>
      </c>
      <c r="I63" s="43">
        <f t="shared" si="3"/>
        <v>36.855006203162063</v>
      </c>
      <c r="J63" s="40">
        <v>126708.88219915002</v>
      </c>
      <c r="K63" s="207">
        <f t="shared" si="4"/>
        <v>0.6832458225103144</v>
      </c>
      <c r="L63" s="40">
        <v>135836.60093099999</v>
      </c>
      <c r="M63" s="207">
        <f t="shared" si="5"/>
        <v>7.2036928851631821</v>
      </c>
      <c r="N63" s="40">
        <v>204765.990911</v>
      </c>
      <c r="O63" s="44">
        <f t="shared" si="6"/>
        <v>50.744342472919811</v>
      </c>
      <c r="U63" s="2">
        <v>62059</v>
      </c>
    </row>
    <row r="64" spans="1:23" ht="15" thickTop="1" thickBot="1">
      <c r="B64" s="46" t="s">
        <v>28</v>
      </c>
      <c r="C64" s="47"/>
      <c r="D64" s="48">
        <v>2406681.5488019995</v>
      </c>
      <c r="E64" s="49" t="s">
        <v>19</v>
      </c>
      <c r="F64" s="50">
        <v>1628001.2436800501</v>
      </c>
      <c r="G64" s="51">
        <f t="shared" si="2"/>
        <v>-32.354937258299152</v>
      </c>
      <c r="H64" s="52">
        <v>1479655.2979870001</v>
      </c>
      <c r="I64" s="53">
        <f t="shared" si="3"/>
        <v>-9.1121518652970028</v>
      </c>
      <c r="J64" s="50">
        <v>1762432.1089452</v>
      </c>
      <c r="K64" s="208">
        <f t="shared" si="4"/>
        <v>19.110992360376365</v>
      </c>
      <c r="L64" s="50">
        <v>1958362.3095399998</v>
      </c>
      <c r="M64" s="208">
        <f t="shared" si="5"/>
        <v>11.117035351339698</v>
      </c>
      <c r="N64" s="50">
        <v>2246723.1537641501</v>
      </c>
      <c r="O64" s="54">
        <f t="shared" si="6"/>
        <v>14.724591196400393</v>
      </c>
    </row>
    <row r="65" spans="2:15" ht="12" customHeight="1" thickBot="1">
      <c r="D65" s="55"/>
      <c r="E65" s="56"/>
      <c r="F65" s="57"/>
      <c r="G65" s="58"/>
      <c r="H65" s="55"/>
      <c r="I65" s="59"/>
      <c r="J65" s="55"/>
      <c r="K65" s="60"/>
      <c r="L65" s="55"/>
      <c r="M65" s="60"/>
      <c r="N65" s="55"/>
      <c r="O65" s="60"/>
    </row>
    <row r="66" spans="2:15">
      <c r="B66" s="61" t="s">
        <v>29</v>
      </c>
      <c r="C66" s="62"/>
      <c r="D66" s="38">
        <v>304986.14908800001</v>
      </c>
      <c r="E66" s="30" t="s">
        <v>19</v>
      </c>
      <c r="F66" s="31">
        <v>148632.11752500001</v>
      </c>
      <c r="G66" s="41">
        <f>(F66/D66-1)*100</f>
        <v>-51.26594503735511</v>
      </c>
      <c r="H66" s="42">
        <v>150024.44353804999</v>
      </c>
      <c r="I66" s="43">
        <f t="shared" si="3"/>
        <v>0.93675985798682415</v>
      </c>
      <c r="J66" s="40">
        <v>326871.2629643</v>
      </c>
      <c r="K66" s="207">
        <f t="shared" si="4"/>
        <v>117.87867047238683</v>
      </c>
      <c r="L66" s="40">
        <v>404012.08252400008</v>
      </c>
      <c r="M66" s="207">
        <f>(L66/J66-1)*100</f>
        <v>23.599755714262717</v>
      </c>
      <c r="N66" s="40">
        <v>428129.34528349998</v>
      </c>
      <c r="O66" s="257">
        <f>(N66/L66-1)*100</f>
        <v>5.969440965436279</v>
      </c>
    </row>
    <row r="67" spans="2:15" ht="14.25" thickBot="1">
      <c r="B67" s="63" t="s">
        <v>30</v>
      </c>
      <c r="C67" s="64"/>
      <c r="D67" s="65">
        <v>80232.032361999998</v>
      </c>
      <c r="E67" s="66" t="s">
        <v>19</v>
      </c>
      <c r="F67" s="67">
        <v>46979.442605000004</v>
      </c>
      <c r="G67" s="68">
        <f t="shared" si="2"/>
        <v>-41.445528398143004</v>
      </c>
      <c r="H67" s="69">
        <v>46955.239882549999</v>
      </c>
      <c r="I67" s="70">
        <f t="shared" si="3"/>
        <v>-5.1517687541546842E-2</v>
      </c>
      <c r="J67" s="67">
        <v>122295.344843</v>
      </c>
      <c r="K67" s="209">
        <f t="shared" si="4"/>
        <v>160.45089993981412</v>
      </c>
      <c r="L67" s="67">
        <v>182683.08608799998</v>
      </c>
      <c r="M67" s="209">
        <f>(L67/J67-1)*100</f>
        <v>49.378609891099615</v>
      </c>
      <c r="N67" s="67">
        <v>224642.03215800005</v>
      </c>
      <c r="O67" s="258">
        <f>(N67/L67-1)*100</f>
        <v>22.968161403726285</v>
      </c>
    </row>
    <row r="68" spans="2:15"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8" thickBot="1">
      <c r="B69" s="22" t="s">
        <v>31</v>
      </c>
      <c r="C69" s="2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</row>
    <row r="70" spans="2:15" ht="14.25" thickBot="1">
      <c r="D70" s="23">
        <v>2008</v>
      </c>
      <c r="E70" s="24"/>
      <c r="F70" s="25">
        <v>2009</v>
      </c>
      <c r="G70" s="24"/>
      <c r="H70" s="25">
        <v>2010</v>
      </c>
      <c r="I70" s="24"/>
      <c r="J70" s="306">
        <v>2011</v>
      </c>
      <c r="K70" s="311"/>
      <c r="L70" s="306">
        <v>2012</v>
      </c>
      <c r="M70" s="311"/>
      <c r="N70" s="306">
        <v>2013</v>
      </c>
      <c r="O70" s="307"/>
    </row>
    <row r="71" spans="2:15">
      <c r="B71" s="27" t="s">
        <v>18</v>
      </c>
      <c r="C71" s="28"/>
      <c r="D71" s="29">
        <v>107370.51606099999</v>
      </c>
      <c r="E71" s="30" t="s">
        <v>19</v>
      </c>
      <c r="F71" s="73">
        <v>53973.204406000004</v>
      </c>
      <c r="G71" s="32">
        <f>(F71/D71-1)*100</f>
        <v>-49.731819883089301</v>
      </c>
      <c r="H71" s="33">
        <v>50534.686978000005</v>
      </c>
      <c r="I71" s="74">
        <f>(H71/F71-1)*100</f>
        <v>-6.3707861444256775</v>
      </c>
      <c r="J71" s="31">
        <v>51523.208510999997</v>
      </c>
      <c r="K71" s="211">
        <f>(J71/H71-1)*100</f>
        <v>1.9561247770869539</v>
      </c>
      <c r="L71" s="31">
        <v>98968.325317999988</v>
      </c>
      <c r="M71" s="206">
        <f>(L71/J71-1)*100</f>
        <v>92.084942258342963</v>
      </c>
      <c r="N71" s="31">
        <v>130115.432594</v>
      </c>
      <c r="O71" s="35">
        <f>(N71/L71-1)*100</f>
        <v>31.471793804653881</v>
      </c>
    </row>
    <row r="72" spans="2:15">
      <c r="B72" s="36" t="s">
        <v>20</v>
      </c>
      <c r="C72" s="37"/>
      <c r="D72" s="38">
        <v>145430.75646899999</v>
      </c>
      <c r="E72" s="39" t="s">
        <v>19</v>
      </c>
      <c r="F72" s="75">
        <v>96278.060667850004</v>
      </c>
      <c r="G72" s="41">
        <f t="shared" ref="G72:G80" si="7">(F72/D72-1)*100</f>
        <v>-33.798006002689931</v>
      </c>
      <c r="H72" s="42">
        <v>138276.50044130001</v>
      </c>
      <c r="I72" s="76">
        <f t="shared" ref="I72:K80" si="8">(H72/F72-1)*100</f>
        <v>43.622025082474991</v>
      </c>
      <c r="J72" s="40">
        <v>373960.712917</v>
      </c>
      <c r="K72" s="212">
        <f t="shared" si="8"/>
        <v>170.44415480832237</v>
      </c>
      <c r="L72" s="40">
        <v>233728.78730700002</v>
      </c>
      <c r="M72" s="207">
        <f t="shared" ref="M72:M79" si="9">(L72/J72-1)*100</f>
        <v>-37.499106394399305</v>
      </c>
      <c r="N72" s="40">
        <v>451159.11825399997</v>
      </c>
      <c r="O72" s="44">
        <f t="shared" ref="O72:O79" si="10">(N72/L72-1)*100</f>
        <v>93.026765531199956</v>
      </c>
    </row>
    <row r="73" spans="2:15">
      <c r="B73" s="36" t="s">
        <v>21</v>
      </c>
      <c r="C73" s="37"/>
      <c r="D73" s="38">
        <v>1624229.9840030004</v>
      </c>
      <c r="E73" s="39" t="s">
        <v>19</v>
      </c>
      <c r="F73" s="75">
        <v>1434605.1259187507</v>
      </c>
      <c r="G73" s="41">
        <f t="shared" si="7"/>
        <v>-11.674754188252901</v>
      </c>
      <c r="H73" s="42">
        <v>1172599.0142699501</v>
      </c>
      <c r="I73" s="76">
        <f t="shared" si="8"/>
        <v>-18.26329119526925</v>
      </c>
      <c r="J73" s="40">
        <v>1083908.1906834</v>
      </c>
      <c r="K73" s="212">
        <f t="shared" si="8"/>
        <v>-7.5636106211267933</v>
      </c>
      <c r="L73" s="40">
        <v>1150309.8317710003</v>
      </c>
      <c r="M73" s="207">
        <f t="shared" si="9"/>
        <v>6.1261314988065863</v>
      </c>
      <c r="N73" s="40">
        <v>1602266.2021930502</v>
      </c>
      <c r="O73" s="44">
        <f t="shared" si="10"/>
        <v>39.289968488422325</v>
      </c>
    </row>
    <row r="74" spans="2:15">
      <c r="B74" s="36" t="s">
        <v>22</v>
      </c>
      <c r="C74" s="37"/>
      <c r="D74" s="38">
        <v>83654.760868000012</v>
      </c>
      <c r="E74" s="39" t="s">
        <v>19</v>
      </c>
      <c r="F74" s="75">
        <v>78045.871555999998</v>
      </c>
      <c r="G74" s="41">
        <f t="shared" si="7"/>
        <v>-6.7048058637694918</v>
      </c>
      <c r="H74" s="42">
        <v>62504.740647400002</v>
      </c>
      <c r="I74" s="76">
        <f t="shared" si="8"/>
        <v>-19.912816141016275</v>
      </c>
      <c r="J74" s="40">
        <v>68356.702199999985</v>
      </c>
      <c r="K74" s="212">
        <f t="shared" si="8"/>
        <v>9.3624283406148479</v>
      </c>
      <c r="L74" s="40">
        <v>70899.061984</v>
      </c>
      <c r="M74" s="207">
        <f t="shared" si="9"/>
        <v>3.7192545897862361</v>
      </c>
      <c r="N74" s="40">
        <v>96621.92969260001</v>
      </c>
      <c r="O74" s="44">
        <f t="shared" si="10"/>
        <v>36.28097042300076</v>
      </c>
    </row>
    <row r="75" spans="2:15">
      <c r="B75" s="36" t="s">
        <v>23</v>
      </c>
      <c r="C75" s="37"/>
      <c r="D75" s="38">
        <v>362217.08108199947</v>
      </c>
      <c r="E75" s="39" t="s">
        <v>19</v>
      </c>
      <c r="F75" s="75">
        <v>221173.40723000001</v>
      </c>
      <c r="G75" s="41">
        <f t="shared" si="7"/>
        <v>-38.93899024051538</v>
      </c>
      <c r="H75" s="42">
        <v>231292.07339500001</v>
      </c>
      <c r="I75" s="76">
        <f t="shared" si="8"/>
        <v>4.5749922161652634</v>
      </c>
      <c r="J75" s="40">
        <v>233336.693661</v>
      </c>
      <c r="K75" s="212">
        <f t="shared" si="8"/>
        <v>0.8839992810770525</v>
      </c>
      <c r="L75" s="40">
        <v>286657.67228700005</v>
      </c>
      <c r="M75" s="207">
        <f t="shared" si="9"/>
        <v>22.851518888609391</v>
      </c>
      <c r="N75" s="40">
        <v>332934.79825199995</v>
      </c>
      <c r="O75" s="44">
        <f t="shared" si="10"/>
        <v>16.143689996431519</v>
      </c>
    </row>
    <row r="76" spans="2:15">
      <c r="B76" s="36" t="s">
        <v>24</v>
      </c>
      <c r="C76" s="37"/>
      <c r="D76" s="38">
        <v>582095.835632</v>
      </c>
      <c r="E76" s="39" t="s">
        <v>19</v>
      </c>
      <c r="F76" s="75">
        <v>342593.71078199986</v>
      </c>
      <c r="G76" s="41">
        <f t="shared" si="7"/>
        <v>-41.144792693795004</v>
      </c>
      <c r="H76" s="42">
        <v>361166.725286</v>
      </c>
      <c r="I76" s="76">
        <f t="shared" si="8"/>
        <v>5.4212946471216883</v>
      </c>
      <c r="J76" s="40">
        <v>318082.3917255</v>
      </c>
      <c r="K76" s="212">
        <f t="shared" si="8"/>
        <v>-11.929209017354092</v>
      </c>
      <c r="L76" s="40">
        <v>348991.59079000005</v>
      </c>
      <c r="M76" s="207">
        <f t="shared" si="9"/>
        <v>9.717356216050522</v>
      </c>
      <c r="N76" s="40">
        <v>609515.34236299992</v>
      </c>
      <c r="O76" s="44">
        <f t="shared" si="10"/>
        <v>74.650438133268878</v>
      </c>
    </row>
    <row r="77" spans="2:15">
      <c r="B77" s="36" t="s">
        <v>25</v>
      </c>
      <c r="C77" s="37"/>
      <c r="D77" s="38">
        <v>134339.52297800002</v>
      </c>
      <c r="E77" s="39" t="s">
        <v>19</v>
      </c>
      <c r="F77" s="75">
        <v>133160.07847899999</v>
      </c>
      <c r="G77" s="41">
        <f t="shared" si="7"/>
        <v>-0.87795793289602297</v>
      </c>
      <c r="H77" s="42">
        <v>101561.90542299999</v>
      </c>
      <c r="I77" s="76">
        <f t="shared" si="8"/>
        <v>-23.729464128382283</v>
      </c>
      <c r="J77" s="40">
        <v>106085.06821100001</v>
      </c>
      <c r="K77" s="212">
        <f t="shared" si="8"/>
        <v>4.4536017408902229</v>
      </c>
      <c r="L77" s="40">
        <v>83629.522797999991</v>
      </c>
      <c r="M77" s="207">
        <f t="shared" si="9"/>
        <v>-21.167489253375994</v>
      </c>
      <c r="N77" s="40">
        <v>193028.92836705002</v>
      </c>
      <c r="O77" s="44">
        <f t="shared" si="10"/>
        <v>130.81433674241453</v>
      </c>
    </row>
    <row r="78" spans="2:15">
      <c r="B78" s="36" t="s">
        <v>26</v>
      </c>
      <c r="C78" s="37"/>
      <c r="D78" s="38">
        <v>39582.165209999999</v>
      </c>
      <c r="E78" s="39" t="s">
        <v>19</v>
      </c>
      <c r="F78" s="75">
        <v>44396.500935999997</v>
      </c>
      <c r="G78" s="41">
        <f t="shared" si="7"/>
        <v>12.162891293232514</v>
      </c>
      <c r="H78" s="42">
        <v>45108.793073000008</v>
      </c>
      <c r="I78" s="76">
        <f t="shared" si="8"/>
        <v>1.6043880080252704</v>
      </c>
      <c r="J78" s="40">
        <v>43654.617416000008</v>
      </c>
      <c r="K78" s="212">
        <f t="shared" si="8"/>
        <v>-3.2237077472826448</v>
      </c>
      <c r="L78" s="40">
        <v>44633.086684000002</v>
      </c>
      <c r="M78" s="207">
        <f t="shared" si="9"/>
        <v>2.2413877979408747</v>
      </c>
      <c r="N78" s="40">
        <v>62242.411947999994</v>
      </c>
      <c r="O78" s="44">
        <f t="shared" si="10"/>
        <v>39.453523321550946</v>
      </c>
    </row>
    <row r="79" spans="2:15" ht="14.25" thickBot="1">
      <c r="B79" s="36" t="s">
        <v>27</v>
      </c>
      <c r="C79" s="45"/>
      <c r="D79" s="38">
        <v>230226.56920900004</v>
      </c>
      <c r="E79" s="39" t="s">
        <v>19</v>
      </c>
      <c r="F79" s="75">
        <v>163110.24317845001</v>
      </c>
      <c r="G79" s="41">
        <f t="shared" si="7"/>
        <v>-29.152293873441572</v>
      </c>
      <c r="H79" s="42">
        <v>179265.77039354999</v>
      </c>
      <c r="I79" s="76">
        <f t="shared" si="8"/>
        <v>9.9046674815052036</v>
      </c>
      <c r="J79" s="40">
        <v>133779.22550815</v>
      </c>
      <c r="K79" s="212">
        <f t="shared" si="8"/>
        <v>-25.373803814047371</v>
      </c>
      <c r="L79" s="40">
        <v>183200.597175</v>
      </c>
      <c r="M79" s="207">
        <f t="shared" si="9"/>
        <v>36.942486009413457</v>
      </c>
      <c r="N79" s="40">
        <v>328203.96683200006</v>
      </c>
      <c r="O79" s="44">
        <f t="shared" si="10"/>
        <v>79.150052943597913</v>
      </c>
    </row>
    <row r="80" spans="2:15" ht="15" thickTop="1" thickBot="1">
      <c r="B80" s="46" t="s">
        <v>28</v>
      </c>
      <c r="C80" s="47"/>
      <c r="D80" s="48">
        <v>3309147.1915120003</v>
      </c>
      <c r="E80" s="49" t="s">
        <v>19</v>
      </c>
      <c r="F80" s="77">
        <v>2567336.2031540503</v>
      </c>
      <c r="G80" s="51">
        <f t="shared" si="7"/>
        <v>-22.416983755231669</v>
      </c>
      <c r="H80" s="52">
        <v>2342310.2099072002</v>
      </c>
      <c r="I80" s="51">
        <f t="shared" si="8"/>
        <v>-8.7649600769232663</v>
      </c>
      <c r="J80" s="50">
        <v>2412686.8108330499</v>
      </c>
      <c r="K80" s="213">
        <f t="shared" si="8"/>
        <v>3.0045807181380058</v>
      </c>
      <c r="L80" s="50">
        <v>2501018.4761140002</v>
      </c>
      <c r="M80" s="208">
        <f>(L80/J80-1)*100</f>
        <v>3.6611326793157595</v>
      </c>
      <c r="N80" s="50">
        <v>3806088.1304957005</v>
      </c>
      <c r="O80" s="54">
        <f>(N80/L80-1)*100</f>
        <v>52.18152791935686</v>
      </c>
    </row>
    <row r="81" spans="2:15" ht="14.25" thickBot="1">
      <c r="D81" s="55"/>
      <c r="E81" s="56"/>
      <c r="F81" s="78"/>
      <c r="G81" s="58"/>
      <c r="H81" s="55"/>
      <c r="I81" s="58"/>
      <c r="J81" s="55"/>
      <c r="K81" s="58"/>
      <c r="L81" s="55"/>
      <c r="M81" s="60"/>
      <c r="N81" s="55"/>
      <c r="O81" s="60"/>
    </row>
    <row r="82" spans="2:15">
      <c r="B82" s="61" t="s">
        <v>29</v>
      </c>
      <c r="C82" s="62"/>
      <c r="D82" s="38">
        <v>368567.65716599993</v>
      </c>
      <c r="E82" s="30" t="s">
        <v>19</v>
      </c>
      <c r="F82" s="73">
        <v>240773.58560310001</v>
      </c>
      <c r="G82" s="41">
        <f>(F82/D82-1)*100</f>
        <v>-34.673164906963741</v>
      </c>
      <c r="H82" s="42">
        <v>316551.86205380003</v>
      </c>
      <c r="I82" s="76">
        <f>(H82/F82-1)*100</f>
        <v>31.472836300081397</v>
      </c>
      <c r="J82" s="40">
        <v>561706.72904250002</v>
      </c>
      <c r="K82" s="211">
        <f>(J82/H82-1)*100</f>
        <v>77.445403542448403</v>
      </c>
      <c r="L82" s="40">
        <v>456038.43638500001</v>
      </c>
      <c r="M82" s="207">
        <f>(L82/J82-1)*100</f>
        <v>-18.812004057281804</v>
      </c>
      <c r="N82" s="40">
        <v>681921.62443400011</v>
      </c>
      <c r="O82" s="44">
        <f>(N82/L82-1)*100</f>
        <v>49.531611817540622</v>
      </c>
    </row>
    <row r="83" spans="2:15" ht="14.25" thickBot="1">
      <c r="B83" s="63" t="s">
        <v>30</v>
      </c>
      <c r="C83" s="64"/>
      <c r="D83" s="65">
        <v>105136.04275699999</v>
      </c>
      <c r="E83" s="66" t="s">
        <v>19</v>
      </c>
      <c r="F83" s="79">
        <v>62645.514655850006</v>
      </c>
      <c r="G83" s="68">
        <f>(F83/D83-1)*100</f>
        <v>-40.414806366031833</v>
      </c>
      <c r="H83" s="69">
        <v>92002.308190299998</v>
      </c>
      <c r="I83" s="80">
        <f>(H83/F83-1)*100</f>
        <v>46.861764478629887</v>
      </c>
      <c r="J83" s="67">
        <v>328324.096104</v>
      </c>
      <c r="K83" s="214">
        <f>(J83/H83-1)*100</f>
        <v>256.86506410783284</v>
      </c>
      <c r="L83" s="67">
        <v>208403.14594700001</v>
      </c>
      <c r="M83" s="209">
        <f>(L83/J83-1)*100</f>
        <v>-36.52517484400957</v>
      </c>
      <c r="N83" s="67">
        <v>370973.369145</v>
      </c>
      <c r="O83" s="71">
        <f>(N83/L83-1)*100</f>
        <v>78.00756675685885</v>
      </c>
    </row>
    <row r="84" spans="2:15">
      <c r="D84" s="72"/>
      <c r="E84" s="72"/>
      <c r="F84" s="72"/>
      <c r="G84" s="72"/>
      <c r="H84" s="72"/>
      <c r="I84" s="72"/>
      <c r="J84" s="72"/>
      <c r="K84" s="72"/>
      <c r="L84" s="193"/>
      <c r="M84" s="193"/>
      <c r="N84" s="193"/>
      <c r="O84" s="193"/>
    </row>
    <row r="85" spans="2:15" ht="18" thickBot="1">
      <c r="B85" s="111" t="s">
        <v>40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  <c r="N85" s="194"/>
      <c r="O85" s="194"/>
    </row>
    <row r="86" spans="2:15" ht="14.25" thickBot="1">
      <c r="B86" s="113"/>
      <c r="C86" s="113"/>
      <c r="D86" s="274">
        <v>2008</v>
      </c>
      <c r="E86" s="271"/>
      <c r="F86" s="270">
        <v>2009</v>
      </c>
      <c r="G86" s="271"/>
      <c r="H86" s="270">
        <v>2010</v>
      </c>
      <c r="I86" s="271"/>
      <c r="J86" s="270">
        <v>2011</v>
      </c>
      <c r="K86" s="321"/>
      <c r="L86" s="306">
        <v>2012</v>
      </c>
      <c r="M86" s="311"/>
      <c r="N86" s="306">
        <v>2013</v>
      </c>
      <c r="O86" s="307"/>
    </row>
    <row r="87" spans="2:15">
      <c r="B87" s="27" t="s">
        <v>18</v>
      </c>
      <c r="C87" s="28"/>
      <c r="D87" s="114">
        <v>53444.585279999978</v>
      </c>
      <c r="E87" s="115" t="s">
        <v>19</v>
      </c>
      <c r="F87" s="116">
        <v>54017.350069000022</v>
      </c>
      <c r="G87" s="117">
        <v>1.0716984442844746</v>
      </c>
      <c r="H87" s="116">
        <v>66585.52833999999</v>
      </c>
      <c r="I87" s="118">
        <v>23.266928597840852</v>
      </c>
      <c r="J87" s="116">
        <v>62035.042321000015</v>
      </c>
      <c r="K87" s="221">
        <v>-6.8340465750518886</v>
      </c>
      <c r="L87" s="31">
        <v>60045.938540000017</v>
      </c>
      <c r="M87" s="206">
        <f>(L87/J87-1)*100</f>
        <v>-3.2064196405434675</v>
      </c>
      <c r="N87" s="31">
        <v>56709</v>
      </c>
      <c r="O87" s="35">
        <f>(N87/L87-1)*100</f>
        <v>-5.5573093220569696</v>
      </c>
    </row>
    <row r="88" spans="2:15">
      <c r="B88" s="36" t="s">
        <v>20</v>
      </c>
      <c r="C88" s="37"/>
      <c r="D88" s="120">
        <v>121628.25643100002</v>
      </c>
      <c r="E88" s="121" t="s">
        <v>19</v>
      </c>
      <c r="F88" s="122">
        <v>117532.23590285002</v>
      </c>
      <c r="G88" s="123">
        <v>-3.3676553856329283</v>
      </c>
      <c r="H88" s="122">
        <v>99714.388515999992</v>
      </c>
      <c r="I88" s="124">
        <v>-15.159966327517104</v>
      </c>
      <c r="J88" s="122">
        <v>293183.78359140002</v>
      </c>
      <c r="K88" s="222">
        <v>194.02354861189997</v>
      </c>
      <c r="L88" s="40">
        <v>219811.99767299945</v>
      </c>
      <c r="M88" s="207">
        <f t="shared" ref="M88:M95" si="11">(L88/J88-1)*100</f>
        <v>-25.025867740576079</v>
      </c>
      <c r="N88" s="40">
        <v>339041</v>
      </c>
      <c r="O88" s="44">
        <f t="shared" ref="O88:O95" si="12">(N88/L88-1)*100</f>
        <v>54.241353333392681</v>
      </c>
    </row>
    <row r="89" spans="2:15">
      <c r="B89" s="36" t="s">
        <v>21</v>
      </c>
      <c r="C89" s="37"/>
      <c r="D89" s="120">
        <v>1221382.0205289498</v>
      </c>
      <c r="E89" s="121" t="s">
        <v>19</v>
      </c>
      <c r="F89" s="122">
        <v>940021.02486449992</v>
      </c>
      <c r="G89" s="123">
        <v>-23.036281109050506</v>
      </c>
      <c r="H89" s="122">
        <v>953375.41664025001</v>
      </c>
      <c r="I89" s="124">
        <v>1.420648200679886</v>
      </c>
      <c r="J89" s="122">
        <v>994620.81650249986</v>
      </c>
      <c r="K89" s="222">
        <v>4.326249569933438</v>
      </c>
      <c r="L89" s="40">
        <v>1071460.2768880003</v>
      </c>
      <c r="M89" s="207">
        <f t="shared" si="11"/>
        <v>7.7255029364557082</v>
      </c>
      <c r="N89" s="40">
        <v>1272596</v>
      </c>
      <c r="O89" s="44">
        <f t="shared" si="12"/>
        <v>18.77211199058053</v>
      </c>
    </row>
    <row r="90" spans="2:15">
      <c r="B90" s="36" t="s">
        <v>22</v>
      </c>
      <c r="C90" s="37"/>
      <c r="D90" s="120">
        <v>68016.381769</v>
      </c>
      <c r="E90" s="121" t="s">
        <v>19</v>
      </c>
      <c r="F90" s="122">
        <v>83876.646071850002</v>
      </c>
      <c r="G90" s="123">
        <v>23.318300518712199</v>
      </c>
      <c r="H90" s="122">
        <v>50543.124562999998</v>
      </c>
      <c r="I90" s="124">
        <v>-39.741123506888918</v>
      </c>
      <c r="J90" s="122">
        <v>71434.732357999994</v>
      </c>
      <c r="K90" s="222">
        <v>41.334222954418735</v>
      </c>
      <c r="L90" s="40">
        <v>67409.96755300001</v>
      </c>
      <c r="M90" s="207">
        <f t="shared" si="11"/>
        <v>-5.6341847615941294</v>
      </c>
      <c r="N90" s="40">
        <v>50016</v>
      </c>
      <c r="O90" s="44">
        <f t="shared" si="12"/>
        <v>-25.803257566211222</v>
      </c>
    </row>
    <row r="91" spans="2:15">
      <c r="B91" s="36" t="s">
        <v>23</v>
      </c>
      <c r="C91" s="37"/>
      <c r="D91" s="120">
        <v>221881.16794200012</v>
      </c>
      <c r="E91" s="121" t="s">
        <v>19</v>
      </c>
      <c r="F91" s="122">
        <v>184200.12901040004</v>
      </c>
      <c r="G91" s="123">
        <v>-16.982531361764753</v>
      </c>
      <c r="H91" s="122">
        <v>223198.84149604998</v>
      </c>
      <c r="I91" s="124">
        <v>21.171924631740112</v>
      </c>
      <c r="J91" s="122">
        <v>186740.94260005001</v>
      </c>
      <c r="K91" s="222">
        <v>-16.334268875067249</v>
      </c>
      <c r="L91" s="40">
        <v>195327.06949300002</v>
      </c>
      <c r="M91" s="207">
        <f t="shared" si="11"/>
        <v>4.5978813073356051</v>
      </c>
      <c r="N91" s="40">
        <v>249928</v>
      </c>
      <c r="O91" s="44">
        <f t="shared" si="12"/>
        <v>27.953591198969342</v>
      </c>
    </row>
    <row r="92" spans="2:15">
      <c r="B92" s="36" t="s">
        <v>24</v>
      </c>
      <c r="C92" s="37"/>
      <c r="D92" s="120">
        <v>398800.02155499975</v>
      </c>
      <c r="E92" s="121" t="s">
        <v>19</v>
      </c>
      <c r="F92" s="122">
        <v>347440.06374999951</v>
      </c>
      <c r="G92" s="123">
        <v>-12.878624631146629</v>
      </c>
      <c r="H92" s="122">
        <v>316515.96923499997</v>
      </c>
      <c r="I92" s="124">
        <v>-8.9005551579828701</v>
      </c>
      <c r="J92" s="122">
        <v>322078.1246745002</v>
      </c>
      <c r="K92" s="222">
        <v>1.7573064174119413</v>
      </c>
      <c r="L92" s="40">
        <v>356467.81787499983</v>
      </c>
      <c r="M92" s="207">
        <f t="shared" si="11"/>
        <v>10.677438349858349</v>
      </c>
      <c r="N92" s="40">
        <v>379021</v>
      </c>
      <c r="O92" s="44">
        <f t="shared" si="12"/>
        <v>6.3268494360713134</v>
      </c>
    </row>
    <row r="93" spans="2:15">
      <c r="B93" s="36" t="s">
        <v>25</v>
      </c>
      <c r="C93" s="37"/>
      <c r="D93" s="120">
        <v>101797.67403700003</v>
      </c>
      <c r="E93" s="121" t="s">
        <v>19</v>
      </c>
      <c r="F93" s="122">
        <v>72492.425079349996</v>
      </c>
      <c r="G93" s="123">
        <v>-28.787739243431599</v>
      </c>
      <c r="H93" s="122">
        <v>103802.66258100001</v>
      </c>
      <c r="I93" s="124">
        <v>43.191047157517382</v>
      </c>
      <c r="J93" s="122">
        <v>80907.649993200001</v>
      </c>
      <c r="K93" s="222">
        <v>-22.056286436712945</v>
      </c>
      <c r="L93" s="40">
        <v>107323.95753000001</v>
      </c>
      <c r="M93" s="207">
        <f t="shared" si="11"/>
        <v>32.649950331050533</v>
      </c>
      <c r="N93" s="40">
        <v>118207</v>
      </c>
      <c r="O93" s="44">
        <f t="shared" si="12"/>
        <v>10.140366345471264</v>
      </c>
    </row>
    <row r="94" spans="2:15">
      <c r="B94" s="36" t="s">
        <v>26</v>
      </c>
      <c r="C94" s="37"/>
      <c r="D94" s="120">
        <v>65276.025896999978</v>
      </c>
      <c r="E94" s="121" t="s">
        <v>19</v>
      </c>
      <c r="F94" s="122">
        <v>48442.493092000004</v>
      </c>
      <c r="G94" s="123">
        <v>-25.788231703262475</v>
      </c>
      <c r="H94" s="122">
        <v>50248.268401000001</v>
      </c>
      <c r="I94" s="124">
        <v>3.7276679909321375</v>
      </c>
      <c r="J94" s="122">
        <v>77566.337591999996</v>
      </c>
      <c r="K94" s="222">
        <v>54.366190239614973</v>
      </c>
      <c r="L94" s="40">
        <v>38040.992983000004</v>
      </c>
      <c r="M94" s="207">
        <f>(L94/J94-1)*100</f>
        <v>-50.956827195972366</v>
      </c>
      <c r="N94" s="40">
        <v>39315</v>
      </c>
      <c r="O94" s="44">
        <f t="shared" si="12"/>
        <v>3.349037228258811</v>
      </c>
    </row>
    <row r="95" spans="2:15" ht="14.25" thickBot="1">
      <c r="B95" s="36" t="s">
        <v>27</v>
      </c>
      <c r="C95" s="126"/>
      <c r="D95" s="127">
        <v>221951.63098799973</v>
      </c>
      <c r="E95" s="121" t="s">
        <v>19</v>
      </c>
      <c r="F95" s="128">
        <v>114886.82613100004</v>
      </c>
      <c r="G95" s="123">
        <v>-48.237899573167972</v>
      </c>
      <c r="H95" s="128">
        <v>150099.82486200001</v>
      </c>
      <c r="I95" s="124">
        <v>30.650162352686316</v>
      </c>
      <c r="J95" s="128">
        <v>170390.11517284997</v>
      </c>
      <c r="K95" s="222">
        <v>13.517864081123744</v>
      </c>
      <c r="L95" s="40">
        <v>150862.95837900002</v>
      </c>
      <c r="M95" s="207">
        <f t="shared" si="11"/>
        <v>-11.46026386216178</v>
      </c>
      <c r="N95" s="40">
        <v>150369</v>
      </c>
      <c r="O95" s="44">
        <f t="shared" si="12"/>
        <v>-0.32742190946507543</v>
      </c>
    </row>
    <row r="96" spans="2:15" ht="15" thickTop="1" thickBot="1">
      <c r="B96" s="46" t="s">
        <v>28</v>
      </c>
      <c r="C96" s="47"/>
      <c r="D96" s="129">
        <v>2474177.7644279497</v>
      </c>
      <c r="E96" s="130" t="s">
        <v>19</v>
      </c>
      <c r="F96" s="131">
        <v>1962909.1939709494</v>
      </c>
      <c r="G96" s="132">
        <v>-20.66418095771747</v>
      </c>
      <c r="H96" s="133">
        <v>2014084.0246342998</v>
      </c>
      <c r="I96" s="134">
        <v>2.6070910880917619</v>
      </c>
      <c r="J96" s="135">
        <v>2258957.5448055002</v>
      </c>
      <c r="K96" s="223">
        <v>12.158058808676685</v>
      </c>
      <c r="L96" s="50">
        <v>2266750.9769139998</v>
      </c>
      <c r="M96" s="208">
        <f>(L96/J96-1)*100</f>
        <v>0.34500126513756779</v>
      </c>
      <c r="N96" s="50">
        <f>SUM(N87:N95)</f>
        <v>2655202</v>
      </c>
      <c r="O96" s="54">
        <f>(N96/L96-1)*100</f>
        <v>17.136907716914074</v>
      </c>
    </row>
    <row r="97" spans="2:15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55"/>
      <c r="M97" s="60"/>
      <c r="N97" s="55"/>
      <c r="O97" s="60"/>
    </row>
    <row r="98" spans="2:15">
      <c r="B98" s="61" t="s">
        <v>29</v>
      </c>
      <c r="C98" s="141"/>
      <c r="D98" s="142">
        <v>287912.20654295001</v>
      </c>
      <c r="E98" s="115" t="s">
        <v>19</v>
      </c>
      <c r="F98" s="143">
        <v>232667.47026034998</v>
      </c>
      <c r="G98" s="118">
        <f>(F98/D98-1)*100</f>
        <v>-19.188049352245429</v>
      </c>
      <c r="H98" s="143">
        <v>279246.23513749999</v>
      </c>
      <c r="I98" s="124">
        <f>(H98/F98-1)*100</f>
        <v>20.019457307473786</v>
      </c>
      <c r="J98" s="143">
        <v>482556.00152489997</v>
      </c>
      <c r="K98" s="221">
        <f>(J98/H98-1)*100</f>
        <v>72.806627558395149</v>
      </c>
      <c r="L98" s="40">
        <v>364832.5149789995</v>
      </c>
      <c r="M98" s="207">
        <f>(L98/J98-1)*100</f>
        <v>-24.395818552435077</v>
      </c>
      <c r="N98" s="31">
        <v>521798</v>
      </c>
      <c r="O98" s="44">
        <f>(N98/L98-1)*100</f>
        <v>43.023984589212326</v>
      </c>
    </row>
    <row r="99" spans="2:15" ht="14.25" thickBot="1">
      <c r="B99" s="63" t="s">
        <v>30</v>
      </c>
      <c r="C99" s="64"/>
      <c r="D99" s="144">
        <v>79203.550057</v>
      </c>
      <c r="E99" s="145" t="s">
        <v>19</v>
      </c>
      <c r="F99" s="146">
        <v>67487.316524850001</v>
      </c>
      <c r="G99" s="147">
        <f>(F99/D99-1)*100</f>
        <v>-14.792561095706237</v>
      </c>
      <c r="H99" s="148">
        <v>59935.335682999998</v>
      </c>
      <c r="I99" s="147">
        <f>(H99/F99-1)*100</f>
        <v>-11.190222445826892</v>
      </c>
      <c r="J99" s="148">
        <v>266699.5017894</v>
      </c>
      <c r="K99" s="224">
        <f>(J99/H99-1)*100</f>
        <v>344.97874042114756</v>
      </c>
      <c r="L99" s="67">
        <v>194938.66773999951</v>
      </c>
      <c r="M99" s="209">
        <f>(L99/J99-1)*100</f>
        <v>-26.90699966363891</v>
      </c>
      <c r="N99" s="67">
        <v>307561</v>
      </c>
      <c r="O99" s="71">
        <f>(N99/L99-1)*100</f>
        <v>57.773213270448288</v>
      </c>
    </row>
    <row r="100" spans="2:15">
      <c r="D100" s="72"/>
      <c r="E100" s="72"/>
      <c r="F100" s="72"/>
      <c r="G100" s="72"/>
      <c r="H100" s="72"/>
      <c r="I100" s="72"/>
      <c r="J100" s="72"/>
      <c r="K100" s="72"/>
      <c r="L100" s="193"/>
      <c r="M100" s="193"/>
      <c r="N100" s="193"/>
      <c r="O100" s="193"/>
    </row>
    <row r="101" spans="2:15" ht="18" thickBot="1">
      <c r="B101" s="111" t="s">
        <v>47</v>
      </c>
      <c r="C101" s="111"/>
      <c r="D101" s="112"/>
      <c r="E101" s="112"/>
      <c r="F101" s="112"/>
      <c r="G101" s="112"/>
      <c r="H101" s="112"/>
      <c r="I101" s="112"/>
      <c r="J101" s="112"/>
      <c r="K101" s="112"/>
      <c r="L101" s="194"/>
      <c r="M101" s="194"/>
      <c r="N101" s="194"/>
      <c r="O101" s="194"/>
    </row>
    <row r="102" spans="2:15" ht="14.25" thickBot="1">
      <c r="B102" s="113"/>
      <c r="C102" s="113"/>
      <c r="D102" s="274">
        <v>2008</v>
      </c>
      <c r="E102" s="289"/>
      <c r="F102" s="270">
        <v>2009</v>
      </c>
      <c r="G102" s="289"/>
      <c r="H102" s="270">
        <v>2010</v>
      </c>
      <c r="I102" s="289"/>
      <c r="J102" s="270">
        <v>2011</v>
      </c>
      <c r="K102" s="322"/>
      <c r="L102" s="306">
        <v>2012</v>
      </c>
      <c r="M102" s="307"/>
      <c r="N102" s="306">
        <v>2013</v>
      </c>
      <c r="O102" s="307"/>
    </row>
    <row r="103" spans="2:15">
      <c r="B103" s="27" t="s">
        <v>18</v>
      </c>
      <c r="C103" s="28"/>
      <c r="D103" s="114">
        <v>79255.920432000014</v>
      </c>
      <c r="E103" s="115" t="s">
        <v>19</v>
      </c>
      <c r="F103" s="116">
        <v>98025.107815999989</v>
      </c>
      <c r="G103" s="117">
        <f>(F103/D103-1)*100</f>
        <v>23.681748040644557</v>
      </c>
      <c r="H103" s="116">
        <v>91924.151431000006</v>
      </c>
      <c r="I103" s="118">
        <f>(H103/F103-1)*100</f>
        <v>-6.2238711294782867</v>
      </c>
      <c r="J103" s="116">
        <v>94869.93936027179</v>
      </c>
      <c r="K103" s="221">
        <f>(J103/H103-1)*100</f>
        <v>3.2045853928637458</v>
      </c>
      <c r="L103" s="31">
        <v>98312.731281</v>
      </c>
      <c r="M103" s="35">
        <f>(L103/J103-1)*100</f>
        <v>3.6289597568457399</v>
      </c>
      <c r="N103" s="31">
        <v>99243</v>
      </c>
      <c r="O103" s="35">
        <f>(N103/L103-1)*100</f>
        <v>0.94623423322568456</v>
      </c>
    </row>
    <row r="104" spans="2:15">
      <c r="B104" s="36" t="s">
        <v>20</v>
      </c>
      <c r="C104" s="37"/>
      <c r="D104" s="120">
        <v>147037.83482299998</v>
      </c>
      <c r="E104" s="121" t="s">
        <v>19</v>
      </c>
      <c r="F104" s="122">
        <v>137341.64728164999</v>
      </c>
      <c r="G104" s="123">
        <f t="shared" ref="G104:K115" si="13">(F104/D104-1)*100</f>
        <v>-6.5943486946893559</v>
      </c>
      <c r="H104" s="122">
        <v>126641.38852399999</v>
      </c>
      <c r="I104" s="124">
        <f t="shared" si="13"/>
        <v>-7.7909788978333001</v>
      </c>
      <c r="J104" s="122">
        <v>316110.79758519115</v>
      </c>
      <c r="K104" s="222">
        <f t="shared" si="13"/>
        <v>149.61096942275276</v>
      </c>
      <c r="L104" s="40">
        <v>408661.36415899999</v>
      </c>
      <c r="M104" s="44">
        <f t="shared" ref="M104:M111" si="14">(L104/J104-1)*100</f>
        <v>29.277888411536047</v>
      </c>
      <c r="N104" s="40">
        <v>495441</v>
      </c>
      <c r="O104" s="44">
        <f t="shared" ref="O104:O111" si="15">(N104/L104-1)*100</f>
        <v>21.235096696646917</v>
      </c>
    </row>
    <row r="105" spans="2:15">
      <c r="B105" s="36" t="s">
        <v>21</v>
      </c>
      <c r="C105" s="37"/>
      <c r="D105" s="120">
        <v>1447233.8929808997</v>
      </c>
      <c r="E105" s="121" t="s">
        <v>19</v>
      </c>
      <c r="F105" s="122">
        <v>1590580.6768415999</v>
      </c>
      <c r="G105" s="123">
        <f t="shared" si="13"/>
        <v>9.9048802378063137</v>
      </c>
      <c r="H105" s="122">
        <v>1641889.6840395499</v>
      </c>
      <c r="I105" s="124">
        <f t="shared" si="13"/>
        <v>3.2258035033993826</v>
      </c>
      <c r="J105" s="122">
        <v>1577865.4254916655</v>
      </c>
      <c r="K105" s="222">
        <f t="shared" si="13"/>
        <v>-3.8994251057333673</v>
      </c>
      <c r="L105" s="40">
        <v>1499346.3462266</v>
      </c>
      <c r="M105" s="44">
        <f t="shared" si="14"/>
        <v>-4.9762849224355588</v>
      </c>
      <c r="N105" s="40">
        <v>1415189</v>
      </c>
      <c r="O105" s="44">
        <f t="shared" si="15"/>
        <v>-5.6129356928369845</v>
      </c>
    </row>
    <row r="106" spans="2:15">
      <c r="B106" s="36" t="s">
        <v>22</v>
      </c>
      <c r="C106" s="37"/>
      <c r="D106" s="120">
        <v>110958.42792799999</v>
      </c>
      <c r="E106" s="121" t="s">
        <v>19</v>
      </c>
      <c r="F106" s="122">
        <v>106915.58119900001</v>
      </c>
      <c r="G106" s="123">
        <f t="shared" si="13"/>
        <v>-3.6435688613246642</v>
      </c>
      <c r="H106" s="122">
        <v>87775.741068949996</v>
      </c>
      <c r="I106" s="124">
        <f t="shared" si="13"/>
        <v>-17.901824893441287</v>
      </c>
      <c r="J106" s="122">
        <v>105418.83233391627</v>
      </c>
      <c r="K106" s="222">
        <f t="shared" si="13"/>
        <v>20.100190610874137</v>
      </c>
      <c r="L106" s="40">
        <v>98933.554613999993</v>
      </c>
      <c r="M106" s="44">
        <f t="shared" si="14"/>
        <v>-6.1519157216369358</v>
      </c>
      <c r="N106" s="40">
        <v>104164</v>
      </c>
      <c r="O106" s="44">
        <f t="shared" si="15"/>
        <v>5.2868265033103823</v>
      </c>
    </row>
    <row r="107" spans="2:15">
      <c r="B107" s="36" t="s">
        <v>23</v>
      </c>
      <c r="C107" s="37"/>
      <c r="D107" s="120">
        <v>267436.32068899996</v>
      </c>
      <c r="E107" s="121" t="s">
        <v>19</v>
      </c>
      <c r="F107" s="122">
        <v>254632.54022800003</v>
      </c>
      <c r="G107" s="123">
        <f t="shared" si="13"/>
        <v>-4.787599690278932</v>
      </c>
      <c r="H107" s="122">
        <v>277024.14939499996</v>
      </c>
      <c r="I107" s="124">
        <f t="shared" si="13"/>
        <v>8.7936950819209159</v>
      </c>
      <c r="J107" s="122">
        <v>255652.14946063413</v>
      </c>
      <c r="K107" s="222">
        <f t="shared" si="13"/>
        <v>-7.7148508464120136</v>
      </c>
      <c r="L107" s="40">
        <v>322853.14548499999</v>
      </c>
      <c r="M107" s="44">
        <f>(L107/J107-1)*100</f>
        <v>26.286106401273823</v>
      </c>
      <c r="N107" s="40">
        <v>237701</v>
      </c>
      <c r="O107" s="44">
        <f t="shared" si="15"/>
        <v>-26.374884889872085</v>
      </c>
    </row>
    <row r="108" spans="2:15">
      <c r="B108" s="36" t="s">
        <v>24</v>
      </c>
      <c r="C108" s="37"/>
      <c r="D108" s="120">
        <v>496716.98117200029</v>
      </c>
      <c r="E108" s="121" t="s">
        <v>19</v>
      </c>
      <c r="F108" s="122">
        <v>747980.94460499997</v>
      </c>
      <c r="G108" s="123">
        <f t="shared" si="13"/>
        <v>50.584935276451404</v>
      </c>
      <c r="H108" s="122">
        <v>511562.36411879992</v>
      </c>
      <c r="I108" s="124">
        <f t="shared" si="13"/>
        <v>-31.607567303876969</v>
      </c>
      <c r="J108" s="122">
        <v>538017.89564082678</v>
      </c>
      <c r="K108" s="222">
        <f t="shared" si="13"/>
        <v>5.1715163932355201</v>
      </c>
      <c r="L108" s="40">
        <v>463866.48420700006</v>
      </c>
      <c r="M108" s="44">
        <f t="shared" si="14"/>
        <v>-13.782331783872326</v>
      </c>
      <c r="N108" s="40">
        <v>417570</v>
      </c>
      <c r="O108" s="44">
        <f t="shared" si="15"/>
        <v>-9.9805624642500099</v>
      </c>
    </row>
    <row r="109" spans="2:15">
      <c r="B109" s="36" t="s">
        <v>25</v>
      </c>
      <c r="C109" s="37"/>
      <c r="D109" s="120">
        <v>125699.43210400001</v>
      </c>
      <c r="E109" s="121" t="s">
        <v>19</v>
      </c>
      <c r="F109" s="122">
        <v>110484.701256</v>
      </c>
      <c r="G109" s="123">
        <f t="shared" si="13"/>
        <v>-12.104056950242848</v>
      </c>
      <c r="H109" s="122">
        <v>146513.17196400001</v>
      </c>
      <c r="I109" s="124">
        <f t="shared" si="13"/>
        <v>32.609465653095057</v>
      </c>
      <c r="J109" s="122">
        <v>147777.23009031441</v>
      </c>
      <c r="K109" s="222">
        <f t="shared" si="13"/>
        <v>0.86276073978179824</v>
      </c>
      <c r="L109" s="40">
        <v>138314.99673099996</v>
      </c>
      <c r="M109" s="44">
        <f t="shared" si="14"/>
        <v>-6.4030387858343136</v>
      </c>
      <c r="N109" s="40">
        <v>165136</v>
      </c>
      <c r="O109" s="44">
        <f t="shared" si="15"/>
        <v>19.391247444528737</v>
      </c>
    </row>
    <row r="110" spans="2:15">
      <c r="B110" s="36" t="s">
        <v>26</v>
      </c>
      <c r="C110" s="37"/>
      <c r="D110" s="120">
        <v>49846.676443999997</v>
      </c>
      <c r="E110" s="121" t="s">
        <v>19</v>
      </c>
      <c r="F110" s="122">
        <v>62103.559461999997</v>
      </c>
      <c r="G110" s="123">
        <f t="shared" si="13"/>
        <v>24.589168009566166</v>
      </c>
      <c r="H110" s="122">
        <v>51260.099941050008</v>
      </c>
      <c r="I110" s="124">
        <f t="shared" si="13"/>
        <v>-17.460286680644931</v>
      </c>
      <c r="J110" s="122">
        <v>85166.97897335951</v>
      </c>
      <c r="K110" s="222">
        <f t="shared" si="13"/>
        <v>66.146728296087986</v>
      </c>
      <c r="L110" s="40">
        <v>69821.971416999993</v>
      </c>
      <c r="M110" s="44">
        <f t="shared" si="14"/>
        <v>-18.017555326412925</v>
      </c>
      <c r="N110" s="40">
        <v>57751</v>
      </c>
      <c r="O110" s="44">
        <f t="shared" si="15"/>
        <v>-17.28821339762543</v>
      </c>
    </row>
    <row r="111" spans="2:15" ht="14.25" thickBot="1">
      <c r="B111" s="36" t="s">
        <v>27</v>
      </c>
      <c r="C111" s="126"/>
      <c r="D111" s="127">
        <v>143758.13536600003</v>
      </c>
      <c r="E111" s="121" t="s">
        <v>19</v>
      </c>
      <c r="F111" s="128">
        <v>209526.63715155001</v>
      </c>
      <c r="G111" s="123">
        <f t="shared" si="13"/>
        <v>45.749412106735463</v>
      </c>
      <c r="H111" s="128">
        <v>237624.47111245</v>
      </c>
      <c r="I111" s="124">
        <f t="shared" si="13"/>
        <v>13.410148868364136</v>
      </c>
      <c r="J111" s="128">
        <v>170138.81608852025</v>
      </c>
      <c r="K111" s="222">
        <f t="shared" si="13"/>
        <v>-28.40012844973101</v>
      </c>
      <c r="L111" s="40">
        <v>220824.04221199997</v>
      </c>
      <c r="M111" s="44">
        <f t="shared" si="14"/>
        <v>29.790512999167152</v>
      </c>
      <c r="N111" s="40">
        <v>221846</v>
      </c>
      <c r="O111" s="44">
        <f t="shared" si="15"/>
        <v>0.46279280904517606</v>
      </c>
    </row>
    <row r="112" spans="2:15" ht="15" thickTop="1" thickBot="1">
      <c r="B112" s="46" t="s">
        <v>28</v>
      </c>
      <c r="C112" s="47"/>
      <c r="D112" s="129">
        <v>2867943.6219389001</v>
      </c>
      <c r="E112" s="130" t="s">
        <v>19</v>
      </c>
      <c r="F112" s="131">
        <v>3317591.3958408004</v>
      </c>
      <c r="G112" s="132">
        <f t="shared" si="13"/>
        <v>15.678403524470674</v>
      </c>
      <c r="H112" s="133">
        <v>3172215.2215948002</v>
      </c>
      <c r="I112" s="134">
        <f t="shared" si="13"/>
        <v>-4.381979481507436</v>
      </c>
      <c r="J112" s="135">
        <v>3291018.0650247</v>
      </c>
      <c r="K112" s="223">
        <f t="shared" si="13"/>
        <v>3.7451066567347535</v>
      </c>
      <c r="L112" s="50">
        <v>3320934.6363325999</v>
      </c>
      <c r="M112" s="54">
        <f>(L112/J112-1)*100</f>
        <v>0.90903698238056219</v>
      </c>
      <c r="N112" s="50">
        <v>3214041</v>
      </c>
      <c r="O112" s="54">
        <f>(N112/L112-1)*100</f>
        <v>-3.2187816996797514</v>
      </c>
    </row>
    <row r="113" spans="2:15" ht="14.25" thickBot="1">
      <c r="B113" s="113"/>
      <c r="C113" s="113"/>
      <c r="D113" s="137"/>
      <c r="E113" s="138"/>
      <c r="F113" s="139"/>
      <c r="G113" s="140"/>
      <c r="H113" s="137"/>
      <c r="I113" s="140"/>
      <c r="J113" s="137"/>
      <c r="K113" s="140"/>
      <c r="L113" s="210"/>
      <c r="M113" s="60"/>
      <c r="N113" s="55"/>
      <c r="O113" s="60"/>
    </row>
    <row r="114" spans="2:15">
      <c r="B114" s="61" t="s">
        <v>29</v>
      </c>
      <c r="C114" s="141"/>
      <c r="D114" s="142">
        <v>265845.68167664995</v>
      </c>
      <c r="E114" s="115" t="s">
        <v>19</v>
      </c>
      <c r="F114" s="143">
        <v>337613.81898740004</v>
      </c>
      <c r="G114" s="118">
        <f>(F114/D114-1)*100</f>
        <v>26.996164413173428</v>
      </c>
      <c r="H114" s="143">
        <v>329155.45673099993</v>
      </c>
      <c r="I114" s="124">
        <f>(H114/F114-1)*100</f>
        <v>-2.5053365060023758</v>
      </c>
      <c r="J114" s="143">
        <v>548667.5142502964</v>
      </c>
      <c r="K114" s="221">
        <f>(J114/H114-1)*100</f>
        <v>66.689478491219802</v>
      </c>
      <c r="L114" s="40">
        <v>628710.45961700007</v>
      </c>
      <c r="M114" s="44">
        <f>(L114/J114-1)*100</f>
        <v>14.588606631117029</v>
      </c>
      <c r="N114" s="31">
        <v>707904</v>
      </c>
      <c r="O114" s="44">
        <f>(N114/L114-1)*100</f>
        <v>12.596186236704776</v>
      </c>
    </row>
    <row r="115" spans="2:15" ht="14.25" thickBot="1">
      <c r="B115" s="63" t="s">
        <v>30</v>
      </c>
      <c r="C115" s="64"/>
      <c r="D115" s="144">
        <v>99569.05785099999</v>
      </c>
      <c r="E115" s="145" t="s">
        <v>19</v>
      </c>
      <c r="F115" s="146">
        <v>84319.914841649996</v>
      </c>
      <c r="G115" s="147">
        <f t="shared" si="13"/>
        <v>-15.315142413187798</v>
      </c>
      <c r="H115" s="148">
        <v>83348.967363000003</v>
      </c>
      <c r="I115" s="147">
        <f t="shared" si="13"/>
        <v>-1.1515043397202218</v>
      </c>
      <c r="J115" s="148">
        <v>267670.18400914996</v>
      </c>
      <c r="K115" s="224">
        <f t="shared" si="13"/>
        <v>221.14397151844406</v>
      </c>
      <c r="L115" s="67">
        <v>357972.82371100003</v>
      </c>
      <c r="M115" s="71">
        <f>(L115/J115-1)*100</f>
        <v>33.736532903778027</v>
      </c>
      <c r="N115" s="67">
        <v>461783</v>
      </c>
      <c r="O115" s="71">
        <f>(N115/L115-1)*100</f>
        <v>28.999457336685541</v>
      </c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B117" s="21" t="s">
        <v>33</v>
      </c>
      <c r="C117" s="9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  <row r="172" spans="4: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</row>
  </sheetData>
  <mergeCells count="58">
    <mergeCell ref="D102:E102"/>
    <mergeCell ref="F102:G102"/>
    <mergeCell ref="H102:I102"/>
    <mergeCell ref="J102:K102"/>
    <mergeCell ref="L102:M102"/>
    <mergeCell ref="N102:O102"/>
    <mergeCell ref="N54:O54"/>
    <mergeCell ref="J70:K70"/>
    <mergeCell ref="L70:M70"/>
    <mergeCell ref="N70:O70"/>
    <mergeCell ref="D86:E86"/>
    <mergeCell ref="F86:G86"/>
    <mergeCell ref="H86:I86"/>
    <mergeCell ref="J86:K86"/>
    <mergeCell ref="L86:M86"/>
    <mergeCell ref="N86:O86"/>
    <mergeCell ref="D42:E42"/>
    <mergeCell ref="D43:E43"/>
    <mergeCell ref="D44:E44"/>
    <mergeCell ref="D45:E45"/>
    <mergeCell ref="J54:K54"/>
    <mergeCell ref="L54:M54"/>
    <mergeCell ref="D36:E36"/>
    <mergeCell ref="D37:E37"/>
    <mergeCell ref="D38:E38"/>
    <mergeCell ref="D39:E39"/>
    <mergeCell ref="D40:E40"/>
    <mergeCell ref="D41:E41"/>
    <mergeCell ref="D30:E30"/>
    <mergeCell ref="D31:E31"/>
    <mergeCell ref="D32:E32"/>
    <mergeCell ref="D33:E33"/>
    <mergeCell ref="D34:E34"/>
    <mergeCell ref="D35:E35"/>
    <mergeCell ref="D24:E24"/>
    <mergeCell ref="D25:E25"/>
    <mergeCell ref="D26:E26"/>
    <mergeCell ref="D27:E27"/>
    <mergeCell ref="D28:E28"/>
    <mergeCell ref="D29:E29"/>
    <mergeCell ref="D18:E18"/>
    <mergeCell ref="D19:E19"/>
    <mergeCell ref="D20:E20"/>
    <mergeCell ref="D21:E21"/>
    <mergeCell ref="D22:E22"/>
    <mergeCell ref="D23:E23"/>
    <mergeCell ref="D12:E12"/>
    <mergeCell ref="D13:E13"/>
    <mergeCell ref="D14:E14"/>
    <mergeCell ref="D15:E15"/>
    <mergeCell ref="D16:E16"/>
    <mergeCell ref="D17:E17"/>
    <mergeCell ref="D6:E6"/>
    <mergeCell ref="D7:E7"/>
    <mergeCell ref="D8:E8"/>
    <mergeCell ref="D9:E9"/>
    <mergeCell ref="D10:E10"/>
    <mergeCell ref="D11:E11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73"/>
  <sheetViews>
    <sheetView tabSelected="1" workbookViewId="0">
      <selection activeCell="M18" sqref="M1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16384" width="9" style="2"/>
  </cols>
  <sheetData>
    <row r="1" spans="1:14" ht="21">
      <c r="A1" s="1" t="s">
        <v>109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53">
        <v>3602</v>
      </c>
      <c r="E6" s="162">
        <f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55">
        <v>3310</v>
      </c>
      <c r="E7" s="15">
        <f>D7/C7*100</f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55">
        <v>4990.875</v>
      </c>
      <c r="E8" s="15">
        <f>D8/C8*100</f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55">
        <v>8686</v>
      </c>
      <c r="E9" s="15">
        <f>D9/C9*100</f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55">
        <v>10020</v>
      </c>
      <c r="E10" s="15">
        <f>D10/C10*100</f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55">
        <v>169533</v>
      </c>
      <c r="E11" s="15">
        <f>D11/C11*100</f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55">
        <v>82821</v>
      </c>
      <c r="E12" s="94">
        <f>D12/C12*100</f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54">
        <v>7907</v>
      </c>
      <c r="E13" s="103">
        <f>D13/C13*100</f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52">
        <v>43015</v>
      </c>
      <c r="E14" s="103">
        <f>D14/C14*100</f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52">
        <v>6992</v>
      </c>
      <c r="E15" s="103">
        <f>D15/C15*100</f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54">
        <v>20977</v>
      </c>
      <c r="E16" s="155">
        <f>D16/C16*100</f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54">
        <v>78578</v>
      </c>
      <c r="E17" s="155">
        <f>D17/C17*100</f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54">
        <v>14918.8945</v>
      </c>
      <c r="E18" s="155">
        <f>D18/C18*100</f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54">
        <v>51937.764000000003</v>
      </c>
      <c r="E19" s="155">
        <f>D19/C19*100</f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54">
        <v>23633.109750000003</v>
      </c>
      <c r="E20" s="155">
        <f>D20/C20*100</f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54">
        <v>33235.215000000004</v>
      </c>
      <c r="E21" s="155">
        <f>D21/C21*100</f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54">
        <v>20918</v>
      </c>
      <c r="E22" s="155">
        <f>D22/C22*100</f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54">
        <v>19509.626749999999</v>
      </c>
      <c r="E23" s="155">
        <f>D23/C23*100</f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38">
        <v>-10596.267006000002</v>
      </c>
      <c r="E24" s="155">
        <f>D24/C24*100</f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38">
        <v>17431.741227999999</v>
      </c>
      <c r="E25" s="155">
        <f>D25/C25*100</f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38">
        <v>26380.90625</v>
      </c>
      <c r="E26" s="155">
        <f>D26/C26*100</f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38">
        <v>17482.687375000001</v>
      </c>
      <c r="E27" s="155">
        <f>D27/C27*100</f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38">
        <v>31906.866649999996</v>
      </c>
      <c r="E28" s="155">
        <f>D28/C28*100</f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38">
        <v>105378.147138</v>
      </c>
      <c r="E29" s="155">
        <f>D29/C29*100</f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38">
        <v>19854.237499999999</v>
      </c>
      <c r="E30" s="103">
        <f>D30/C30*100</f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38">
        <v>21248.955841000003</v>
      </c>
      <c r="E31" s="155">
        <f>D31/C31*100</f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38">
        <v>38975.138680999997</v>
      </c>
      <c r="E32" s="155">
        <f>D32/C32*100</f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38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38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38">
        <v>40815</v>
      </c>
      <c r="E35" s="155">
        <f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38">
        <v>22794.838349999998</v>
      </c>
      <c r="E36" s="225">
        <f>SUM(D36/C36*100)</f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38">
        <v>23499.218844000003</v>
      </c>
      <c r="E37" s="155">
        <f>SUM(D37/C37*100)</f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38">
        <v>59730</v>
      </c>
      <c r="E38" s="155">
        <f>SUM(D38/C38*100)</f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38">
        <v>17070.221545</v>
      </c>
      <c r="E39" s="155">
        <f>SUM(D39/C39*100)</f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38">
        <v>11256.046354</v>
      </c>
      <c r="E40" s="155">
        <f>SUM(D40/C40*100)</f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38">
        <v>82609</v>
      </c>
      <c r="E41" s="155">
        <f>SUM(D41/C41*100)</f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38">
        <v>12235</v>
      </c>
      <c r="E42" s="225">
        <f>SUM(D42/C42*100)</f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38">
        <v>84053</v>
      </c>
      <c r="E43" s="103">
        <f>SUM(D43/C43*100)</f>
        <v>31.23771632194396</v>
      </c>
      <c r="I43" s="226"/>
      <c r="J43" s="3"/>
      <c r="L43" s="3"/>
      <c r="N43" s="3"/>
    </row>
    <row r="44" spans="2:14" ht="14.25" thickBot="1">
      <c r="B44" s="109" t="s">
        <v>102</v>
      </c>
      <c r="C44" s="169">
        <v>375139</v>
      </c>
      <c r="D44" s="339">
        <v>58195</v>
      </c>
      <c r="E44" s="103">
        <f>SUM(D44/C44*100)</f>
        <v>15.512916545600429</v>
      </c>
      <c r="I44" s="226"/>
      <c r="J44" s="3"/>
      <c r="L44" s="3"/>
      <c r="N44" s="3"/>
    </row>
    <row r="45" spans="2:14" ht="14.25" thickBot="1">
      <c r="B45" s="248" t="s">
        <v>103</v>
      </c>
      <c r="C45" s="249">
        <v>283743</v>
      </c>
      <c r="D45" s="335">
        <v>61099</v>
      </c>
      <c r="E45" s="250">
        <f>SUM(D45/C45*100)</f>
        <v>21.533218440631135</v>
      </c>
      <c r="I45" s="226"/>
      <c r="J45" s="3"/>
      <c r="L45" s="3"/>
      <c r="N45" s="3"/>
    </row>
    <row r="46" spans="2:14" ht="16.5" customHeight="1">
      <c r="B46" s="96" t="s">
        <v>12</v>
      </c>
      <c r="C46" s="97">
        <f>SUM(C6:C45)</f>
        <v>9958929.7239165027</v>
      </c>
      <c r="D46" s="256">
        <f>SUM(D6:D45)</f>
        <v>1453308.7904439999</v>
      </c>
      <c r="E46" s="106">
        <f>D46/C46*100</f>
        <v>14.593021848059228</v>
      </c>
      <c r="J46" s="3"/>
      <c r="L46" s="3"/>
      <c r="N46" s="3"/>
    </row>
    <row r="47" spans="2:14">
      <c r="B47" s="17"/>
      <c r="C47" s="18"/>
      <c r="D47" s="18"/>
      <c r="E47" s="20"/>
      <c r="J47" s="3"/>
      <c r="L47" s="3"/>
      <c r="N47" s="3"/>
    </row>
    <row r="48" spans="2:14">
      <c r="B48" s="21" t="s">
        <v>13</v>
      </c>
      <c r="C48" s="18"/>
      <c r="D48" s="18"/>
      <c r="E48" s="20"/>
      <c r="J48" s="3"/>
      <c r="L48" s="3"/>
      <c r="N48" s="3"/>
    </row>
    <row r="49" spans="1:23">
      <c r="B49" s="21" t="s">
        <v>14</v>
      </c>
      <c r="J49" s="3"/>
      <c r="L49" s="3"/>
      <c r="N49" s="3"/>
    </row>
    <row r="50" spans="1:23">
      <c r="B50" s="21" t="s">
        <v>34</v>
      </c>
      <c r="J50" s="3"/>
      <c r="L50" s="3"/>
      <c r="N50" s="3"/>
    </row>
    <row r="51" spans="1:23" ht="25.5" customHeight="1">
      <c r="J51" s="3"/>
      <c r="L51" s="3"/>
      <c r="N51" s="3"/>
    </row>
    <row r="52" spans="1:23" ht="14.25">
      <c r="A52" s="4" t="s">
        <v>15</v>
      </c>
      <c r="U52" s="2">
        <v>4</v>
      </c>
      <c r="V52" s="2">
        <v>5</v>
      </c>
      <c r="W52" s="2">
        <v>6</v>
      </c>
    </row>
    <row r="53" spans="1:23">
      <c r="J53" s="3"/>
      <c r="L53" s="3"/>
      <c r="N53" s="3" t="s">
        <v>16</v>
      </c>
      <c r="T53" s="2">
        <f>SUM(U53:W53)</f>
        <v>97228</v>
      </c>
      <c r="U53" s="2">
        <v>46198</v>
      </c>
      <c r="V53" s="2">
        <v>23400</v>
      </c>
      <c r="W53" s="2">
        <v>27630</v>
      </c>
    </row>
    <row r="54" spans="1:23" ht="18" thickBot="1">
      <c r="B54" s="22" t="s">
        <v>17</v>
      </c>
      <c r="C54" s="22"/>
      <c r="J54" s="3"/>
      <c r="L54" s="3"/>
      <c r="N54" s="3"/>
      <c r="T54" s="2">
        <f t="shared" ref="T54:T68" si="0">SUM(U54:W54)</f>
        <v>397109</v>
      </c>
      <c r="U54" s="2">
        <v>61496</v>
      </c>
      <c r="V54" s="2">
        <v>160316</v>
      </c>
      <c r="W54" s="2">
        <v>175297</v>
      </c>
    </row>
    <row r="55" spans="1:23" ht="18" thickBot="1">
      <c r="B55" s="22"/>
      <c r="C55" s="22"/>
      <c r="D55" s="23">
        <v>2008</v>
      </c>
      <c r="E55" s="25">
        <v>2009</v>
      </c>
      <c r="F55" s="24"/>
      <c r="G55" s="25">
        <v>2010</v>
      </c>
      <c r="H55" s="24"/>
      <c r="I55" s="306">
        <v>2011</v>
      </c>
      <c r="J55" s="311"/>
      <c r="K55" s="306">
        <v>2012</v>
      </c>
      <c r="L55" s="311"/>
      <c r="M55" s="306">
        <v>2013</v>
      </c>
      <c r="N55" s="311"/>
      <c r="O55" s="348">
        <v>2014</v>
      </c>
      <c r="P55" s="349"/>
      <c r="T55" s="2">
        <f t="shared" si="0"/>
        <v>1683392</v>
      </c>
      <c r="U55" s="2">
        <v>865989</v>
      </c>
      <c r="V55" s="2">
        <v>348963</v>
      </c>
      <c r="W55" s="2">
        <v>468440</v>
      </c>
    </row>
    <row r="56" spans="1:23">
      <c r="B56" s="27" t="s">
        <v>18</v>
      </c>
      <c r="C56" s="28"/>
      <c r="D56" s="29">
        <v>74465.86815699999</v>
      </c>
      <c r="E56" s="31">
        <v>58963.207877999972</v>
      </c>
      <c r="F56" s="32">
        <f>(E56/D56-1)*100</f>
        <v>-20.818477864670847</v>
      </c>
      <c r="G56" s="33">
        <v>65085.726096999992</v>
      </c>
      <c r="H56" s="34">
        <f>(G56/E56-1)*100</f>
        <v>10.383624703167516</v>
      </c>
      <c r="I56" s="31">
        <v>52162.666859999998</v>
      </c>
      <c r="J56" s="206">
        <f>(I56/G56-1)*100</f>
        <v>-19.855442985671257</v>
      </c>
      <c r="K56" s="31">
        <v>71372.129297000007</v>
      </c>
      <c r="L56" s="206">
        <f>(K56/I56-1)*100</f>
        <v>36.826074266019624</v>
      </c>
      <c r="M56" s="31">
        <v>83754.063877999986</v>
      </c>
      <c r="N56" s="206">
        <f>(M56/K56-1)*100</f>
        <v>17.348416956253576</v>
      </c>
      <c r="O56" s="344">
        <v>97228</v>
      </c>
      <c r="P56" s="345">
        <f t="shared" ref="P56:P64" si="1">(O56/M56-1)*100</f>
        <v>16.08750130814758</v>
      </c>
      <c r="T56" s="2">
        <f t="shared" si="0"/>
        <v>77322</v>
      </c>
      <c r="U56" s="2">
        <v>17125</v>
      </c>
      <c r="V56" s="2">
        <v>24173</v>
      </c>
      <c r="W56" s="2">
        <v>36024</v>
      </c>
    </row>
    <row r="57" spans="1:23">
      <c r="B57" s="36" t="s">
        <v>20</v>
      </c>
      <c r="C57" s="37"/>
      <c r="D57" s="38">
        <v>123756.788416</v>
      </c>
      <c r="E57" s="40">
        <v>64109.766524999999</v>
      </c>
      <c r="F57" s="41">
        <f>(E57/D57-1)*100</f>
        <v>-48.196969761772266</v>
      </c>
      <c r="G57" s="42">
        <v>73314.204068549996</v>
      </c>
      <c r="H57" s="43">
        <f t="shared" ref="H57:H68" si="2">(G57/E57-1)*100</f>
        <v>14.357309412382069</v>
      </c>
      <c r="I57" s="40">
        <v>138795.73865499999</v>
      </c>
      <c r="J57" s="207">
        <f t="shared" ref="J57:J68" si="3">(I57/G57-1)*100</f>
        <v>89.316300188192272</v>
      </c>
      <c r="K57" s="40">
        <v>210852.80018000002</v>
      </c>
      <c r="L57" s="207">
        <f t="shared" ref="L57:L65" si="4">(K57/I57-1)*100</f>
        <v>51.915903343480821</v>
      </c>
      <c r="M57" s="40">
        <v>261840.39718900001</v>
      </c>
      <c r="N57" s="207">
        <f t="shared" ref="N57:P65" si="5">(M57/K57-1)*100</f>
        <v>24.181607721345454</v>
      </c>
      <c r="O57" s="344">
        <v>397109</v>
      </c>
      <c r="P57" s="345">
        <f t="shared" si="1"/>
        <v>51.660707921001681</v>
      </c>
      <c r="T57" s="2">
        <f t="shared" si="0"/>
        <v>266510</v>
      </c>
      <c r="U57" s="2">
        <v>79706</v>
      </c>
      <c r="V57" s="2">
        <v>78909</v>
      </c>
      <c r="W57" s="2">
        <v>107895</v>
      </c>
    </row>
    <row r="58" spans="1:23">
      <c r="B58" s="36" t="s">
        <v>21</v>
      </c>
      <c r="C58" s="37"/>
      <c r="D58" s="38">
        <v>1169438.2871020001</v>
      </c>
      <c r="E58" s="40">
        <v>763654.2381190001</v>
      </c>
      <c r="F58" s="41">
        <f>(E58/D58-1)*100</f>
        <v>-34.699056244222902</v>
      </c>
      <c r="G58" s="42">
        <v>707206.43444054993</v>
      </c>
      <c r="H58" s="43">
        <f t="shared" si="2"/>
        <v>-7.391801270885356</v>
      </c>
      <c r="I58" s="40">
        <v>866631.61487274989</v>
      </c>
      <c r="J58" s="207">
        <f t="shared" si="3"/>
        <v>22.542948235237215</v>
      </c>
      <c r="K58" s="40">
        <v>902865.58918500005</v>
      </c>
      <c r="L58" s="207">
        <f t="shared" si="4"/>
        <v>4.1810122883147338</v>
      </c>
      <c r="M58" s="40">
        <v>931063.18361599999</v>
      </c>
      <c r="N58" s="207">
        <f t="shared" si="5"/>
        <v>3.1231220647641944</v>
      </c>
      <c r="O58" s="344">
        <v>1683392</v>
      </c>
      <c r="P58" s="345">
        <f t="shared" si="1"/>
        <v>80.803196777919666</v>
      </c>
      <c r="T58" s="2">
        <f t="shared" si="0"/>
        <v>324805</v>
      </c>
      <c r="U58" s="2">
        <v>116456</v>
      </c>
      <c r="V58" s="2">
        <v>74160</v>
      </c>
      <c r="W58" s="2">
        <v>134189</v>
      </c>
    </row>
    <row r="59" spans="1:23">
      <c r="B59" s="36" t="s">
        <v>22</v>
      </c>
      <c r="C59" s="37"/>
      <c r="D59" s="38">
        <v>82149.387164999993</v>
      </c>
      <c r="E59" s="40">
        <v>92729.870196050004</v>
      </c>
      <c r="F59" s="41">
        <f>(E59/D59-1)*100</f>
        <v>12.879564164975132</v>
      </c>
      <c r="G59" s="42">
        <v>36770.895344900004</v>
      </c>
      <c r="H59" s="43">
        <f t="shared" si="2"/>
        <v>-60.346223641682265</v>
      </c>
      <c r="I59" s="40">
        <v>53816.136776799998</v>
      </c>
      <c r="J59" s="207">
        <f t="shared" si="3"/>
        <v>46.355252631247424</v>
      </c>
      <c r="K59" s="40">
        <v>66521.404869999998</v>
      </c>
      <c r="L59" s="207">
        <f t="shared" si="4"/>
        <v>23.608658766968958</v>
      </c>
      <c r="M59" s="40">
        <v>68074.046228849998</v>
      </c>
      <c r="N59" s="207">
        <f t="shared" si="5"/>
        <v>2.3340477578371432</v>
      </c>
      <c r="O59" s="344">
        <v>77322</v>
      </c>
      <c r="P59" s="345">
        <f t="shared" si="1"/>
        <v>13.585138953045938</v>
      </c>
      <c r="T59" s="2">
        <f t="shared" si="0"/>
        <v>99035</v>
      </c>
      <c r="U59" s="2">
        <v>32505</v>
      </c>
      <c r="V59" s="2">
        <v>24733</v>
      </c>
      <c r="W59" s="2">
        <v>41797</v>
      </c>
    </row>
    <row r="60" spans="1:23">
      <c r="B60" s="36" t="s">
        <v>23</v>
      </c>
      <c r="C60" s="37"/>
      <c r="D60" s="38">
        <v>225821.92133399996</v>
      </c>
      <c r="E60" s="40">
        <v>145672.13092700002</v>
      </c>
      <c r="F60" s="41">
        <f>(E60/D60-1)*100</f>
        <v>-35.492475634575392</v>
      </c>
      <c r="G60" s="42">
        <v>134343.03707299998</v>
      </c>
      <c r="H60" s="43">
        <f t="shared" si="2"/>
        <v>-7.777118232503466</v>
      </c>
      <c r="I60" s="40">
        <v>168834.638656</v>
      </c>
      <c r="J60" s="207">
        <f t="shared" si="3"/>
        <v>25.674275596626405</v>
      </c>
      <c r="K60" s="40">
        <v>183752.44197099999</v>
      </c>
      <c r="L60" s="207">
        <f t="shared" si="4"/>
        <v>8.835748063165493</v>
      </c>
      <c r="M60" s="40">
        <v>224090.79685500002</v>
      </c>
      <c r="N60" s="207">
        <f t="shared" si="5"/>
        <v>21.95255445387021</v>
      </c>
      <c r="O60" s="344">
        <v>266510</v>
      </c>
      <c r="P60" s="345">
        <f t="shared" si="1"/>
        <v>18.929471330519519</v>
      </c>
      <c r="T60" s="2">
        <f t="shared" si="0"/>
        <v>50578</v>
      </c>
      <c r="U60" s="2">
        <v>18275</v>
      </c>
      <c r="V60" s="2">
        <v>12412</v>
      </c>
      <c r="W60" s="2">
        <v>19891</v>
      </c>
    </row>
    <row r="61" spans="1:23">
      <c r="B61" s="36" t="s">
        <v>24</v>
      </c>
      <c r="C61" s="37"/>
      <c r="D61" s="38">
        <v>424786.96062999999</v>
      </c>
      <c r="E61" s="40">
        <v>303027.62434599979</v>
      </c>
      <c r="F61" s="41">
        <f>(E61/D61-1)*100</f>
        <v>-28.663623785301549</v>
      </c>
      <c r="G61" s="42">
        <v>246619.43998300011</v>
      </c>
      <c r="H61" s="43">
        <f t="shared" si="2"/>
        <v>-18.614865388837387</v>
      </c>
      <c r="I61" s="40">
        <v>243332.118472</v>
      </c>
      <c r="J61" s="207">
        <f t="shared" si="3"/>
        <v>-1.3329531164399278</v>
      </c>
      <c r="K61" s="40">
        <v>278852.95514899999</v>
      </c>
      <c r="L61" s="207">
        <f t="shared" si="4"/>
        <v>14.597676993917808</v>
      </c>
      <c r="M61" s="40">
        <v>339882.65114329988</v>
      </c>
      <c r="N61" s="207">
        <f t="shared" si="5"/>
        <v>21.885977848680071</v>
      </c>
      <c r="O61" s="344">
        <v>324805</v>
      </c>
      <c r="P61" s="345">
        <f t="shared" si="1"/>
        <v>-4.4361343812582277</v>
      </c>
      <c r="T61" s="2">
        <f t="shared" si="0"/>
        <v>173411</v>
      </c>
      <c r="U61" s="2">
        <v>62059</v>
      </c>
      <c r="V61" s="2">
        <v>32924</v>
      </c>
      <c r="W61" s="2">
        <v>78428</v>
      </c>
    </row>
    <row r="62" spans="1:23">
      <c r="B62" s="36" t="s">
        <v>25</v>
      </c>
      <c r="C62" s="37"/>
      <c r="D62" s="38">
        <v>91998.580067000003</v>
      </c>
      <c r="E62" s="40">
        <v>72420.745972999983</v>
      </c>
      <c r="F62" s="41">
        <f>(E62/D62-1)*100</f>
        <v>-21.280582895672985</v>
      </c>
      <c r="G62" s="42">
        <v>63603.039643999997</v>
      </c>
      <c r="H62" s="43">
        <f t="shared" si="2"/>
        <v>-12.175663493286049</v>
      </c>
      <c r="I62" s="40">
        <v>83922.548986000009</v>
      </c>
      <c r="J62" s="207">
        <f t="shared" si="3"/>
        <v>31.947387193650979</v>
      </c>
      <c r="K62" s="40">
        <v>73510.594003000006</v>
      </c>
      <c r="L62" s="207">
        <f t="shared" si="4"/>
        <v>-12.406623855928078</v>
      </c>
      <c r="M62" s="40">
        <v>90504.567083999995</v>
      </c>
      <c r="N62" s="207">
        <f t="shared" si="5"/>
        <v>23.117719713034091</v>
      </c>
      <c r="O62" s="344">
        <v>99035</v>
      </c>
      <c r="P62" s="345">
        <f t="shared" si="1"/>
        <v>9.4254170710331699</v>
      </c>
      <c r="T62" s="2">
        <f t="shared" si="0"/>
        <v>3169405</v>
      </c>
      <c r="U62" s="2">
        <f>SUM(U52:U61)</f>
        <v>1299813</v>
      </c>
      <c r="V62" s="2">
        <f t="shared" ref="V62:W62" si="6">SUM(V52:V61)</f>
        <v>779995</v>
      </c>
      <c r="W62" s="2">
        <f t="shared" si="6"/>
        <v>1089597</v>
      </c>
    </row>
    <row r="63" spans="1:23">
      <c r="B63" s="36" t="s">
        <v>26</v>
      </c>
      <c r="C63" s="37"/>
      <c r="D63" s="38">
        <v>40942.404685999994</v>
      </c>
      <c r="E63" s="40">
        <v>35465.734689000004</v>
      </c>
      <c r="F63" s="41">
        <f>(E63/D63-1)*100</f>
        <v>-13.37652255406655</v>
      </c>
      <c r="G63" s="42">
        <v>26863.497335999997</v>
      </c>
      <c r="H63" s="43">
        <f t="shared" si="2"/>
        <v>-24.255065990972025</v>
      </c>
      <c r="I63" s="40">
        <v>28227.763467499997</v>
      </c>
      <c r="J63" s="207">
        <f t="shared" si="3"/>
        <v>5.0785127283919707</v>
      </c>
      <c r="K63" s="40">
        <v>34797.793954000008</v>
      </c>
      <c r="L63" s="207">
        <f t="shared" si="4"/>
        <v>23.275065678031524</v>
      </c>
      <c r="M63" s="40">
        <v>42747.456858999998</v>
      </c>
      <c r="N63" s="207">
        <f t="shared" si="5"/>
        <v>22.845307135012138</v>
      </c>
      <c r="O63" s="344">
        <v>50578</v>
      </c>
      <c r="P63" s="345">
        <f t="shared" si="1"/>
        <v>18.31814970146317</v>
      </c>
    </row>
    <row r="64" spans="1:23" ht="14.25" thickBot="1">
      <c r="B64" s="36" t="s">
        <v>27</v>
      </c>
      <c r="C64" s="45"/>
      <c r="D64" s="38">
        <v>173321.351245</v>
      </c>
      <c r="E64" s="40">
        <v>91957.925027000019</v>
      </c>
      <c r="F64" s="41">
        <f>(E64/D64-1)*100</f>
        <v>-46.943683298999872</v>
      </c>
      <c r="G64" s="42">
        <v>125849.024</v>
      </c>
      <c r="H64" s="43">
        <f t="shared" si="2"/>
        <v>36.855006203162063</v>
      </c>
      <c r="I64" s="40">
        <v>126708.88219915002</v>
      </c>
      <c r="J64" s="207">
        <f t="shared" si="3"/>
        <v>0.6832458225103144</v>
      </c>
      <c r="K64" s="40">
        <v>135836.60093099999</v>
      </c>
      <c r="L64" s="207">
        <f t="shared" si="4"/>
        <v>7.2036928851631821</v>
      </c>
      <c r="M64" s="40">
        <v>204765.990911</v>
      </c>
      <c r="N64" s="207">
        <f t="shared" si="5"/>
        <v>50.744342472919811</v>
      </c>
      <c r="O64" s="350">
        <v>173411</v>
      </c>
      <c r="P64" s="351">
        <f t="shared" si="1"/>
        <v>-15.312596965688607</v>
      </c>
      <c r="S64" s="2" t="s">
        <v>104</v>
      </c>
      <c r="T64" s="2">
        <f>SUM(U64:W64)</f>
        <v>39172</v>
      </c>
      <c r="U64" s="2">
        <v>15068</v>
      </c>
      <c r="V64" s="2">
        <v>12304</v>
      </c>
      <c r="W64" s="2">
        <v>11800</v>
      </c>
    </row>
    <row r="65" spans="2:23" ht="15" thickTop="1" thickBot="1">
      <c r="B65" s="46" t="s">
        <v>28</v>
      </c>
      <c r="C65" s="47"/>
      <c r="D65" s="48">
        <v>2406681.5488019995</v>
      </c>
      <c r="E65" s="50">
        <v>1628001.2436800501</v>
      </c>
      <c r="F65" s="51">
        <f>(E65/D65-1)*100</f>
        <v>-32.354937258299152</v>
      </c>
      <c r="G65" s="52">
        <v>1479655.2979870001</v>
      </c>
      <c r="H65" s="53">
        <f t="shared" si="2"/>
        <v>-9.1121518652970028</v>
      </c>
      <c r="I65" s="50">
        <v>1762432.1089452</v>
      </c>
      <c r="J65" s="208">
        <f t="shared" si="3"/>
        <v>19.110992360376365</v>
      </c>
      <c r="K65" s="50">
        <v>1958362.3095399998</v>
      </c>
      <c r="L65" s="208">
        <f t="shared" si="4"/>
        <v>11.117035351339698</v>
      </c>
      <c r="M65" s="50">
        <v>2246723.1537641501</v>
      </c>
      <c r="N65" s="208">
        <f t="shared" si="5"/>
        <v>14.724591196400393</v>
      </c>
      <c r="O65" s="346">
        <v>3169405</v>
      </c>
      <c r="P65" s="347">
        <f t="shared" si="5"/>
        <v>41.067892352023549</v>
      </c>
      <c r="S65" s="2" t="s">
        <v>105</v>
      </c>
      <c r="T65" s="2">
        <f t="shared" si="0"/>
        <v>113743</v>
      </c>
      <c r="U65" s="2">
        <v>22138</v>
      </c>
      <c r="V65" s="2">
        <v>34623</v>
      </c>
      <c r="W65" s="2">
        <v>56982</v>
      </c>
    </row>
    <row r="66" spans="2:23" ht="12" customHeight="1" thickBot="1">
      <c r="D66" s="55"/>
      <c r="E66" s="57"/>
      <c r="F66" s="58"/>
      <c r="G66" s="55"/>
      <c r="H66" s="59"/>
      <c r="I66" s="55"/>
      <c r="J66" s="60"/>
      <c r="K66" s="55"/>
      <c r="L66" s="60"/>
      <c r="M66" s="55"/>
      <c r="N66" s="60"/>
      <c r="O66" s="340"/>
      <c r="P66" s="341"/>
      <c r="S66" s="2" t="s">
        <v>106</v>
      </c>
      <c r="T66" s="2">
        <f t="shared" si="0"/>
        <v>203769</v>
      </c>
      <c r="U66" s="2">
        <v>16249</v>
      </c>
      <c r="V66" s="2">
        <v>99043</v>
      </c>
      <c r="W66" s="2">
        <v>88477</v>
      </c>
    </row>
    <row r="67" spans="2:23">
      <c r="B67" s="61" t="s">
        <v>29</v>
      </c>
      <c r="C67" s="62"/>
      <c r="D67" s="38">
        <v>304986.14908800001</v>
      </c>
      <c r="E67" s="31">
        <v>148632.11752500001</v>
      </c>
      <c r="F67" s="41">
        <f>(E67/D67-1)*100</f>
        <v>-51.26594503735511</v>
      </c>
      <c r="G67" s="42">
        <v>150024.44353804999</v>
      </c>
      <c r="H67" s="43">
        <f t="shared" si="2"/>
        <v>0.93675985798682415</v>
      </c>
      <c r="I67" s="40">
        <v>326871.2629643</v>
      </c>
      <c r="J67" s="207">
        <f t="shared" si="3"/>
        <v>117.87867047238683</v>
      </c>
      <c r="K67" s="40">
        <v>404012.08252400008</v>
      </c>
      <c r="L67" s="207">
        <f>(K67/I67-1)*100</f>
        <v>23.599755714262717</v>
      </c>
      <c r="M67" s="40">
        <v>428129.34528349998</v>
      </c>
      <c r="N67" s="342">
        <f>(M67/K67-1)*100</f>
        <v>5.969440965436279</v>
      </c>
      <c r="O67" s="354">
        <f>O57+T67+T68</f>
        <v>565145</v>
      </c>
      <c r="P67" s="352">
        <f t="shared" ref="P67:P68" si="7">(O67/M67-1)*100</f>
        <v>32.003331756147332</v>
      </c>
      <c r="S67" s="2" t="s">
        <v>107</v>
      </c>
      <c r="T67" s="2">
        <f t="shared" si="0"/>
        <v>40106</v>
      </c>
      <c r="U67" s="2">
        <v>14407</v>
      </c>
      <c r="V67" s="2">
        <v>12549</v>
      </c>
      <c r="W67" s="2">
        <v>13150</v>
      </c>
    </row>
    <row r="68" spans="2:23" ht="14.25" thickBot="1">
      <c r="B68" s="63" t="s">
        <v>30</v>
      </c>
      <c r="C68" s="64"/>
      <c r="D68" s="65">
        <v>80232.032361999998</v>
      </c>
      <c r="E68" s="67">
        <v>46979.442605000004</v>
      </c>
      <c r="F68" s="68">
        <f>(E68/D68-1)*100</f>
        <v>-41.445528398143004</v>
      </c>
      <c r="G68" s="69">
        <v>46955.239882549999</v>
      </c>
      <c r="H68" s="70">
        <f t="shared" si="2"/>
        <v>-5.1517687541546842E-2</v>
      </c>
      <c r="I68" s="67">
        <v>122295.344843</v>
      </c>
      <c r="J68" s="209">
        <f t="shared" si="3"/>
        <v>160.45089993981412</v>
      </c>
      <c r="K68" s="67">
        <v>182683.08608799998</v>
      </c>
      <c r="L68" s="209">
        <f>(K68/I68-1)*100</f>
        <v>49.378609891099615</v>
      </c>
      <c r="M68" s="67">
        <v>224642.03215800005</v>
      </c>
      <c r="N68" s="343">
        <f>(M68/K68-1)*100</f>
        <v>22.968161403726285</v>
      </c>
      <c r="O68" s="355">
        <f>T64+T65+T66</f>
        <v>356684</v>
      </c>
      <c r="P68" s="353">
        <f t="shared" si="7"/>
        <v>58.778834296303614</v>
      </c>
      <c r="S68" s="2" t="s">
        <v>108</v>
      </c>
      <c r="T68" s="2">
        <f>SUM(U68:W68)</f>
        <v>127930</v>
      </c>
      <c r="U68" s="2">
        <v>60056</v>
      </c>
      <c r="V68" s="2">
        <v>26016</v>
      </c>
      <c r="W68" s="2">
        <v>41858</v>
      </c>
    </row>
    <row r="69" spans="2:23"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 spans="2:23" ht="18" thickBot="1">
      <c r="B70" s="22" t="s">
        <v>31</v>
      </c>
      <c r="C70" s="2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4.25" thickBot="1">
      <c r="D71" s="23">
        <v>2008</v>
      </c>
      <c r="E71" s="25">
        <v>2009</v>
      </c>
      <c r="F71" s="24"/>
      <c r="G71" s="25">
        <v>2010</v>
      </c>
      <c r="H71" s="24"/>
      <c r="I71" s="306">
        <v>2011</v>
      </c>
      <c r="J71" s="311"/>
      <c r="K71" s="306">
        <v>2012</v>
      </c>
      <c r="L71" s="311"/>
      <c r="M71" s="306">
        <v>2013</v>
      </c>
      <c r="N71" s="307"/>
    </row>
    <row r="72" spans="2:23">
      <c r="B72" s="27" t="s">
        <v>18</v>
      </c>
      <c r="C72" s="28"/>
      <c r="D72" s="29">
        <v>107370.51606099999</v>
      </c>
      <c r="E72" s="73">
        <v>53973.204406000004</v>
      </c>
      <c r="F72" s="32">
        <f>(E72/D72-1)*100</f>
        <v>-49.731819883089301</v>
      </c>
      <c r="G72" s="33">
        <v>50534.686978000005</v>
      </c>
      <c r="H72" s="74">
        <f>(G72/E72-1)*100</f>
        <v>-6.3707861444256775</v>
      </c>
      <c r="I72" s="31">
        <v>51523.208510999997</v>
      </c>
      <c r="J72" s="211">
        <f>(I72/G72-1)*100</f>
        <v>1.9561247770869539</v>
      </c>
      <c r="K72" s="31">
        <v>98968.325317999988</v>
      </c>
      <c r="L72" s="206">
        <f>(K72/I72-1)*100</f>
        <v>92.084942258342963</v>
      </c>
      <c r="M72" s="31">
        <v>130115.432594</v>
      </c>
      <c r="N72" s="35">
        <f>(M72/K72-1)*100</f>
        <v>31.471793804653881</v>
      </c>
    </row>
    <row r="73" spans="2:23">
      <c r="B73" s="36" t="s">
        <v>20</v>
      </c>
      <c r="C73" s="37"/>
      <c r="D73" s="38">
        <v>145430.75646899999</v>
      </c>
      <c r="E73" s="75">
        <v>96278.060667850004</v>
      </c>
      <c r="F73" s="41">
        <f>(E73/D73-1)*100</f>
        <v>-33.798006002689931</v>
      </c>
      <c r="G73" s="42">
        <v>138276.50044130001</v>
      </c>
      <c r="H73" s="76">
        <f t="shared" ref="H73:J81" si="8">(G73/E73-1)*100</f>
        <v>43.622025082474991</v>
      </c>
      <c r="I73" s="40">
        <v>373960.712917</v>
      </c>
      <c r="J73" s="212">
        <f t="shared" si="8"/>
        <v>170.44415480832237</v>
      </c>
      <c r="K73" s="40">
        <v>233728.78730700002</v>
      </c>
      <c r="L73" s="207">
        <f t="shared" ref="L73:L80" si="9">(K73/I73-1)*100</f>
        <v>-37.499106394399305</v>
      </c>
      <c r="M73" s="40">
        <v>451159.11825399997</v>
      </c>
      <c r="N73" s="44">
        <f t="shared" ref="N73:N80" si="10">(M73/K73-1)*100</f>
        <v>93.026765531199956</v>
      </c>
    </row>
    <row r="74" spans="2:23">
      <c r="B74" s="36" t="s">
        <v>21</v>
      </c>
      <c r="C74" s="37"/>
      <c r="D74" s="38">
        <v>1624229.9840030004</v>
      </c>
      <c r="E74" s="75">
        <v>1434605.1259187507</v>
      </c>
      <c r="F74" s="41">
        <f>(E74/D74-1)*100</f>
        <v>-11.674754188252901</v>
      </c>
      <c r="G74" s="42">
        <v>1172599.0142699501</v>
      </c>
      <c r="H74" s="76">
        <f t="shared" si="8"/>
        <v>-18.26329119526925</v>
      </c>
      <c r="I74" s="40">
        <v>1083908.1906834</v>
      </c>
      <c r="J74" s="212">
        <f t="shared" si="8"/>
        <v>-7.5636106211267933</v>
      </c>
      <c r="K74" s="40">
        <v>1150309.8317710003</v>
      </c>
      <c r="L74" s="207">
        <f t="shared" si="9"/>
        <v>6.1261314988065863</v>
      </c>
      <c r="M74" s="40">
        <v>1602266.2021930502</v>
      </c>
      <c r="N74" s="44">
        <f t="shared" si="10"/>
        <v>39.289968488422325</v>
      </c>
    </row>
    <row r="75" spans="2:23">
      <c r="B75" s="36" t="s">
        <v>22</v>
      </c>
      <c r="C75" s="37"/>
      <c r="D75" s="38">
        <v>83654.760868000012</v>
      </c>
      <c r="E75" s="75">
        <v>78045.871555999998</v>
      </c>
      <c r="F75" s="41">
        <f>(E75/D75-1)*100</f>
        <v>-6.7048058637694918</v>
      </c>
      <c r="G75" s="42">
        <v>62504.740647400002</v>
      </c>
      <c r="H75" s="76">
        <f t="shared" si="8"/>
        <v>-19.912816141016275</v>
      </c>
      <c r="I75" s="40">
        <v>68356.702199999985</v>
      </c>
      <c r="J75" s="212">
        <f t="shared" si="8"/>
        <v>9.3624283406148479</v>
      </c>
      <c r="K75" s="40">
        <v>70899.061984</v>
      </c>
      <c r="L75" s="207">
        <f t="shared" si="9"/>
        <v>3.7192545897862361</v>
      </c>
      <c r="M75" s="40">
        <v>96621.92969260001</v>
      </c>
      <c r="N75" s="44">
        <f t="shared" si="10"/>
        <v>36.28097042300076</v>
      </c>
    </row>
    <row r="76" spans="2:23">
      <c r="B76" s="36" t="s">
        <v>23</v>
      </c>
      <c r="C76" s="37"/>
      <c r="D76" s="38">
        <v>362217.08108199947</v>
      </c>
      <c r="E76" s="75">
        <v>221173.40723000001</v>
      </c>
      <c r="F76" s="41">
        <f>(E76/D76-1)*100</f>
        <v>-38.93899024051538</v>
      </c>
      <c r="G76" s="42">
        <v>231292.07339500001</v>
      </c>
      <c r="H76" s="76">
        <f t="shared" si="8"/>
        <v>4.5749922161652634</v>
      </c>
      <c r="I76" s="40">
        <v>233336.693661</v>
      </c>
      <c r="J76" s="212">
        <f t="shared" si="8"/>
        <v>0.8839992810770525</v>
      </c>
      <c r="K76" s="40">
        <v>286657.67228700005</v>
      </c>
      <c r="L76" s="207">
        <f t="shared" si="9"/>
        <v>22.851518888609391</v>
      </c>
      <c r="M76" s="40">
        <v>332934.79825199995</v>
      </c>
      <c r="N76" s="44">
        <f t="shared" si="10"/>
        <v>16.143689996431519</v>
      </c>
    </row>
    <row r="77" spans="2:23">
      <c r="B77" s="36" t="s">
        <v>24</v>
      </c>
      <c r="C77" s="37"/>
      <c r="D77" s="38">
        <v>582095.835632</v>
      </c>
      <c r="E77" s="75">
        <v>342593.71078199986</v>
      </c>
      <c r="F77" s="41">
        <f>(E77/D77-1)*100</f>
        <v>-41.144792693795004</v>
      </c>
      <c r="G77" s="42">
        <v>361166.725286</v>
      </c>
      <c r="H77" s="76">
        <f t="shared" si="8"/>
        <v>5.4212946471216883</v>
      </c>
      <c r="I77" s="40">
        <v>318082.3917255</v>
      </c>
      <c r="J77" s="212">
        <f t="shared" si="8"/>
        <v>-11.929209017354092</v>
      </c>
      <c r="K77" s="40">
        <v>348991.59079000005</v>
      </c>
      <c r="L77" s="207">
        <f t="shared" si="9"/>
        <v>9.717356216050522</v>
      </c>
      <c r="M77" s="40">
        <v>609515.34236299992</v>
      </c>
      <c r="N77" s="44">
        <f t="shared" si="10"/>
        <v>74.650438133268878</v>
      </c>
    </row>
    <row r="78" spans="2:23">
      <c r="B78" s="36" t="s">
        <v>25</v>
      </c>
      <c r="C78" s="37"/>
      <c r="D78" s="38">
        <v>134339.52297800002</v>
      </c>
      <c r="E78" s="75">
        <v>133160.07847899999</v>
      </c>
      <c r="F78" s="41">
        <f>(E78/D78-1)*100</f>
        <v>-0.87795793289602297</v>
      </c>
      <c r="G78" s="42">
        <v>101561.90542299999</v>
      </c>
      <c r="H78" s="76">
        <f t="shared" si="8"/>
        <v>-23.729464128382283</v>
      </c>
      <c r="I78" s="40">
        <v>106085.06821100001</v>
      </c>
      <c r="J78" s="212">
        <f t="shared" si="8"/>
        <v>4.4536017408902229</v>
      </c>
      <c r="K78" s="40">
        <v>83629.522797999991</v>
      </c>
      <c r="L78" s="207">
        <f t="shared" si="9"/>
        <v>-21.167489253375994</v>
      </c>
      <c r="M78" s="40">
        <v>193028.92836705002</v>
      </c>
      <c r="N78" s="44">
        <f t="shared" si="10"/>
        <v>130.81433674241453</v>
      </c>
    </row>
    <row r="79" spans="2:23">
      <c r="B79" s="36" t="s">
        <v>26</v>
      </c>
      <c r="C79" s="37"/>
      <c r="D79" s="38">
        <v>39582.165209999999</v>
      </c>
      <c r="E79" s="75">
        <v>44396.500935999997</v>
      </c>
      <c r="F79" s="41">
        <f>(E79/D79-1)*100</f>
        <v>12.162891293232514</v>
      </c>
      <c r="G79" s="42">
        <v>45108.793073000008</v>
      </c>
      <c r="H79" s="76">
        <f t="shared" si="8"/>
        <v>1.6043880080252704</v>
      </c>
      <c r="I79" s="40">
        <v>43654.617416000008</v>
      </c>
      <c r="J79" s="212">
        <f t="shared" si="8"/>
        <v>-3.2237077472826448</v>
      </c>
      <c r="K79" s="40">
        <v>44633.086684000002</v>
      </c>
      <c r="L79" s="207">
        <f t="shared" si="9"/>
        <v>2.2413877979408747</v>
      </c>
      <c r="M79" s="40">
        <v>62242.411947999994</v>
      </c>
      <c r="N79" s="44">
        <f t="shared" si="10"/>
        <v>39.453523321550946</v>
      </c>
    </row>
    <row r="80" spans="2:23" ht="14.25" thickBot="1">
      <c r="B80" s="36" t="s">
        <v>27</v>
      </c>
      <c r="C80" s="45"/>
      <c r="D80" s="38">
        <v>230226.56920900004</v>
      </c>
      <c r="E80" s="75">
        <v>163110.24317845001</v>
      </c>
      <c r="F80" s="41">
        <f>(E80/D80-1)*100</f>
        <v>-29.152293873441572</v>
      </c>
      <c r="G80" s="42">
        <v>179265.77039354999</v>
      </c>
      <c r="H80" s="76">
        <f t="shared" si="8"/>
        <v>9.9046674815052036</v>
      </c>
      <c r="I80" s="40">
        <v>133779.22550815</v>
      </c>
      <c r="J80" s="212">
        <f t="shared" si="8"/>
        <v>-25.373803814047371</v>
      </c>
      <c r="K80" s="40">
        <v>183200.597175</v>
      </c>
      <c r="L80" s="207">
        <f t="shared" si="9"/>
        <v>36.942486009413457</v>
      </c>
      <c r="M80" s="40">
        <v>328203.96683200006</v>
      </c>
      <c r="N80" s="44">
        <f t="shared" si="10"/>
        <v>79.150052943597913</v>
      </c>
    </row>
    <row r="81" spans="2:14" ht="15" thickTop="1" thickBot="1">
      <c r="B81" s="46" t="s">
        <v>28</v>
      </c>
      <c r="C81" s="47"/>
      <c r="D81" s="48">
        <v>3309147.1915120003</v>
      </c>
      <c r="E81" s="77">
        <v>2567336.2031540503</v>
      </c>
      <c r="F81" s="51">
        <f>(E81/D81-1)*100</f>
        <v>-22.416983755231669</v>
      </c>
      <c r="G81" s="52">
        <v>2342310.2099072002</v>
      </c>
      <c r="H81" s="51">
        <f t="shared" si="8"/>
        <v>-8.7649600769232663</v>
      </c>
      <c r="I81" s="50">
        <v>2412686.8108330499</v>
      </c>
      <c r="J81" s="213">
        <f t="shared" si="8"/>
        <v>3.0045807181380058</v>
      </c>
      <c r="K81" s="50">
        <v>2501018.4761140002</v>
      </c>
      <c r="L81" s="208">
        <f>(K81/I81-1)*100</f>
        <v>3.6611326793157595</v>
      </c>
      <c r="M81" s="50">
        <v>3806088.1304957005</v>
      </c>
      <c r="N81" s="54">
        <f>(M81/K81-1)*100</f>
        <v>52.18152791935686</v>
      </c>
    </row>
    <row r="82" spans="2:14" ht="14.25" thickBot="1">
      <c r="D82" s="55"/>
      <c r="E82" s="78"/>
      <c r="F82" s="58"/>
      <c r="G82" s="55"/>
      <c r="H82" s="58"/>
      <c r="I82" s="55"/>
      <c r="J82" s="58"/>
      <c r="K82" s="55"/>
      <c r="L82" s="60"/>
      <c r="M82" s="55"/>
      <c r="N82" s="60"/>
    </row>
    <row r="83" spans="2:14">
      <c r="B83" s="61" t="s">
        <v>29</v>
      </c>
      <c r="C83" s="62"/>
      <c r="D83" s="38">
        <v>368567.65716599993</v>
      </c>
      <c r="E83" s="73">
        <v>240773.58560310001</v>
      </c>
      <c r="F83" s="41">
        <f>(E83/D83-1)*100</f>
        <v>-34.673164906963741</v>
      </c>
      <c r="G83" s="42">
        <v>316551.86205380003</v>
      </c>
      <c r="H83" s="76">
        <f>(G83/E83-1)*100</f>
        <v>31.472836300081397</v>
      </c>
      <c r="I83" s="40">
        <v>561706.72904250002</v>
      </c>
      <c r="J83" s="211">
        <f>(I83/G83-1)*100</f>
        <v>77.445403542448403</v>
      </c>
      <c r="K83" s="40">
        <v>456038.43638500001</v>
      </c>
      <c r="L83" s="207">
        <f>(K83/I83-1)*100</f>
        <v>-18.812004057281804</v>
      </c>
      <c r="M83" s="40">
        <v>681921.62443400011</v>
      </c>
      <c r="N83" s="44">
        <f>(M83/K83-1)*100</f>
        <v>49.531611817540622</v>
      </c>
    </row>
    <row r="84" spans="2:14" ht="14.25" thickBot="1">
      <c r="B84" s="63" t="s">
        <v>30</v>
      </c>
      <c r="C84" s="64"/>
      <c r="D84" s="65">
        <v>105136.04275699999</v>
      </c>
      <c r="E84" s="79">
        <v>62645.514655850006</v>
      </c>
      <c r="F84" s="68">
        <f>(E84/D84-1)*100</f>
        <v>-40.414806366031833</v>
      </c>
      <c r="G84" s="69">
        <v>92002.308190299998</v>
      </c>
      <c r="H84" s="80">
        <f>(G84/E84-1)*100</f>
        <v>46.861764478629887</v>
      </c>
      <c r="I84" s="67">
        <v>328324.096104</v>
      </c>
      <c r="J84" s="214">
        <f>(I84/G84-1)*100</f>
        <v>256.86506410783284</v>
      </c>
      <c r="K84" s="67">
        <v>208403.14594700001</v>
      </c>
      <c r="L84" s="209">
        <f>(K84/I84-1)*100</f>
        <v>-36.52517484400957</v>
      </c>
      <c r="M84" s="67">
        <v>370973.369145</v>
      </c>
      <c r="N84" s="71">
        <f>(M84/K84-1)*100</f>
        <v>78.00756675685885</v>
      </c>
    </row>
    <row r="85" spans="2:14">
      <c r="D85" s="72"/>
      <c r="E85" s="72"/>
      <c r="F85" s="72"/>
      <c r="G85" s="72"/>
      <c r="H85" s="72"/>
      <c r="I85" s="72"/>
      <c r="J85" s="72"/>
      <c r="K85" s="193"/>
      <c r="L85" s="193"/>
      <c r="M85" s="193"/>
      <c r="N85" s="193"/>
    </row>
    <row r="86" spans="2:14" ht="18" thickBot="1">
      <c r="B86" s="111" t="s">
        <v>40</v>
      </c>
      <c r="C86" s="111"/>
      <c r="D86" s="112"/>
      <c r="E86" s="112"/>
      <c r="F86" s="112"/>
      <c r="G86" s="112"/>
      <c r="H86" s="112"/>
      <c r="I86" s="112"/>
      <c r="J86" s="112"/>
      <c r="K86" s="194"/>
      <c r="L86" s="194"/>
      <c r="M86" s="194"/>
      <c r="N86" s="194"/>
    </row>
    <row r="87" spans="2:14" ht="14.25" thickBot="1">
      <c r="B87" s="113"/>
      <c r="C87" s="113"/>
      <c r="D87" s="251">
        <v>2008</v>
      </c>
      <c r="E87" s="270">
        <v>2009</v>
      </c>
      <c r="F87" s="271"/>
      <c r="G87" s="270">
        <v>2010</v>
      </c>
      <c r="H87" s="271"/>
      <c r="I87" s="270">
        <v>2011</v>
      </c>
      <c r="J87" s="321"/>
      <c r="K87" s="306">
        <v>2012</v>
      </c>
      <c r="L87" s="311"/>
      <c r="M87" s="306">
        <v>2013</v>
      </c>
      <c r="N87" s="307"/>
    </row>
    <row r="88" spans="2:14">
      <c r="B88" s="27" t="s">
        <v>18</v>
      </c>
      <c r="C88" s="28"/>
      <c r="D88" s="114">
        <v>53444.585279999978</v>
      </c>
      <c r="E88" s="116">
        <v>54017.350069000022</v>
      </c>
      <c r="F88" s="117">
        <v>1.0716984442844746</v>
      </c>
      <c r="G88" s="116">
        <v>66585.52833999999</v>
      </c>
      <c r="H88" s="118">
        <v>23.266928597840852</v>
      </c>
      <c r="I88" s="116">
        <v>62035.042321000015</v>
      </c>
      <c r="J88" s="221">
        <v>-6.8340465750518886</v>
      </c>
      <c r="K88" s="31">
        <v>60045.938540000017</v>
      </c>
      <c r="L88" s="206">
        <f>(K88/I88-1)*100</f>
        <v>-3.2064196405434675</v>
      </c>
      <c r="M88" s="31">
        <v>56709</v>
      </c>
      <c r="N88" s="35">
        <f>(M88/K88-1)*100</f>
        <v>-5.5573093220569696</v>
      </c>
    </row>
    <row r="89" spans="2:14">
      <c r="B89" s="36" t="s">
        <v>20</v>
      </c>
      <c r="C89" s="37"/>
      <c r="D89" s="120">
        <v>121628.25643100002</v>
      </c>
      <c r="E89" s="122">
        <v>117532.23590285002</v>
      </c>
      <c r="F89" s="123">
        <v>-3.3676553856329283</v>
      </c>
      <c r="G89" s="122">
        <v>99714.388515999992</v>
      </c>
      <c r="H89" s="124">
        <v>-15.159966327517104</v>
      </c>
      <c r="I89" s="122">
        <v>293183.78359140002</v>
      </c>
      <c r="J89" s="222">
        <v>194.02354861189997</v>
      </c>
      <c r="K89" s="40">
        <v>219811.99767299945</v>
      </c>
      <c r="L89" s="207">
        <f t="shared" ref="L89:L96" si="11">(K89/I89-1)*100</f>
        <v>-25.025867740576079</v>
      </c>
      <c r="M89" s="40">
        <v>339041</v>
      </c>
      <c r="N89" s="44">
        <f t="shared" ref="N89:N96" si="12">(M89/K89-1)*100</f>
        <v>54.241353333392681</v>
      </c>
    </row>
    <row r="90" spans="2:14">
      <c r="B90" s="36" t="s">
        <v>21</v>
      </c>
      <c r="C90" s="37"/>
      <c r="D90" s="120">
        <v>1221382.0205289498</v>
      </c>
      <c r="E90" s="122">
        <v>940021.02486449992</v>
      </c>
      <c r="F90" s="123">
        <v>-23.036281109050506</v>
      </c>
      <c r="G90" s="122">
        <v>953375.41664025001</v>
      </c>
      <c r="H90" s="124">
        <v>1.420648200679886</v>
      </c>
      <c r="I90" s="122">
        <v>994620.81650249986</v>
      </c>
      <c r="J90" s="222">
        <v>4.326249569933438</v>
      </c>
      <c r="K90" s="40">
        <v>1071460.2768880003</v>
      </c>
      <c r="L90" s="207">
        <f t="shared" si="11"/>
        <v>7.7255029364557082</v>
      </c>
      <c r="M90" s="40">
        <v>1272596</v>
      </c>
      <c r="N90" s="44">
        <f t="shared" si="12"/>
        <v>18.77211199058053</v>
      </c>
    </row>
    <row r="91" spans="2:14">
      <c r="B91" s="36" t="s">
        <v>22</v>
      </c>
      <c r="C91" s="37"/>
      <c r="D91" s="120">
        <v>68016.381769</v>
      </c>
      <c r="E91" s="122">
        <v>83876.646071850002</v>
      </c>
      <c r="F91" s="123">
        <v>23.318300518712199</v>
      </c>
      <c r="G91" s="122">
        <v>50543.124562999998</v>
      </c>
      <c r="H91" s="124">
        <v>-39.741123506888918</v>
      </c>
      <c r="I91" s="122">
        <v>71434.732357999994</v>
      </c>
      <c r="J91" s="222">
        <v>41.334222954418735</v>
      </c>
      <c r="K91" s="40">
        <v>67409.96755300001</v>
      </c>
      <c r="L91" s="207">
        <f t="shared" si="11"/>
        <v>-5.6341847615941294</v>
      </c>
      <c r="M91" s="40">
        <v>50016</v>
      </c>
      <c r="N91" s="44">
        <f t="shared" si="12"/>
        <v>-25.803257566211222</v>
      </c>
    </row>
    <row r="92" spans="2:14">
      <c r="B92" s="36" t="s">
        <v>23</v>
      </c>
      <c r="C92" s="37"/>
      <c r="D92" s="120">
        <v>221881.16794200012</v>
      </c>
      <c r="E92" s="122">
        <v>184200.12901040004</v>
      </c>
      <c r="F92" s="123">
        <v>-16.982531361764753</v>
      </c>
      <c r="G92" s="122">
        <v>223198.84149604998</v>
      </c>
      <c r="H92" s="124">
        <v>21.171924631740112</v>
      </c>
      <c r="I92" s="122">
        <v>186740.94260005001</v>
      </c>
      <c r="J92" s="222">
        <v>-16.334268875067249</v>
      </c>
      <c r="K92" s="40">
        <v>195327.06949300002</v>
      </c>
      <c r="L92" s="207">
        <f t="shared" si="11"/>
        <v>4.5978813073356051</v>
      </c>
      <c r="M92" s="40">
        <v>249928</v>
      </c>
      <c r="N92" s="44">
        <f t="shared" si="12"/>
        <v>27.953591198969342</v>
      </c>
    </row>
    <row r="93" spans="2:14">
      <c r="B93" s="36" t="s">
        <v>24</v>
      </c>
      <c r="C93" s="37"/>
      <c r="D93" s="120">
        <v>398800.02155499975</v>
      </c>
      <c r="E93" s="122">
        <v>347440.06374999951</v>
      </c>
      <c r="F93" s="123">
        <v>-12.878624631146629</v>
      </c>
      <c r="G93" s="122">
        <v>316515.96923499997</v>
      </c>
      <c r="H93" s="124">
        <v>-8.9005551579828701</v>
      </c>
      <c r="I93" s="122">
        <v>322078.1246745002</v>
      </c>
      <c r="J93" s="222">
        <v>1.7573064174119413</v>
      </c>
      <c r="K93" s="40">
        <v>356467.81787499983</v>
      </c>
      <c r="L93" s="207">
        <f t="shared" si="11"/>
        <v>10.677438349858349</v>
      </c>
      <c r="M93" s="40">
        <v>379021</v>
      </c>
      <c r="N93" s="44">
        <f t="shared" si="12"/>
        <v>6.3268494360713134</v>
      </c>
    </row>
    <row r="94" spans="2:14">
      <c r="B94" s="36" t="s">
        <v>25</v>
      </c>
      <c r="C94" s="37"/>
      <c r="D94" s="120">
        <v>101797.67403700003</v>
      </c>
      <c r="E94" s="122">
        <v>72492.425079349996</v>
      </c>
      <c r="F94" s="123">
        <v>-28.787739243431599</v>
      </c>
      <c r="G94" s="122">
        <v>103802.66258100001</v>
      </c>
      <c r="H94" s="124">
        <v>43.191047157517382</v>
      </c>
      <c r="I94" s="122">
        <v>80907.649993200001</v>
      </c>
      <c r="J94" s="222">
        <v>-22.056286436712945</v>
      </c>
      <c r="K94" s="40">
        <v>107323.95753000001</v>
      </c>
      <c r="L94" s="207">
        <f t="shared" si="11"/>
        <v>32.649950331050533</v>
      </c>
      <c r="M94" s="40">
        <v>118207</v>
      </c>
      <c r="N94" s="44">
        <f t="shared" si="12"/>
        <v>10.140366345471264</v>
      </c>
    </row>
    <row r="95" spans="2:14">
      <c r="B95" s="36" t="s">
        <v>26</v>
      </c>
      <c r="C95" s="37"/>
      <c r="D95" s="120">
        <v>65276.025896999978</v>
      </c>
      <c r="E95" s="122">
        <v>48442.493092000004</v>
      </c>
      <c r="F95" s="123">
        <v>-25.788231703262475</v>
      </c>
      <c r="G95" s="122">
        <v>50248.268401000001</v>
      </c>
      <c r="H95" s="124">
        <v>3.7276679909321375</v>
      </c>
      <c r="I95" s="122">
        <v>77566.337591999996</v>
      </c>
      <c r="J95" s="222">
        <v>54.366190239614973</v>
      </c>
      <c r="K95" s="40">
        <v>38040.992983000004</v>
      </c>
      <c r="L95" s="207">
        <f>(K95/I95-1)*100</f>
        <v>-50.956827195972366</v>
      </c>
      <c r="M95" s="40">
        <v>39315</v>
      </c>
      <c r="N95" s="44">
        <f t="shared" si="12"/>
        <v>3.349037228258811</v>
      </c>
    </row>
    <row r="96" spans="2:14" ht="14.25" thickBot="1">
      <c r="B96" s="36" t="s">
        <v>27</v>
      </c>
      <c r="C96" s="126"/>
      <c r="D96" s="127">
        <v>221951.63098799973</v>
      </c>
      <c r="E96" s="128">
        <v>114886.82613100004</v>
      </c>
      <c r="F96" s="123">
        <v>-48.237899573167972</v>
      </c>
      <c r="G96" s="128">
        <v>150099.82486200001</v>
      </c>
      <c r="H96" s="124">
        <v>30.650162352686316</v>
      </c>
      <c r="I96" s="128">
        <v>170390.11517284997</v>
      </c>
      <c r="J96" s="222">
        <v>13.517864081123744</v>
      </c>
      <c r="K96" s="40">
        <v>150862.95837900002</v>
      </c>
      <c r="L96" s="207">
        <f t="shared" si="11"/>
        <v>-11.46026386216178</v>
      </c>
      <c r="M96" s="40">
        <v>150369</v>
      </c>
      <c r="N96" s="44">
        <f t="shared" si="12"/>
        <v>-0.32742190946507543</v>
      </c>
    </row>
    <row r="97" spans="2:14" ht="15" thickTop="1" thickBot="1">
      <c r="B97" s="46" t="s">
        <v>28</v>
      </c>
      <c r="C97" s="47"/>
      <c r="D97" s="129">
        <v>2474177.7644279497</v>
      </c>
      <c r="E97" s="131">
        <v>1962909.1939709494</v>
      </c>
      <c r="F97" s="132">
        <v>-20.66418095771747</v>
      </c>
      <c r="G97" s="133">
        <v>2014084.0246342998</v>
      </c>
      <c r="H97" s="134">
        <v>2.6070910880917619</v>
      </c>
      <c r="I97" s="135">
        <v>2258957.5448055002</v>
      </c>
      <c r="J97" s="223">
        <v>12.158058808676685</v>
      </c>
      <c r="K97" s="50">
        <v>2266750.9769139998</v>
      </c>
      <c r="L97" s="208">
        <f>(K97/I97-1)*100</f>
        <v>0.34500126513756779</v>
      </c>
      <c r="M97" s="50">
        <f>SUM(M88:M96)</f>
        <v>2655202</v>
      </c>
      <c r="N97" s="54">
        <f>(M97/K97-1)*100</f>
        <v>17.136907716914074</v>
      </c>
    </row>
    <row r="98" spans="2:14" ht="14.25" thickBot="1">
      <c r="B98" s="113"/>
      <c r="C98" s="113"/>
      <c r="D98" s="137"/>
      <c r="E98" s="139"/>
      <c r="F98" s="140"/>
      <c r="G98" s="137"/>
      <c r="H98" s="140"/>
      <c r="I98" s="137"/>
      <c r="J98" s="140"/>
      <c r="K98" s="55"/>
      <c r="L98" s="60"/>
      <c r="M98" s="55"/>
      <c r="N98" s="60"/>
    </row>
    <row r="99" spans="2:14">
      <c r="B99" s="61" t="s">
        <v>29</v>
      </c>
      <c r="C99" s="141"/>
      <c r="D99" s="142">
        <v>287912.20654295001</v>
      </c>
      <c r="E99" s="143">
        <v>232667.47026034998</v>
      </c>
      <c r="F99" s="118">
        <f>(E99/D99-1)*100</f>
        <v>-19.188049352245429</v>
      </c>
      <c r="G99" s="143">
        <v>279246.23513749999</v>
      </c>
      <c r="H99" s="124">
        <f>(G99/E99-1)*100</f>
        <v>20.019457307473786</v>
      </c>
      <c r="I99" s="143">
        <v>482556.00152489997</v>
      </c>
      <c r="J99" s="221">
        <f>(I99/G99-1)*100</f>
        <v>72.806627558395149</v>
      </c>
      <c r="K99" s="40">
        <v>364832.5149789995</v>
      </c>
      <c r="L99" s="207">
        <f>(K99/I99-1)*100</f>
        <v>-24.395818552435077</v>
      </c>
      <c r="M99" s="31">
        <v>521798</v>
      </c>
      <c r="N99" s="44">
        <f>(M99/K99-1)*100</f>
        <v>43.023984589212326</v>
      </c>
    </row>
    <row r="100" spans="2:14" ht="14.25" thickBot="1">
      <c r="B100" s="63" t="s">
        <v>30</v>
      </c>
      <c r="C100" s="64"/>
      <c r="D100" s="144">
        <v>79203.550057</v>
      </c>
      <c r="E100" s="146">
        <v>67487.316524850001</v>
      </c>
      <c r="F100" s="147">
        <f>(E100/D100-1)*100</f>
        <v>-14.792561095706237</v>
      </c>
      <c r="G100" s="148">
        <v>59935.335682999998</v>
      </c>
      <c r="H100" s="147">
        <f>(G100/E100-1)*100</f>
        <v>-11.190222445826892</v>
      </c>
      <c r="I100" s="148">
        <v>266699.5017894</v>
      </c>
      <c r="J100" s="224">
        <f>(I100/G100-1)*100</f>
        <v>344.97874042114756</v>
      </c>
      <c r="K100" s="67">
        <v>194938.66773999951</v>
      </c>
      <c r="L100" s="209">
        <f>(K100/I100-1)*100</f>
        <v>-26.90699966363891</v>
      </c>
      <c r="M100" s="67">
        <v>307561</v>
      </c>
      <c r="N100" s="71">
        <f>(M100/K100-1)*100</f>
        <v>57.773213270448288</v>
      </c>
    </row>
    <row r="101" spans="2:14">
      <c r="D101" s="72"/>
      <c r="E101" s="72"/>
      <c r="F101" s="72"/>
      <c r="G101" s="72"/>
      <c r="H101" s="72"/>
      <c r="I101" s="72"/>
      <c r="J101" s="72"/>
      <c r="K101" s="193"/>
      <c r="L101" s="193"/>
      <c r="M101" s="193"/>
      <c r="N101" s="193"/>
    </row>
    <row r="102" spans="2:14" ht="18" thickBot="1">
      <c r="B102" s="111" t="s">
        <v>47</v>
      </c>
      <c r="C102" s="111"/>
      <c r="D102" s="112"/>
      <c r="E102" s="112"/>
      <c r="F102" s="112"/>
      <c r="G102" s="112"/>
      <c r="H102" s="112"/>
      <c r="I102" s="112"/>
      <c r="J102" s="112"/>
      <c r="K102" s="194"/>
      <c r="L102" s="194"/>
      <c r="M102" s="194"/>
      <c r="N102" s="194"/>
    </row>
    <row r="103" spans="2:14" ht="14.25" thickBot="1">
      <c r="B103" s="113"/>
      <c r="C103" s="113"/>
      <c r="D103" s="251">
        <v>2008</v>
      </c>
      <c r="E103" s="270">
        <v>2009</v>
      </c>
      <c r="F103" s="289"/>
      <c r="G103" s="270">
        <v>2010</v>
      </c>
      <c r="H103" s="289"/>
      <c r="I103" s="270">
        <v>2011</v>
      </c>
      <c r="J103" s="322"/>
      <c r="K103" s="306">
        <v>2012</v>
      </c>
      <c r="L103" s="307"/>
      <c r="M103" s="306">
        <v>2013</v>
      </c>
      <c r="N103" s="307"/>
    </row>
    <row r="104" spans="2:14">
      <c r="B104" s="27" t="s">
        <v>18</v>
      </c>
      <c r="C104" s="28"/>
      <c r="D104" s="114">
        <v>79255.920432000014</v>
      </c>
      <c r="E104" s="116">
        <v>98025.107815999989</v>
      </c>
      <c r="F104" s="117">
        <f>(E104/D104-1)*100</f>
        <v>23.681748040644557</v>
      </c>
      <c r="G104" s="116">
        <v>91924.151431000006</v>
      </c>
      <c r="H104" s="118">
        <f>(G104/E104-1)*100</f>
        <v>-6.2238711294782867</v>
      </c>
      <c r="I104" s="116">
        <v>94869.93936027179</v>
      </c>
      <c r="J104" s="221">
        <f>(I104/G104-1)*100</f>
        <v>3.2045853928637458</v>
      </c>
      <c r="K104" s="31">
        <v>98312.731281</v>
      </c>
      <c r="L104" s="35">
        <f>(K104/I104-1)*100</f>
        <v>3.6289597568457399</v>
      </c>
      <c r="M104" s="31">
        <v>99243</v>
      </c>
      <c r="N104" s="35">
        <f>(M104/K104-1)*100</f>
        <v>0.94623423322568456</v>
      </c>
    </row>
    <row r="105" spans="2:14">
      <c r="B105" s="36" t="s">
        <v>20</v>
      </c>
      <c r="C105" s="37"/>
      <c r="D105" s="120">
        <v>147037.83482299998</v>
      </c>
      <c r="E105" s="122">
        <v>137341.64728164999</v>
      </c>
      <c r="F105" s="123">
        <f>(E105/D105-1)*100</f>
        <v>-6.5943486946893559</v>
      </c>
      <c r="G105" s="122">
        <v>126641.38852399999</v>
      </c>
      <c r="H105" s="124">
        <f t="shared" ref="H105:J116" si="13">(G105/E105-1)*100</f>
        <v>-7.7909788978333001</v>
      </c>
      <c r="I105" s="122">
        <v>316110.79758519115</v>
      </c>
      <c r="J105" s="222">
        <f t="shared" si="13"/>
        <v>149.61096942275276</v>
      </c>
      <c r="K105" s="40">
        <v>408661.36415899999</v>
      </c>
      <c r="L105" s="44">
        <f t="shared" ref="L105:L112" si="14">(K105/I105-1)*100</f>
        <v>29.277888411536047</v>
      </c>
      <c r="M105" s="40">
        <v>495441</v>
      </c>
      <c r="N105" s="44">
        <f t="shared" ref="N105:N112" si="15">(M105/K105-1)*100</f>
        <v>21.235096696646917</v>
      </c>
    </row>
    <row r="106" spans="2:14">
      <c r="B106" s="36" t="s">
        <v>21</v>
      </c>
      <c r="C106" s="37"/>
      <c r="D106" s="120">
        <v>1447233.8929808997</v>
      </c>
      <c r="E106" s="122">
        <v>1590580.6768415999</v>
      </c>
      <c r="F106" s="123">
        <f>(E106/D106-1)*100</f>
        <v>9.9048802378063137</v>
      </c>
      <c r="G106" s="122">
        <v>1641889.6840395499</v>
      </c>
      <c r="H106" s="124">
        <f t="shared" si="13"/>
        <v>3.2258035033993826</v>
      </c>
      <c r="I106" s="122">
        <v>1577865.4254916655</v>
      </c>
      <c r="J106" s="222">
        <f t="shared" si="13"/>
        <v>-3.8994251057333673</v>
      </c>
      <c r="K106" s="40">
        <v>1499346.3462266</v>
      </c>
      <c r="L106" s="44">
        <f t="shared" si="14"/>
        <v>-4.9762849224355588</v>
      </c>
      <c r="M106" s="40">
        <v>1415189</v>
      </c>
      <c r="N106" s="44">
        <f t="shared" si="15"/>
        <v>-5.6129356928369845</v>
      </c>
    </row>
    <row r="107" spans="2:14">
      <c r="B107" s="36" t="s">
        <v>22</v>
      </c>
      <c r="C107" s="37"/>
      <c r="D107" s="120">
        <v>110958.42792799999</v>
      </c>
      <c r="E107" s="122">
        <v>106915.58119900001</v>
      </c>
      <c r="F107" s="123">
        <f>(E107/D107-1)*100</f>
        <v>-3.6435688613246642</v>
      </c>
      <c r="G107" s="122">
        <v>87775.741068949996</v>
      </c>
      <c r="H107" s="124">
        <f t="shared" si="13"/>
        <v>-17.901824893441287</v>
      </c>
      <c r="I107" s="122">
        <v>105418.83233391627</v>
      </c>
      <c r="J107" s="222">
        <f t="shared" si="13"/>
        <v>20.100190610874137</v>
      </c>
      <c r="K107" s="40">
        <v>98933.554613999993</v>
      </c>
      <c r="L107" s="44">
        <f t="shared" si="14"/>
        <v>-6.1519157216369358</v>
      </c>
      <c r="M107" s="40">
        <v>104164</v>
      </c>
      <c r="N107" s="44">
        <f t="shared" si="15"/>
        <v>5.2868265033103823</v>
      </c>
    </row>
    <row r="108" spans="2:14">
      <c r="B108" s="36" t="s">
        <v>23</v>
      </c>
      <c r="C108" s="37"/>
      <c r="D108" s="120">
        <v>267436.32068899996</v>
      </c>
      <c r="E108" s="122">
        <v>254632.54022800003</v>
      </c>
      <c r="F108" s="123">
        <f>(E108/D108-1)*100</f>
        <v>-4.787599690278932</v>
      </c>
      <c r="G108" s="122">
        <v>277024.14939499996</v>
      </c>
      <c r="H108" s="124">
        <f t="shared" si="13"/>
        <v>8.7936950819209159</v>
      </c>
      <c r="I108" s="122">
        <v>255652.14946063413</v>
      </c>
      <c r="J108" s="222">
        <f t="shared" si="13"/>
        <v>-7.7148508464120136</v>
      </c>
      <c r="K108" s="40">
        <v>322853.14548499999</v>
      </c>
      <c r="L108" s="44">
        <f>(K108/I108-1)*100</f>
        <v>26.286106401273823</v>
      </c>
      <c r="M108" s="40">
        <v>237701</v>
      </c>
      <c r="N108" s="44">
        <f t="shared" si="15"/>
        <v>-26.374884889872085</v>
      </c>
    </row>
    <row r="109" spans="2:14">
      <c r="B109" s="36" t="s">
        <v>24</v>
      </c>
      <c r="C109" s="37"/>
      <c r="D109" s="120">
        <v>496716.98117200029</v>
      </c>
      <c r="E109" s="122">
        <v>747980.94460499997</v>
      </c>
      <c r="F109" s="123">
        <f>(E109/D109-1)*100</f>
        <v>50.584935276451404</v>
      </c>
      <c r="G109" s="122">
        <v>511562.36411879992</v>
      </c>
      <c r="H109" s="124">
        <f t="shared" si="13"/>
        <v>-31.607567303876969</v>
      </c>
      <c r="I109" s="122">
        <v>538017.89564082678</v>
      </c>
      <c r="J109" s="222">
        <f t="shared" si="13"/>
        <v>5.1715163932355201</v>
      </c>
      <c r="K109" s="40">
        <v>463866.48420700006</v>
      </c>
      <c r="L109" s="44">
        <f t="shared" si="14"/>
        <v>-13.782331783872326</v>
      </c>
      <c r="M109" s="40">
        <v>417570</v>
      </c>
      <c r="N109" s="44">
        <f t="shared" si="15"/>
        <v>-9.9805624642500099</v>
      </c>
    </row>
    <row r="110" spans="2:14">
      <c r="B110" s="36" t="s">
        <v>25</v>
      </c>
      <c r="C110" s="37"/>
      <c r="D110" s="120">
        <v>125699.43210400001</v>
      </c>
      <c r="E110" s="122">
        <v>110484.701256</v>
      </c>
      <c r="F110" s="123">
        <f>(E110/D110-1)*100</f>
        <v>-12.104056950242848</v>
      </c>
      <c r="G110" s="122">
        <v>146513.17196400001</v>
      </c>
      <c r="H110" s="124">
        <f t="shared" si="13"/>
        <v>32.609465653095057</v>
      </c>
      <c r="I110" s="122">
        <v>147777.23009031441</v>
      </c>
      <c r="J110" s="222">
        <f t="shared" si="13"/>
        <v>0.86276073978179824</v>
      </c>
      <c r="K110" s="40">
        <v>138314.99673099996</v>
      </c>
      <c r="L110" s="44">
        <f t="shared" si="14"/>
        <v>-6.4030387858343136</v>
      </c>
      <c r="M110" s="40">
        <v>165136</v>
      </c>
      <c r="N110" s="44">
        <f t="shared" si="15"/>
        <v>19.391247444528737</v>
      </c>
    </row>
    <row r="111" spans="2:14">
      <c r="B111" s="36" t="s">
        <v>26</v>
      </c>
      <c r="C111" s="37"/>
      <c r="D111" s="120">
        <v>49846.676443999997</v>
      </c>
      <c r="E111" s="122">
        <v>62103.559461999997</v>
      </c>
      <c r="F111" s="123">
        <f>(E111/D111-1)*100</f>
        <v>24.589168009566166</v>
      </c>
      <c r="G111" s="122">
        <v>51260.099941050008</v>
      </c>
      <c r="H111" s="124">
        <f t="shared" si="13"/>
        <v>-17.460286680644931</v>
      </c>
      <c r="I111" s="122">
        <v>85166.97897335951</v>
      </c>
      <c r="J111" s="222">
        <f t="shared" si="13"/>
        <v>66.146728296087986</v>
      </c>
      <c r="K111" s="40">
        <v>69821.971416999993</v>
      </c>
      <c r="L111" s="44">
        <f t="shared" si="14"/>
        <v>-18.017555326412925</v>
      </c>
      <c r="M111" s="40">
        <v>57751</v>
      </c>
      <c r="N111" s="44">
        <f t="shared" si="15"/>
        <v>-17.28821339762543</v>
      </c>
    </row>
    <row r="112" spans="2:14" ht="14.25" thickBot="1">
      <c r="B112" s="36" t="s">
        <v>27</v>
      </c>
      <c r="C112" s="126"/>
      <c r="D112" s="127">
        <v>143758.13536600003</v>
      </c>
      <c r="E112" s="128">
        <v>209526.63715155001</v>
      </c>
      <c r="F112" s="123">
        <f>(E112/D112-1)*100</f>
        <v>45.749412106735463</v>
      </c>
      <c r="G112" s="128">
        <v>237624.47111245</v>
      </c>
      <c r="H112" s="124">
        <f t="shared" si="13"/>
        <v>13.410148868364136</v>
      </c>
      <c r="I112" s="128">
        <v>170138.81608852025</v>
      </c>
      <c r="J112" s="222">
        <f t="shared" si="13"/>
        <v>-28.40012844973101</v>
      </c>
      <c r="K112" s="40">
        <v>220824.04221199997</v>
      </c>
      <c r="L112" s="44">
        <f t="shared" si="14"/>
        <v>29.790512999167152</v>
      </c>
      <c r="M112" s="40">
        <v>221846</v>
      </c>
      <c r="N112" s="44">
        <f t="shared" si="15"/>
        <v>0.46279280904517606</v>
      </c>
    </row>
    <row r="113" spans="2:14" ht="15" thickTop="1" thickBot="1">
      <c r="B113" s="46" t="s">
        <v>28</v>
      </c>
      <c r="C113" s="47"/>
      <c r="D113" s="129">
        <v>2867943.6219389001</v>
      </c>
      <c r="E113" s="131">
        <v>3317591.3958408004</v>
      </c>
      <c r="F113" s="132">
        <f>(E113/D113-1)*100</f>
        <v>15.678403524470674</v>
      </c>
      <c r="G113" s="133">
        <v>3172215.2215948002</v>
      </c>
      <c r="H113" s="134">
        <f t="shared" si="13"/>
        <v>-4.381979481507436</v>
      </c>
      <c r="I113" s="135">
        <v>3291018.0650247</v>
      </c>
      <c r="J113" s="223">
        <f t="shared" si="13"/>
        <v>3.7451066567347535</v>
      </c>
      <c r="K113" s="50">
        <v>3320934.6363325999</v>
      </c>
      <c r="L113" s="54">
        <f>(K113/I113-1)*100</f>
        <v>0.90903698238056219</v>
      </c>
      <c r="M113" s="50">
        <v>3214041</v>
      </c>
      <c r="N113" s="54">
        <f>(M113/K113-1)*100</f>
        <v>-3.2187816996797514</v>
      </c>
    </row>
    <row r="114" spans="2:14" ht="14.25" thickBot="1">
      <c r="B114" s="113"/>
      <c r="C114" s="113"/>
      <c r="D114" s="137"/>
      <c r="E114" s="139"/>
      <c r="F114" s="140"/>
      <c r="G114" s="137"/>
      <c r="H114" s="140"/>
      <c r="I114" s="137"/>
      <c r="J114" s="140"/>
      <c r="K114" s="210"/>
      <c r="L114" s="60"/>
      <c r="M114" s="55"/>
      <c r="N114" s="60"/>
    </row>
    <row r="115" spans="2:14">
      <c r="B115" s="61" t="s">
        <v>29</v>
      </c>
      <c r="C115" s="141"/>
      <c r="D115" s="142">
        <v>265845.68167664995</v>
      </c>
      <c r="E115" s="143">
        <v>337613.81898740004</v>
      </c>
      <c r="F115" s="118">
        <f>(E115/D115-1)*100</f>
        <v>26.996164413173428</v>
      </c>
      <c r="G115" s="143">
        <v>329155.45673099993</v>
      </c>
      <c r="H115" s="124">
        <f>(G115/E115-1)*100</f>
        <v>-2.5053365060023758</v>
      </c>
      <c r="I115" s="143">
        <v>548667.5142502964</v>
      </c>
      <c r="J115" s="221">
        <f>(I115/G115-1)*100</f>
        <v>66.689478491219802</v>
      </c>
      <c r="K115" s="40">
        <v>628710.45961700007</v>
      </c>
      <c r="L115" s="44">
        <f>(K115/I115-1)*100</f>
        <v>14.588606631117029</v>
      </c>
      <c r="M115" s="31">
        <v>707904</v>
      </c>
      <c r="N115" s="44">
        <f>(M115/K115-1)*100</f>
        <v>12.596186236704776</v>
      </c>
    </row>
    <row r="116" spans="2:14" ht="14.25" thickBot="1">
      <c r="B116" s="63" t="s">
        <v>30</v>
      </c>
      <c r="C116" s="64"/>
      <c r="D116" s="144">
        <v>99569.05785099999</v>
      </c>
      <c r="E116" s="146">
        <v>84319.914841649996</v>
      </c>
      <c r="F116" s="147">
        <f>(E116/D116-1)*100</f>
        <v>-15.315142413187798</v>
      </c>
      <c r="G116" s="148">
        <v>83348.967363000003</v>
      </c>
      <c r="H116" s="147">
        <f t="shared" si="13"/>
        <v>-1.1515043397202218</v>
      </c>
      <c r="I116" s="148">
        <v>267670.18400914996</v>
      </c>
      <c r="J116" s="224">
        <f t="shared" si="13"/>
        <v>221.14397151844406</v>
      </c>
      <c r="K116" s="67">
        <v>357972.82371100003</v>
      </c>
      <c r="L116" s="71">
        <f>(K116/I116-1)*100</f>
        <v>33.736532903778027</v>
      </c>
      <c r="M116" s="67">
        <v>461783</v>
      </c>
      <c r="N116" s="71">
        <f>(M116/K116-1)*100</f>
        <v>28.999457336685541</v>
      </c>
    </row>
    <row r="117" spans="2:14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2:14">
      <c r="B118" s="21" t="s">
        <v>33</v>
      </c>
      <c r="C118" s="9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</sheetData>
  <mergeCells count="17">
    <mergeCell ref="O55:P55"/>
    <mergeCell ref="M103:N103"/>
    <mergeCell ref="I71:J71"/>
    <mergeCell ref="K71:L71"/>
    <mergeCell ref="M71:N71"/>
    <mergeCell ref="E87:F87"/>
    <mergeCell ref="G87:H87"/>
    <mergeCell ref="I87:J87"/>
    <mergeCell ref="K87:L87"/>
    <mergeCell ref="M87:N87"/>
    <mergeCell ref="E103:F103"/>
    <mergeCell ref="G103:H103"/>
    <mergeCell ref="I103:J103"/>
    <mergeCell ref="K103:L103"/>
    <mergeCell ref="M55:N55"/>
    <mergeCell ref="I55:J55"/>
    <mergeCell ref="K55:L55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6"/>
  <sheetViews>
    <sheetView workbookViewId="0">
      <selection activeCell="B6" sqref="B6:F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45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</row>
    <row r="6" spans="1:11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</row>
    <row r="7" spans="1:11">
      <c r="B7" s="163" t="s">
        <v>6</v>
      </c>
      <c r="C7" s="164">
        <v>103959</v>
      </c>
      <c r="D7" s="280">
        <v>3310</v>
      </c>
      <c r="E7" s="281"/>
      <c r="F7" s="165">
        <f t="shared" ref="F7:F16" si="0">D7/C7*100</f>
        <v>3.1839475177714291</v>
      </c>
      <c r="K7" s="3"/>
    </row>
    <row r="8" spans="1:11">
      <c r="B8" s="163" t="s">
        <v>7</v>
      </c>
      <c r="C8" s="166">
        <v>144317</v>
      </c>
      <c r="D8" s="282">
        <v>4990.875</v>
      </c>
      <c r="E8" s="281"/>
      <c r="F8" s="165">
        <f t="shared" si="0"/>
        <v>3.4582724141992975</v>
      </c>
      <c r="K8" s="3"/>
    </row>
    <row r="9" spans="1:11">
      <c r="B9" s="163" t="s">
        <v>8</v>
      </c>
      <c r="C9" s="166">
        <v>110280</v>
      </c>
      <c r="D9" s="282">
        <v>8686</v>
      </c>
      <c r="E9" s="281"/>
      <c r="F9" s="165">
        <f t="shared" si="0"/>
        <v>7.8763148349655419</v>
      </c>
      <c r="K9" s="3"/>
    </row>
    <row r="10" spans="1:11">
      <c r="B10" s="163" t="s">
        <v>9</v>
      </c>
      <c r="C10" s="110">
        <v>148424</v>
      </c>
      <c r="D10" s="282">
        <v>10020</v>
      </c>
      <c r="E10" s="281"/>
      <c r="F10" s="165">
        <f t="shared" si="0"/>
        <v>6.7509297687705487</v>
      </c>
      <c r="K10" s="3"/>
    </row>
    <row r="11" spans="1:11">
      <c r="B11" s="163" t="s">
        <v>10</v>
      </c>
      <c r="C11" s="166">
        <v>328965</v>
      </c>
      <c r="D11" s="282">
        <v>169533</v>
      </c>
      <c r="E11" s="281"/>
      <c r="F11" s="165">
        <f t="shared" si="0"/>
        <v>51.535269709543563</v>
      </c>
      <c r="K11" s="3"/>
    </row>
    <row r="12" spans="1:11">
      <c r="B12" s="156" t="s">
        <v>11</v>
      </c>
      <c r="C12" s="167">
        <v>215799</v>
      </c>
      <c r="D12" s="282">
        <v>82821</v>
      </c>
      <c r="E12" s="281"/>
      <c r="F12" s="168">
        <f t="shared" si="0"/>
        <v>38.378769132387077</v>
      </c>
      <c r="K12" s="3"/>
    </row>
    <row r="13" spans="1:11">
      <c r="B13" s="109" t="s">
        <v>35</v>
      </c>
      <c r="C13" s="169">
        <v>157114</v>
      </c>
      <c r="D13" s="283">
        <v>7907</v>
      </c>
      <c r="E13" s="284"/>
      <c r="F13" s="170">
        <f t="shared" si="0"/>
        <v>5.0326514505390989</v>
      </c>
      <c r="K13" s="3"/>
    </row>
    <row r="14" spans="1:11">
      <c r="B14" s="109" t="s">
        <v>37</v>
      </c>
      <c r="C14" s="169">
        <v>215533</v>
      </c>
      <c r="D14" s="285">
        <v>43015</v>
      </c>
      <c r="E14" s="281"/>
      <c r="F14" s="170">
        <f>D14/C14*100</f>
        <v>19.957500707548263</v>
      </c>
      <c r="K14" s="3"/>
    </row>
    <row r="15" spans="1:11">
      <c r="B15" s="109" t="s">
        <v>39</v>
      </c>
      <c r="C15" s="169">
        <v>171297</v>
      </c>
      <c r="D15" s="285">
        <v>6992</v>
      </c>
      <c r="E15" s="281"/>
      <c r="F15" s="170">
        <f>D15/C15*100</f>
        <v>4.0817994477428092</v>
      </c>
      <c r="K15" s="3"/>
    </row>
    <row r="16" spans="1:11">
      <c r="B16" s="153" t="s">
        <v>41</v>
      </c>
      <c r="C16" s="171">
        <v>242761</v>
      </c>
      <c r="D16" s="286">
        <v>20977</v>
      </c>
      <c r="E16" s="287"/>
      <c r="F16" s="172">
        <f t="shared" si="0"/>
        <v>8.6410090582918997</v>
      </c>
      <c r="K16" s="3"/>
    </row>
    <row r="17" spans="1:11">
      <c r="B17" s="153" t="s">
        <v>43</v>
      </c>
      <c r="C17" s="171">
        <v>505797</v>
      </c>
      <c r="D17" s="286">
        <v>78578</v>
      </c>
      <c r="E17" s="288"/>
      <c r="F17" s="172">
        <f>D17/C17*100</f>
        <v>15.535481626027833</v>
      </c>
      <c r="K17" s="3"/>
    </row>
    <row r="18" spans="1:11" ht="14.25" thickBot="1">
      <c r="B18" s="107" t="s">
        <v>48</v>
      </c>
      <c r="C18" s="173">
        <v>108431.670455</v>
      </c>
      <c r="D18" s="291">
        <v>14918.8945</v>
      </c>
      <c r="E18" s="292"/>
      <c r="F18" s="174">
        <f>D18/C18*100</f>
        <v>13.758797994531921</v>
      </c>
      <c r="K18" s="3"/>
    </row>
    <row r="19" spans="1:11">
      <c r="B19" s="175" t="s">
        <v>12</v>
      </c>
      <c r="C19" s="176">
        <f>SUM(C6:C18)</f>
        <v>2541730.6704549999</v>
      </c>
      <c r="D19" s="293">
        <f>SUM(D6:E18)</f>
        <v>455350.76949999999</v>
      </c>
      <c r="E19" s="264"/>
      <c r="F19" s="177">
        <f>D19/C19*100</f>
        <v>17.914988979476995</v>
      </c>
      <c r="K19" s="3"/>
    </row>
    <row r="20" spans="1:11">
      <c r="B20" s="178"/>
      <c r="C20" s="179"/>
      <c r="D20" s="179"/>
      <c r="E20" s="19"/>
      <c r="F20" s="180"/>
      <c r="K20" s="3"/>
    </row>
    <row r="21" spans="1:11">
      <c r="B21" s="21" t="s">
        <v>13</v>
      </c>
      <c r="C21" s="179"/>
      <c r="D21" s="179"/>
      <c r="E21" s="19"/>
      <c r="F21" s="180"/>
      <c r="K21" s="3"/>
    </row>
    <row r="22" spans="1:11">
      <c r="B22" s="21" t="s">
        <v>14</v>
      </c>
      <c r="K22" s="3"/>
    </row>
    <row r="23" spans="1:11">
      <c r="B23" s="21" t="s">
        <v>34</v>
      </c>
      <c r="K23" s="3"/>
    </row>
    <row r="24" spans="1:11" ht="25.5" customHeight="1">
      <c r="K24" s="3"/>
    </row>
    <row r="25" spans="1:11" ht="14.25">
      <c r="A25" s="4" t="s">
        <v>15</v>
      </c>
    </row>
    <row r="26" spans="1:11">
      <c r="K26" s="3" t="s">
        <v>16</v>
      </c>
    </row>
    <row r="27" spans="1:11" ht="18" thickBot="1">
      <c r="B27" s="22" t="s">
        <v>17</v>
      </c>
      <c r="C27" s="22"/>
      <c r="K27" s="3"/>
    </row>
    <row r="28" spans="1:11" ht="18" thickBot="1">
      <c r="B28" s="22"/>
      <c r="C28" s="22"/>
      <c r="D28" s="23">
        <v>2008</v>
      </c>
      <c r="E28" s="24"/>
      <c r="F28" s="25">
        <v>2009</v>
      </c>
      <c r="G28" s="24"/>
      <c r="H28" s="25">
        <v>2010</v>
      </c>
      <c r="I28" s="24"/>
      <c r="J28" s="25">
        <v>2011</v>
      </c>
      <c r="K28" s="26"/>
    </row>
    <row r="29" spans="1:11">
      <c r="B29" s="27" t="s">
        <v>18</v>
      </c>
      <c r="C29" s="28"/>
      <c r="D29" s="29">
        <v>74465.86815699999</v>
      </c>
      <c r="E29" s="30" t="s">
        <v>19</v>
      </c>
      <c r="F29" s="31">
        <v>58963.207877999972</v>
      </c>
      <c r="G29" s="32">
        <f>(F29/D29-1)*100</f>
        <v>-20.818477864670847</v>
      </c>
      <c r="H29" s="33">
        <v>65085.726096999992</v>
      </c>
      <c r="I29" s="34">
        <f>(H29/F29-1)*100</f>
        <v>10.383624703167516</v>
      </c>
      <c r="J29" s="31">
        <v>52162.666859999998</v>
      </c>
      <c r="K29" s="35">
        <f>(J29/H29-1)*100</f>
        <v>-19.855442985671257</v>
      </c>
    </row>
    <row r="30" spans="1:11">
      <c r="B30" s="36" t="s">
        <v>20</v>
      </c>
      <c r="C30" s="37"/>
      <c r="D30" s="38">
        <v>123756.788416</v>
      </c>
      <c r="E30" s="39" t="s">
        <v>19</v>
      </c>
      <c r="F30" s="40">
        <v>64109.766524999999</v>
      </c>
      <c r="G30" s="41">
        <f t="shared" ref="G30:G41" si="1">(F30/D30-1)*100</f>
        <v>-48.196969761772266</v>
      </c>
      <c r="H30" s="42">
        <v>73314.204068549996</v>
      </c>
      <c r="I30" s="43">
        <f t="shared" ref="I30:I41" si="2">(H30/F30-1)*100</f>
        <v>14.357309412382069</v>
      </c>
      <c r="J30" s="40">
        <v>138795.73865499999</v>
      </c>
      <c r="K30" s="44">
        <f t="shared" ref="K30:K41" si="3">(J30/H30-1)*100</f>
        <v>89.316300188192272</v>
      </c>
    </row>
    <row r="31" spans="1:11">
      <c r="B31" s="36" t="s">
        <v>21</v>
      </c>
      <c r="C31" s="37"/>
      <c r="D31" s="38">
        <v>1169438.2871020001</v>
      </c>
      <c r="E31" s="39" t="s">
        <v>19</v>
      </c>
      <c r="F31" s="40">
        <v>763654.2381190001</v>
      </c>
      <c r="G31" s="41">
        <f t="shared" si="1"/>
        <v>-34.699056244222902</v>
      </c>
      <c r="H31" s="42">
        <v>707206.43444054993</v>
      </c>
      <c r="I31" s="43">
        <f t="shared" si="2"/>
        <v>-7.391801270885356</v>
      </c>
      <c r="J31" s="40">
        <v>866631.61487274989</v>
      </c>
      <c r="K31" s="44">
        <f t="shared" si="3"/>
        <v>22.542948235237215</v>
      </c>
    </row>
    <row r="32" spans="1:11">
      <c r="B32" s="36" t="s">
        <v>22</v>
      </c>
      <c r="C32" s="37"/>
      <c r="D32" s="38">
        <v>82149.387164999993</v>
      </c>
      <c r="E32" s="39" t="s">
        <v>19</v>
      </c>
      <c r="F32" s="40">
        <v>92729.870196050004</v>
      </c>
      <c r="G32" s="41">
        <f t="shared" si="1"/>
        <v>12.879564164975132</v>
      </c>
      <c r="H32" s="42">
        <v>36770.895344900004</v>
      </c>
      <c r="I32" s="43">
        <f t="shared" si="2"/>
        <v>-60.346223641682265</v>
      </c>
      <c r="J32" s="40">
        <v>53816.136776799998</v>
      </c>
      <c r="K32" s="44">
        <f t="shared" si="3"/>
        <v>46.355252631247424</v>
      </c>
    </row>
    <row r="33" spans="2:11">
      <c r="B33" s="36" t="s">
        <v>23</v>
      </c>
      <c r="C33" s="37"/>
      <c r="D33" s="38">
        <v>225821.92133399996</v>
      </c>
      <c r="E33" s="39" t="s">
        <v>19</v>
      </c>
      <c r="F33" s="40">
        <v>145672.13092700002</v>
      </c>
      <c r="G33" s="41">
        <f t="shared" si="1"/>
        <v>-35.492475634575392</v>
      </c>
      <c r="H33" s="42">
        <v>134343.03707299998</v>
      </c>
      <c r="I33" s="43">
        <f t="shared" si="2"/>
        <v>-7.777118232503466</v>
      </c>
      <c r="J33" s="40">
        <v>168834.638656</v>
      </c>
      <c r="K33" s="44">
        <f t="shared" si="3"/>
        <v>25.674275596626405</v>
      </c>
    </row>
    <row r="34" spans="2:11">
      <c r="B34" s="36" t="s">
        <v>24</v>
      </c>
      <c r="C34" s="37"/>
      <c r="D34" s="38">
        <v>424786.96062999999</v>
      </c>
      <c r="E34" s="39" t="s">
        <v>19</v>
      </c>
      <c r="F34" s="40">
        <v>303027.62434599979</v>
      </c>
      <c r="G34" s="41">
        <f t="shared" si="1"/>
        <v>-28.663623785301549</v>
      </c>
      <c r="H34" s="42">
        <v>246619.43998300011</v>
      </c>
      <c r="I34" s="43">
        <f t="shared" si="2"/>
        <v>-18.614865388837387</v>
      </c>
      <c r="J34" s="40">
        <v>243332.118472</v>
      </c>
      <c r="K34" s="44">
        <f t="shared" si="3"/>
        <v>-1.3329531164399278</v>
      </c>
    </row>
    <row r="35" spans="2:11">
      <c r="B35" s="36" t="s">
        <v>25</v>
      </c>
      <c r="C35" s="37"/>
      <c r="D35" s="38">
        <v>91998.580067000003</v>
      </c>
      <c r="E35" s="39" t="s">
        <v>19</v>
      </c>
      <c r="F35" s="40">
        <v>72420.745972999983</v>
      </c>
      <c r="G35" s="41">
        <f t="shared" si="1"/>
        <v>-21.280582895672985</v>
      </c>
      <c r="H35" s="42">
        <v>63603.039643999997</v>
      </c>
      <c r="I35" s="43">
        <f t="shared" si="2"/>
        <v>-12.175663493286049</v>
      </c>
      <c r="J35" s="40">
        <v>83922.548986000009</v>
      </c>
      <c r="K35" s="44">
        <f t="shared" si="3"/>
        <v>31.947387193650979</v>
      </c>
    </row>
    <row r="36" spans="2:11">
      <c r="B36" s="36" t="s">
        <v>26</v>
      </c>
      <c r="C36" s="37"/>
      <c r="D36" s="38">
        <v>40942.404685999994</v>
      </c>
      <c r="E36" s="39" t="s">
        <v>19</v>
      </c>
      <c r="F36" s="40">
        <v>35465.734689000004</v>
      </c>
      <c r="G36" s="41">
        <f t="shared" si="1"/>
        <v>-13.37652255406655</v>
      </c>
      <c r="H36" s="42">
        <v>26863.497335999997</v>
      </c>
      <c r="I36" s="43">
        <f t="shared" si="2"/>
        <v>-24.255065990972025</v>
      </c>
      <c r="J36" s="40">
        <v>28227.763467499997</v>
      </c>
      <c r="K36" s="44">
        <f t="shared" si="3"/>
        <v>5.0785127283919707</v>
      </c>
    </row>
    <row r="37" spans="2:11" ht="14.25" thickBot="1">
      <c r="B37" s="36" t="s">
        <v>27</v>
      </c>
      <c r="C37" s="45"/>
      <c r="D37" s="38">
        <v>173321.351245</v>
      </c>
      <c r="E37" s="39" t="s">
        <v>19</v>
      </c>
      <c r="F37" s="40">
        <v>91957.925027000019</v>
      </c>
      <c r="G37" s="41">
        <f t="shared" si="1"/>
        <v>-46.943683298999872</v>
      </c>
      <c r="H37" s="42">
        <v>125849.024</v>
      </c>
      <c r="I37" s="43">
        <f t="shared" si="2"/>
        <v>36.855006203162063</v>
      </c>
      <c r="J37" s="40">
        <v>126708.88219915002</v>
      </c>
      <c r="K37" s="44">
        <f t="shared" si="3"/>
        <v>0.6832458225103144</v>
      </c>
    </row>
    <row r="38" spans="2:11" ht="15" thickTop="1" thickBot="1">
      <c r="B38" s="46" t="s">
        <v>28</v>
      </c>
      <c r="C38" s="47"/>
      <c r="D38" s="48">
        <v>2406681.5488019995</v>
      </c>
      <c r="E38" s="49" t="s">
        <v>19</v>
      </c>
      <c r="F38" s="50">
        <v>1628001.2436800501</v>
      </c>
      <c r="G38" s="51">
        <f t="shared" si="1"/>
        <v>-32.354937258299152</v>
      </c>
      <c r="H38" s="52">
        <v>1479655.2979870001</v>
      </c>
      <c r="I38" s="53">
        <f t="shared" si="2"/>
        <v>-9.1121518652970028</v>
      </c>
      <c r="J38" s="50">
        <v>1762432.1089452</v>
      </c>
      <c r="K38" s="54">
        <f t="shared" si="3"/>
        <v>19.110992360376365</v>
      </c>
    </row>
    <row r="39" spans="2:11" ht="6" customHeight="1" thickBot="1">
      <c r="D39" s="55"/>
      <c r="E39" s="56"/>
      <c r="F39" s="57"/>
      <c r="G39" s="58"/>
      <c r="H39" s="55"/>
      <c r="I39" s="59"/>
      <c r="J39" s="55"/>
      <c r="K39" s="60"/>
    </row>
    <row r="40" spans="2:11">
      <c r="B40" s="61" t="s">
        <v>29</v>
      </c>
      <c r="C40" s="62"/>
      <c r="D40" s="38">
        <v>304986.14908800001</v>
      </c>
      <c r="E40" s="30" t="s">
        <v>19</v>
      </c>
      <c r="F40" s="31">
        <v>148632.11752500001</v>
      </c>
      <c r="G40" s="41">
        <f>(F40/D40-1)*100</f>
        <v>-51.26594503735511</v>
      </c>
      <c r="H40" s="42">
        <v>150024.44353804999</v>
      </c>
      <c r="I40" s="43">
        <f t="shared" si="2"/>
        <v>0.93675985798682415</v>
      </c>
      <c r="J40" s="40">
        <v>326871.2629643</v>
      </c>
      <c r="K40" s="44">
        <f t="shared" si="3"/>
        <v>117.87867047238683</v>
      </c>
    </row>
    <row r="41" spans="2:11" ht="14.25" thickBot="1">
      <c r="B41" s="63" t="s">
        <v>30</v>
      </c>
      <c r="C41" s="64"/>
      <c r="D41" s="65">
        <v>80232.032361999998</v>
      </c>
      <c r="E41" s="66" t="s">
        <v>19</v>
      </c>
      <c r="F41" s="67">
        <v>46979.442605000004</v>
      </c>
      <c r="G41" s="68">
        <f t="shared" si="1"/>
        <v>-41.445528398143004</v>
      </c>
      <c r="H41" s="69">
        <v>46955.239882549999</v>
      </c>
      <c r="I41" s="70">
        <f t="shared" si="2"/>
        <v>-5.1517687541546842E-2</v>
      </c>
      <c r="J41" s="67">
        <v>122295.344843</v>
      </c>
      <c r="K41" s="71">
        <f t="shared" si="3"/>
        <v>160.45089993981412</v>
      </c>
    </row>
    <row r="42" spans="2:11">
      <c r="D42" s="72"/>
      <c r="E42" s="72"/>
      <c r="F42" s="72"/>
      <c r="G42" s="72"/>
      <c r="H42" s="72"/>
      <c r="I42" s="72"/>
      <c r="J42" s="72"/>
      <c r="K42" s="72"/>
    </row>
    <row r="43" spans="2:11" ht="18" thickBot="1">
      <c r="B43" s="22" t="s">
        <v>31</v>
      </c>
      <c r="C43" s="22"/>
      <c r="D43" s="72"/>
      <c r="E43" s="72"/>
      <c r="F43" s="72"/>
      <c r="G43" s="72"/>
      <c r="H43" s="72"/>
      <c r="I43" s="72"/>
      <c r="J43" s="72"/>
      <c r="K43" s="72"/>
    </row>
    <row r="44" spans="2:11" ht="14.25" thickBot="1">
      <c r="D44" s="23">
        <v>2008</v>
      </c>
      <c r="E44" s="24"/>
      <c r="F44" s="25">
        <v>2009</v>
      </c>
      <c r="G44" s="24"/>
      <c r="H44" s="25">
        <v>2010</v>
      </c>
      <c r="I44" s="24"/>
      <c r="J44" s="25">
        <v>2011</v>
      </c>
      <c r="K44" s="26"/>
    </row>
    <row r="45" spans="2:11">
      <c r="B45" s="27" t="s">
        <v>18</v>
      </c>
      <c r="C45" s="28"/>
      <c r="D45" s="29">
        <v>107370.51606099999</v>
      </c>
      <c r="E45" s="30" t="s">
        <v>19</v>
      </c>
      <c r="F45" s="73">
        <v>53973.204406000004</v>
      </c>
      <c r="G45" s="32">
        <f>(F45/D45-1)*100</f>
        <v>-49.731819883089301</v>
      </c>
      <c r="H45" s="33">
        <v>50534.686978000005</v>
      </c>
      <c r="I45" s="74">
        <f>(H45/F45-1)*100</f>
        <v>-6.3707861444256775</v>
      </c>
      <c r="J45" s="31">
        <v>51523.208510999997</v>
      </c>
      <c r="K45" s="99">
        <f>(J45/H45-1)*100</f>
        <v>1.9561247770869539</v>
      </c>
    </row>
    <row r="46" spans="2:11">
      <c r="B46" s="36" t="s">
        <v>20</v>
      </c>
      <c r="C46" s="37"/>
      <c r="D46" s="38">
        <v>145430.75646899999</v>
      </c>
      <c r="E46" s="39" t="s">
        <v>19</v>
      </c>
      <c r="F46" s="75">
        <v>96278.060667850004</v>
      </c>
      <c r="G46" s="41">
        <f t="shared" ref="G46:G54" si="4">(F46/D46-1)*100</f>
        <v>-33.798006002689931</v>
      </c>
      <c r="H46" s="42">
        <v>138276.50044130001</v>
      </c>
      <c r="I46" s="76">
        <f t="shared" ref="I46:K54" si="5">(H46/F46-1)*100</f>
        <v>43.622025082474991</v>
      </c>
      <c r="J46" s="40">
        <v>373960.712917</v>
      </c>
      <c r="K46" s="100">
        <f t="shared" si="5"/>
        <v>170.44415480832237</v>
      </c>
    </row>
    <row r="47" spans="2:11">
      <c r="B47" s="36" t="s">
        <v>21</v>
      </c>
      <c r="C47" s="37"/>
      <c r="D47" s="38">
        <v>1624229.9840030004</v>
      </c>
      <c r="E47" s="39" t="s">
        <v>19</v>
      </c>
      <c r="F47" s="75">
        <v>1434605.1259187507</v>
      </c>
      <c r="G47" s="41">
        <f t="shared" si="4"/>
        <v>-11.674754188252901</v>
      </c>
      <c r="H47" s="42">
        <v>1172599.0142699501</v>
      </c>
      <c r="I47" s="76">
        <f t="shared" si="5"/>
        <v>-18.26329119526925</v>
      </c>
      <c r="J47" s="40">
        <v>1083908.1906834</v>
      </c>
      <c r="K47" s="100">
        <f t="shared" si="5"/>
        <v>-7.5636106211267933</v>
      </c>
    </row>
    <row r="48" spans="2:11">
      <c r="B48" s="36" t="s">
        <v>22</v>
      </c>
      <c r="C48" s="37"/>
      <c r="D48" s="38">
        <v>83654.760868000012</v>
      </c>
      <c r="E48" s="39" t="s">
        <v>19</v>
      </c>
      <c r="F48" s="75">
        <v>78045.871555999998</v>
      </c>
      <c r="G48" s="41">
        <f t="shared" si="4"/>
        <v>-6.7048058637694918</v>
      </c>
      <c r="H48" s="42">
        <v>62504.740647400002</v>
      </c>
      <c r="I48" s="76">
        <f t="shared" si="5"/>
        <v>-19.912816141016275</v>
      </c>
      <c r="J48" s="40">
        <v>68356.702199999985</v>
      </c>
      <c r="K48" s="100">
        <f t="shared" si="5"/>
        <v>9.3624283406148479</v>
      </c>
    </row>
    <row r="49" spans="2:11">
      <c r="B49" s="36" t="s">
        <v>23</v>
      </c>
      <c r="C49" s="37"/>
      <c r="D49" s="38">
        <v>362217.08108199947</v>
      </c>
      <c r="E49" s="39" t="s">
        <v>19</v>
      </c>
      <c r="F49" s="75">
        <v>221173.40723000001</v>
      </c>
      <c r="G49" s="41">
        <f t="shared" si="4"/>
        <v>-38.93899024051538</v>
      </c>
      <c r="H49" s="42">
        <v>231292.07339500001</v>
      </c>
      <c r="I49" s="76">
        <f t="shared" si="5"/>
        <v>4.5749922161652634</v>
      </c>
      <c r="J49" s="40">
        <v>233336.693661</v>
      </c>
      <c r="K49" s="100">
        <f t="shared" si="5"/>
        <v>0.8839992810770525</v>
      </c>
    </row>
    <row r="50" spans="2:11">
      <c r="B50" s="36" t="s">
        <v>24</v>
      </c>
      <c r="C50" s="37"/>
      <c r="D50" s="38">
        <v>582095.835632</v>
      </c>
      <c r="E50" s="39" t="s">
        <v>19</v>
      </c>
      <c r="F50" s="75">
        <v>342593.71078199986</v>
      </c>
      <c r="G50" s="41">
        <f t="shared" si="4"/>
        <v>-41.144792693795004</v>
      </c>
      <c r="H50" s="42">
        <v>361166.725286</v>
      </c>
      <c r="I50" s="76">
        <f t="shared" si="5"/>
        <v>5.4212946471216883</v>
      </c>
      <c r="J50" s="40">
        <v>318082.3917255</v>
      </c>
      <c r="K50" s="100">
        <f t="shared" si="5"/>
        <v>-11.929209017354092</v>
      </c>
    </row>
    <row r="51" spans="2:11">
      <c r="B51" s="36" t="s">
        <v>25</v>
      </c>
      <c r="C51" s="37"/>
      <c r="D51" s="38">
        <v>134339.52297800002</v>
      </c>
      <c r="E51" s="39" t="s">
        <v>19</v>
      </c>
      <c r="F51" s="75">
        <v>133160.07847899999</v>
      </c>
      <c r="G51" s="41">
        <f t="shared" si="4"/>
        <v>-0.87795793289602297</v>
      </c>
      <c r="H51" s="42">
        <v>101561.90542299999</v>
      </c>
      <c r="I51" s="76">
        <f t="shared" si="5"/>
        <v>-23.729464128382283</v>
      </c>
      <c r="J51" s="40">
        <v>106085.06821100001</v>
      </c>
      <c r="K51" s="100">
        <f t="shared" si="5"/>
        <v>4.4536017408902229</v>
      </c>
    </row>
    <row r="52" spans="2:11">
      <c r="B52" s="36" t="s">
        <v>26</v>
      </c>
      <c r="C52" s="37"/>
      <c r="D52" s="38">
        <v>39582.165209999999</v>
      </c>
      <c r="E52" s="39" t="s">
        <v>19</v>
      </c>
      <c r="F52" s="75">
        <v>44396.500935999997</v>
      </c>
      <c r="G52" s="41">
        <f t="shared" si="4"/>
        <v>12.162891293232514</v>
      </c>
      <c r="H52" s="42">
        <v>45108.793073000008</v>
      </c>
      <c r="I52" s="76">
        <f t="shared" si="5"/>
        <v>1.6043880080252704</v>
      </c>
      <c r="J52" s="40">
        <v>43654.617416000008</v>
      </c>
      <c r="K52" s="100">
        <f t="shared" si="5"/>
        <v>-3.2237077472826448</v>
      </c>
    </row>
    <row r="53" spans="2:11" ht="14.25" thickBot="1">
      <c r="B53" s="36" t="s">
        <v>27</v>
      </c>
      <c r="C53" s="45"/>
      <c r="D53" s="38">
        <v>230226.56920900004</v>
      </c>
      <c r="E53" s="39" t="s">
        <v>19</v>
      </c>
      <c r="F53" s="75">
        <v>163110.24317845001</v>
      </c>
      <c r="G53" s="41">
        <f t="shared" si="4"/>
        <v>-29.152293873441572</v>
      </c>
      <c r="H53" s="42">
        <v>179265.77039354999</v>
      </c>
      <c r="I53" s="76">
        <f t="shared" si="5"/>
        <v>9.9046674815052036</v>
      </c>
      <c r="J53" s="40">
        <v>133779.22550815</v>
      </c>
      <c r="K53" s="100">
        <f t="shared" si="5"/>
        <v>-25.373803814047371</v>
      </c>
    </row>
    <row r="54" spans="2:11" ht="15" thickTop="1" thickBot="1">
      <c r="B54" s="46" t="s">
        <v>28</v>
      </c>
      <c r="C54" s="47"/>
      <c r="D54" s="48">
        <v>3309147.1915120003</v>
      </c>
      <c r="E54" s="49" t="s">
        <v>19</v>
      </c>
      <c r="F54" s="77">
        <v>2567336.2031540503</v>
      </c>
      <c r="G54" s="51">
        <f t="shared" si="4"/>
        <v>-22.416983755231669</v>
      </c>
      <c r="H54" s="52">
        <v>2342310.2099072002</v>
      </c>
      <c r="I54" s="51">
        <f t="shared" si="5"/>
        <v>-8.7649600769232663</v>
      </c>
      <c r="J54" s="50">
        <v>2412686.8108330499</v>
      </c>
      <c r="K54" s="101">
        <f t="shared" si="5"/>
        <v>3.0045807181380058</v>
      </c>
    </row>
    <row r="55" spans="2:11" ht="14.25" thickBot="1">
      <c r="D55" s="55"/>
      <c r="E55" s="56"/>
      <c r="F55" s="78"/>
      <c r="G55" s="58"/>
      <c r="H55" s="55"/>
      <c r="I55" s="58"/>
      <c r="J55" s="55"/>
      <c r="K55" s="58"/>
    </row>
    <row r="56" spans="2:11">
      <c r="B56" s="61" t="s">
        <v>29</v>
      </c>
      <c r="C56" s="62"/>
      <c r="D56" s="38">
        <v>368567.65716599993</v>
      </c>
      <c r="E56" s="30" t="s">
        <v>19</v>
      </c>
      <c r="F56" s="73">
        <v>240773.58560310001</v>
      </c>
      <c r="G56" s="41">
        <f>(F56/D56-1)*100</f>
        <v>-34.673164906963741</v>
      </c>
      <c r="H56" s="42">
        <v>316551.86205380003</v>
      </c>
      <c r="I56" s="76">
        <f>(H56/F56-1)*100</f>
        <v>31.472836300081397</v>
      </c>
      <c r="J56" s="40">
        <v>561706.72904250002</v>
      </c>
      <c r="K56" s="99">
        <f>(J56/H56-1)*100</f>
        <v>77.445403542448403</v>
      </c>
    </row>
    <row r="57" spans="2:11" ht="14.25" thickBot="1">
      <c r="B57" s="63" t="s">
        <v>30</v>
      </c>
      <c r="C57" s="64"/>
      <c r="D57" s="65">
        <v>105136.04275699999</v>
      </c>
      <c r="E57" s="66" t="s">
        <v>19</v>
      </c>
      <c r="F57" s="79">
        <v>62645.514655850006</v>
      </c>
      <c r="G57" s="68">
        <f>(F57/D57-1)*100</f>
        <v>-40.414806366031833</v>
      </c>
      <c r="H57" s="69">
        <v>92002.308190299998</v>
      </c>
      <c r="I57" s="80">
        <f>(H57/F57-1)*100</f>
        <v>46.861764478629887</v>
      </c>
      <c r="J57" s="67">
        <v>328324.096104</v>
      </c>
      <c r="K57" s="102">
        <f>(J57/H57-1)*100</f>
        <v>256.86506410783284</v>
      </c>
    </row>
    <row r="58" spans="2:11">
      <c r="D58" s="72"/>
      <c r="E58" s="72"/>
      <c r="F58" s="72"/>
      <c r="G58" s="72"/>
      <c r="H58" s="72"/>
      <c r="I58" s="72"/>
      <c r="J58" s="72"/>
      <c r="K58" s="72"/>
    </row>
    <row r="59" spans="2:11" ht="18" thickBot="1">
      <c r="B59" s="111" t="s">
        <v>40</v>
      </c>
      <c r="C59" s="111"/>
      <c r="D59" s="112"/>
      <c r="E59" s="112"/>
      <c r="F59" s="112"/>
      <c r="G59" s="112"/>
      <c r="H59" s="112"/>
      <c r="I59" s="112"/>
      <c r="J59" s="112"/>
      <c r="K59" s="112"/>
    </row>
    <row r="60" spans="2:11" ht="14.25" thickBot="1">
      <c r="B60" s="113"/>
      <c r="C60" s="113"/>
      <c r="D60" s="274">
        <v>2008</v>
      </c>
      <c r="E60" s="271"/>
      <c r="F60" s="270">
        <v>2009</v>
      </c>
      <c r="G60" s="271"/>
      <c r="H60" s="270">
        <v>2010</v>
      </c>
      <c r="I60" s="271"/>
      <c r="J60" s="270">
        <v>2011</v>
      </c>
      <c r="K60" s="272"/>
    </row>
    <row r="61" spans="2:11">
      <c r="B61" s="27" t="s">
        <v>18</v>
      </c>
      <c r="C61" s="28"/>
      <c r="D61" s="114">
        <v>53444.585279999978</v>
      </c>
      <c r="E61" s="115" t="s">
        <v>19</v>
      </c>
      <c r="F61" s="116">
        <v>54017.350069000022</v>
      </c>
      <c r="G61" s="117">
        <v>1.0716984442844746</v>
      </c>
      <c r="H61" s="116">
        <v>66585.52833999999</v>
      </c>
      <c r="I61" s="118">
        <v>23.266928597840852</v>
      </c>
      <c r="J61" s="116">
        <v>62035.042321000015</v>
      </c>
      <c r="K61" s="119">
        <v>-6.8340465750518886</v>
      </c>
    </row>
    <row r="62" spans="2:11">
      <c r="B62" s="36" t="s">
        <v>20</v>
      </c>
      <c r="C62" s="37"/>
      <c r="D62" s="120">
        <v>121628.25643100002</v>
      </c>
      <c r="E62" s="121" t="s">
        <v>19</v>
      </c>
      <c r="F62" s="122">
        <v>117532.23590285002</v>
      </c>
      <c r="G62" s="123">
        <v>-3.3676553856329283</v>
      </c>
      <c r="H62" s="122">
        <v>99714.388515999992</v>
      </c>
      <c r="I62" s="124">
        <v>-15.159966327517104</v>
      </c>
      <c r="J62" s="122">
        <v>293183.78359140002</v>
      </c>
      <c r="K62" s="125">
        <v>194.02354861189997</v>
      </c>
    </row>
    <row r="63" spans="2:11">
      <c r="B63" s="36" t="s">
        <v>21</v>
      </c>
      <c r="C63" s="37"/>
      <c r="D63" s="120">
        <v>1221382.0205289498</v>
      </c>
      <c r="E63" s="121" t="s">
        <v>19</v>
      </c>
      <c r="F63" s="122">
        <v>940021.02486449992</v>
      </c>
      <c r="G63" s="123">
        <v>-23.036281109050506</v>
      </c>
      <c r="H63" s="122">
        <v>953375.41664025001</v>
      </c>
      <c r="I63" s="124">
        <v>1.420648200679886</v>
      </c>
      <c r="J63" s="122">
        <v>994620.81650249986</v>
      </c>
      <c r="K63" s="125">
        <v>4.326249569933438</v>
      </c>
    </row>
    <row r="64" spans="2:11">
      <c r="B64" s="36" t="s">
        <v>22</v>
      </c>
      <c r="C64" s="37"/>
      <c r="D64" s="120">
        <v>68016.381769</v>
      </c>
      <c r="E64" s="121" t="s">
        <v>19</v>
      </c>
      <c r="F64" s="122">
        <v>83876.646071850002</v>
      </c>
      <c r="G64" s="123">
        <v>23.318300518712199</v>
      </c>
      <c r="H64" s="122">
        <v>50543.124562999998</v>
      </c>
      <c r="I64" s="124">
        <v>-39.741123506888918</v>
      </c>
      <c r="J64" s="122">
        <v>71434.732357999994</v>
      </c>
      <c r="K64" s="125">
        <v>41.334222954418735</v>
      </c>
    </row>
    <row r="65" spans="2:11">
      <c r="B65" s="36" t="s">
        <v>23</v>
      </c>
      <c r="C65" s="37"/>
      <c r="D65" s="120">
        <v>221881.16794200012</v>
      </c>
      <c r="E65" s="121" t="s">
        <v>19</v>
      </c>
      <c r="F65" s="122">
        <v>184200.12901040004</v>
      </c>
      <c r="G65" s="123">
        <v>-16.982531361764753</v>
      </c>
      <c r="H65" s="122">
        <v>223198.84149604998</v>
      </c>
      <c r="I65" s="124">
        <v>21.171924631740112</v>
      </c>
      <c r="J65" s="122">
        <v>186740.94260005001</v>
      </c>
      <c r="K65" s="125">
        <v>-16.334268875067249</v>
      </c>
    </row>
    <row r="66" spans="2:11">
      <c r="B66" s="36" t="s">
        <v>24</v>
      </c>
      <c r="C66" s="37"/>
      <c r="D66" s="120">
        <v>398800.02155499975</v>
      </c>
      <c r="E66" s="121" t="s">
        <v>19</v>
      </c>
      <c r="F66" s="122">
        <v>347440.06374999951</v>
      </c>
      <c r="G66" s="123">
        <v>-12.878624631146629</v>
      </c>
      <c r="H66" s="122">
        <v>316515.96923499997</v>
      </c>
      <c r="I66" s="124">
        <v>-8.9005551579828701</v>
      </c>
      <c r="J66" s="122">
        <v>322078.1246745002</v>
      </c>
      <c r="K66" s="125">
        <v>1.7573064174119413</v>
      </c>
    </row>
    <row r="67" spans="2:11">
      <c r="B67" s="36" t="s">
        <v>25</v>
      </c>
      <c r="C67" s="37"/>
      <c r="D67" s="120">
        <v>101797.67403700003</v>
      </c>
      <c r="E67" s="121" t="s">
        <v>19</v>
      </c>
      <c r="F67" s="122">
        <v>72492.425079349996</v>
      </c>
      <c r="G67" s="123">
        <v>-28.787739243431599</v>
      </c>
      <c r="H67" s="122">
        <v>103802.66258100001</v>
      </c>
      <c r="I67" s="124">
        <v>43.191047157517382</v>
      </c>
      <c r="J67" s="122">
        <v>80907.649993200001</v>
      </c>
      <c r="K67" s="125">
        <v>-22.056286436712945</v>
      </c>
    </row>
    <row r="68" spans="2:11">
      <c r="B68" s="36" t="s">
        <v>26</v>
      </c>
      <c r="C68" s="37"/>
      <c r="D68" s="120">
        <v>65276.025896999978</v>
      </c>
      <c r="E68" s="121" t="s">
        <v>19</v>
      </c>
      <c r="F68" s="122">
        <v>48442.493092000004</v>
      </c>
      <c r="G68" s="123">
        <v>-25.788231703262475</v>
      </c>
      <c r="H68" s="122">
        <v>50248.268401000001</v>
      </c>
      <c r="I68" s="124">
        <v>3.7276679909321375</v>
      </c>
      <c r="J68" s="122">
        <v>77566.337591999996</v>
      </c>
      <c r="K68" s="125">
        <v>54.366190239614973</v>
      </c>
    </row>
    <row r="69" spans="2:11" ht="14.25" thickBot="1">
      <c r="B69" s="36" t="s">
        <v>27</v>
      </c>
      <c r="C69" s="126"/>
      <c r="D69" s="127">
        <v>221951.63098799973</v>
      </c>
      <c r="E69" s="121" t="s">
        <v>19</v>
      </c>
      <c r="F69" s="128">
        <v>114886.82613100004</v>
      </c>
      <c r="G69" s="123">
        <v>-48.237899573167972</v>
      </c>
      <c r="H69" s="128">
        <v>150099.82486200001</v>
      </c>
      <c r="I69" s="124">
        <v>30.650162352686316</v>
      </c>
      <c r="J69" s="128">
        <v>170390.11517284997</v>
      </c>
      <c r="K69" s="125">
        <v>13.517864081123744</v>
      </c>
    </row>
    <row r="70" spans="2:11" ht="15" thickTop="1" thickBot="1">
      <c r="B70" s="46" t="s">
        <v>28</v>
      </c>
      <c r="C70" s="47"/>
      <c r="D70" s="129">
        <v>2474177.7644279497</v>
      </c>
      <c r="E70" s="130" t="s">
        <v>19</v>
      </c>
      <c r="F70" s="131">
        <v>1962909.1939709494</v>
      </c>
      <c r="G70" s="132">
        <v>-20.66418095771747</v>
      </c>
      <c r="H70" s="133">
        <v>2014084.0246342998</v>
      </c>
      <c r="I70" s="134">
        <v>2.6070910880917619</v>
      </c>
      <c r="J70" s="135">
        <v>2258957.5448055002</v>
      </c>
      <c r="K70" s="136">
        <v>12.158058808676685</v>
      </c>
    </row>
    <row r="71" spans="2:11" ht="14.25" thickBot="1">
      <c r="B71" s="113"/>
      <c r="C71" s="113"/>
      <c r="D71" s="137"/>
      <c r="E71" s="138"/>
      <c r="F71" s="139"/>
      <c r="G71" s="140"/>
      <c r="H71" s="137"/>
      <c r="I71" s="140"/>
      <c r="J71" s="137"/>
      <c r="K71" s="140"/>
    </row>
    <row r="72" spans="2:11">
      <c r="B72" s="61" t="s">
        <v>29</v>
      </c>
      <c r="C72" s="141"/>
      <c r="D72" s="142">
        <v>287912.20654295001</v>
      </c>
      <c r="E72" s="115" t="s">
        <v>19</v>
      </c>
      <c r="F72" s="143">
        <v>232667.47026034998</v>
      </c>
      <c r="G72" s="118">
        <f>(F72/D72-1)*100</f>
        <v>-19.188049352245429</v>
      </c>
      <c r="H72" s="143">
        <v>279246.23513749999</v>
      </c>
      <c r="I72" s="124">
        <f>(H72/F72-1)*100</f>
        <v>20.019457307473786</v>
      </c>
      <c r="J72" s="143">
        <v>482556.00152489997</v>
      </c>
      <c r="K72" s="119">
        <f>(J72/H72-1)*100</f>
        <v>72.806627558395149</v>
      </c>
    </row>
    <row r="73" spans="2:11" ht="14.25" thickBot="1">
      <c r="B73" s="63" t="s">
        <v>30</v>
      </c>
      <c r="C73" s="64"/>
      <c r="D73" s="144">
        <v>79203.550057</v>
      </c>
      <c r="E73" s="145" t="s">
        <v>19</v>
      </c>
      <c r="F73" s="146">
        <v>67487.316524850001</v>
      </c>
      <c r="G73" s="147">
        <f>(F73/D73-1)*100</f>
        <v>-14.792561095706237</v>
      </c>
      <c r="H73" s="148">
        <v>59935.335682999998</v>
      </c>
      <c r="I73" s="147">
        <f>(H73/F73-1)*100</f>
        <v>-11.190222445826892</v>
      </c>
      <c r="J73" s="148">
        <v>266699.5017894</v>
      </c>
      <c r="K73" s="149">
        <f>(J73/H73-1)*100</f>
        <v>344.97874042114756</v>
      </c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 ht="18" thickBot="1">
      <c r="B75" s="111" t="s">
        <v>47</v>
      </c>
      <c r="C75" s="111"/>
      <c r="D75" s="112"/>
      <c r="E75" s="112"/>
      <c r="F75" s="112"/>
      <c r="G75" s="112"/>
      <c r="H75" s="112"/>
      <c r="I75" s="112"/>
      <c r="J75" s="112"/>
      <c r="K75" s="112"/>
    </row>
    <row r="76" spans="2:11" ht="14.25" thickBot="1">
      <c r="B76" s="113"/>
      <c r="C76" s="113"/>
      <c r="D76" s="274">
        <v>2008</v>
      </c>
      <c r="E76" s="289"/>
      <c r="F76" s="270">
        <v>2009</v>
      </c>
      <c r="G76" s="289"/>
      <c r="H76" s="270">
        <v>2010</v>
      </c>
      <c r="I76" s="289"/>
      <c r="J76" s="270">
        <v>2011</v>
      </c>
      <c r="K76" s="290"/>
    </row>
    <row r="77" spans="2:11">
      <c r="B77" s="27" t="s">
        <v>18</v>
      </c>
      <c r="C77" s="28"/>
      <c r="D77" s="114">
        <v>79255.920432000014</v>
      </c>
      <c r="E77" s="115" t="s">
        <v>19</v>
      </c>
      <c r="F77" s="116">
        <v>98025.107815999989</v>
      </c>
      <c r="G77" s="117">
        <f>(F77/D77-1)*100</f>
        <v>23.681748040644557</v>
      </c>
      <c r="H77" s="116">
        <v>91924.151431000006</v>
      </c>
      <c r="I77" s="118">
        <f>(H77/F77-1)*100</f>
        <v>-6.2238711294782867</v>
      </c>
      <c r="J77" s="116">
        <v>94869.93936027179</v>
      </c>
      <c r="K77" s="119">
        <f>(J77/H77-1)*100</f>
        <v>3.2045853928637458</v>
      </c>
    </row>
    <row r="78" spans="2:11">
      <c r="B78" s="36" t="s">
        <v>20</v>
      </c>
      <c r="C78" s="37"/>
      <c r="D78" s="120">
        <v>147037.83482299998</v>
      </c>
      <c r="E78" s="121" t="s">
        <v>19</v>
      </c>
      <c r="F78" s="122">
        <v>137341.64728164999</v>
      </c>
      <c r="G78" s="123">
        <f t="shared" ref="G78:K89" si="6">(F78/D78-1)*100</f>
        <v>-6.5943486946893559</v>
      </c>
      <c r="H78" s="122">
        <v>126641.38852399999</v>
      </c>
      <c r="I78" s="124">
        <f t="shared" si="6"/>
        <v>-7.7909788978333001</v>
      </c>
      <c r="J78" s="122">
        <v>316110.79758519115</v>
      </c>
      <c r="K78" s="125">
        <f t="shared" si="6"/>
        <v>149.61096942275276</v>
      </c>
    </row>
    <row r="79" spans="2:11">
      <c r="B79" s="36" t="s">
        <v>21</v>
      </c>
      <c r="C79" s="37"/>
      <c r="D79" s="120">
        <v>1447233.8929808997</v>
      </c>
      <c r="E79" s="121" t="s">
        <v>19</v>
      </c>
      <c r="F79" s="122">
        <v>1590580.6768415999</v>
      </c>
      <c r="G79" s="123">
        <f t="shared" si="6"/>
        <v>9.9048802378063137</v>
      </c>
      <c r="H79" s="122">
        <v>1641889.6840395499</v>
      </c>
      <c r="I79" s="124">
        <f t="shared" si="6"/>
        <v>3.2258035033993826</v>
      </c>
      <c r="J79" s="122">
        <v>1577865.4254916655</v>
      </c>
      <c r="K79" s="125">
        <f t="shared" si="6"/>
        <v>-3.8994251057333673</v>
      </c>
    </row>
    <row r="80" spans="2:11">
      <c r="B80" s="36" t="s">
        <v>22</v>
      </c>
      <c r="C80" s="37"/>
      <c r="D80" s="120">
        <v>110958.42792799999</v>
      </c>
      <c r="E80" s="121" t="s">
        <v>19</v>
      </c>
      <c r="F80" s="122">
        <v>106915.58119900001</v>
      </c>
      <c r="G80" s="123">
        <f t="shared" si="6"/>
        <v>-3.6435688613246642</v>
      </c>
      <c r="H80" s="122">
        <v>87775.741068949996</v>
      </c>
      <c r="I80" s="124">
        <f t="shared" si="6"/>
        <v>-17.901824893441287</v>
      </c>
      <c r="J80" s="122">
        <v>105418.83233391627</v>
      </c>
      <c r="K80" s="125">
        <f t="shared" si="6"/>
        <v>20.100190610874137</v>
      </c>
    </row>
    <row r="81" spans="2:11">
      <c r="B81" s="36" t="s">
        <v>23</v>
      </c>
      <c r="C81" s="37"/>
      <c r="D81" s="120">
        <v>267436.32068899996</v>
      </c>
      <c r="E81" s="121" t="s">
        <v>19</v>
      </c>
      <c r="F81" s="122">
        <v>254632.54022800003</v>
      </c>
      <c r="G81" s="123">
        <f t="shared" si="6"/>
        <v>-4.787599690278932</v>
      </c>
      <c r="H81" s="122">
        <v>277024.14939499996</v>
      </c>
      <c r="I81" s="124">
        <f t="shared" si="6"/>
        <v>8.7936950819209159</v>
      </c>
      <c r="J81" s="122">
        <v>255652.14946063413</v>
      </c>
      <c r="K81" s="125">
        <f t="shared" si="6"/>
        <v>-7.7148508464120136</v>
      </c>
    </row>
    <row r="82" spans="2:11">
      <c r="B82" s="36" t="s">
        <v>24</v>
      </c>
      <c r="C82" s="37"/>
      <c r="D82" s="120">
        <v>496716.98117200029</v>
      </c>
      <c r="E82" s="121" t="s">
        <v>19</v>
      </c>
      <c r="F82" s="122">
        <v>747980.94460499997</v>
      </c>
      <c r="G82" s="123">
        <f t="shared" si="6"/>
        <v>50.584935276451404</v>
      </c>
      <c r="H82" s="122">
        <v>511562.36411879992</v>
      </c>
      <c r="I82" s="124">
        <f t="shared" si="6"/>
        <v>-31.607567303876969</v>
      </c>
      <c r="J82" s="122">
        <v>538017.89564082678</v>
      </c>
      <c r="K82" s="125">
        <f t="shared" si="6"/>
        <v>5.1715163932355201</v>
      </c>
    </row>
    <row r="83" spans="2:11">
      <c r="B83" s="36" t="s">
        <v>25</v>
      </c>
      <c r="C83" s="37"/>
      <c r="D83" s="120">
        <v>125699.43210400001</v>
      </c>
      <c r="E83" s="121" t="s">
        <v>19</v>
      </c>
      <c r="F83" s="122">
        <v>110484.701256</v>
      </c>
      <c r="G83" s="123">
        <f t="shared" si="6"/>
        <v>-12.104056950242848</v>
      </c>
      <c r="H83" s="122">
        <v>146513.17196400001</v>
      </c>
      <c r="I83" s="124">
        <f t="shared" si="6"/>
        <v>32.609465653095057</v>
      </c>
      <c r="J83" s="122">
        <v>147777.23009031441</v>
      </c>
      <c r="K83" s="125">
        <f t="shared" si="6"/>
        <v>0.86276073978179824</v>
      </c>
    </row>
    <row r="84" spans="2:11">
      <c r="B84" s="36" t="s">
        <v>26</v>
      </c>
      <c r="C84" s="37"/>
      <c r="D84" s="120">
        <v>49846.676443999997</v>
      </c>
      <c r="E84" s="121" t="s">
        <v>19</v>
      </c>
      <c r="F84" s="122">
        <v>62103.559461999997</v>
      </c>
      <c r="G84" s="123">
        <f t="shared" si="6"/>
        <v>24.589168009566166</v>
      </c>
      <c r="H84" s="122">
        <v>51260.099941050008</v>
      </c>
      <c r="I84" s="124">
        <f t="shared" si="6"/>
        <v>-17.460286680644931</v>
      </c>
      <c r="J84" s="122">
        <v>85166.97897335951</v>
      </c>
      <c r="K84" s="125">
        <f t="shared" si="6"/>
        <v>66.146728296087986</v>
      </c>
    </row>
    <row r="85" spans="2:11" ht="14.25" thickBot="1">
      <c r="B85" s="36" t="s">
        <v>27</v>
      </c>
      <c r="C85" s="126"/>
      <c r="D85" s="127">
        <v>143758.13536600003</v>
      </c>
      <c r="E85" s="121" t="s">
        <v>19</v>
      </c>
      <c r="F85" s="128">
        <v>209526.63715155001</v>
      </c>
      <c r="G85" s="123">
        <f t="shared" si="6"/>
        <v>45.749412106735463</v>
      </c>
      <c r="H85" s="128">
        <v>237624.47111245</v>
      </c>
      <c r="I85" s="124">
        <f t="shared" si="6"/>
        <v>13.410148868364136</v>
      </c>
      <c r="J85" s="128">
        <v>170138.81608852025</v>
      </c>
      <c r="K85" s="125">
        <f t="shared" si="6"/>
        <v>-28.40012844973101</v>
      </c>
    </row>
    <row r="86" spans="2:11" ht="15" thickTop="1" thickBot="1">
      <c r="B86" s="46" t="s">
        <v>28</v>
      </c>
      <c r="C86" s="47"/>
      <c r="D86" s="129">
        <v>2867943.6219389001</v>
      </c>
      <c r="E86" s="130" t="s">
        <v>19</v>
      </c>
      <c r="F86" s="131">
        <v>3317591.3958408004</v>
      </c>
      <c r="G86" s="132">
        <f t="shared" si="6"/>
        <v>15.678403524470674</v>
      </c>
      <c r="H86" s="133">
        <v>3172215.2215948002</v>
      </c>
      <c r="I86" s="134">
        <f t="shared" si="6"/>
        <v>-4.381979481507436</v>
      </c>
      <c r="J86" s="135">
        <v>3291018.0650247</v>
      </c>
      <c r="K86" s="136">
        <f t="shared" si="6"/>
        <v>3.7451066567347535</v>
      </c>
    </row>
    <row r="87" spans="2:11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</row>
    <row r="88" spans="2:11">
      <c r="B88" s="61" t="s">
        <v>29</v>
      </c>
      <c r="C88" s="141"/>
      <c r="D88" s="142">
        <v>265845.68167664995</v>
      </c>
      <c r="E88" s="115" t="s">
        <v>19</v>
      </c>
      <c r="F88" s="143">
        <v>337613.81898740004</v>
      </c>
      <c r="G88" s="118">
        <f>(F88/D88-1)*100</f>
        <v>26.996164413173428</v>
      </c>
      <c r="H88" s="143">
        <v>329155.45673099993</v>
      </c>
      <c r="I88" s="124">
        <f>(H88/F88-1)*100</f>
        <v>-2.5053365060023758</v>
      </c>
      <c r="J88" s="143">
        <v>548667.5142502964</v>
      </c>
      <c r="K88" s="119">
        <f>(J88/H88-1)*100</f>
        <v>66.689478491219802</v>
      </c>
    </row>
    <row r="89" spans="2:11" ht="14.25" thickBot="1">
      <c r="B89" s="63" t="s">
        <v>30</v>
      </c>
      <c r="C89" s="64"/>
      <c r="D89" s="144">
        <v>99569.05785099999</v>
      </c>
      <c r="E89" s="145" t="s">
        <v>19</v>
      </c>
      <c r="F89" s="146">
        <v>84319.914841649996</v>
      </c>
      <c r="G89" s="147">
        <f t="shared" si="6"/>
        <v>-15.315142413187798</v>
      </c>
      <c r="H89" s="148">
        <v>83348.967363000003</v>
      </c>
      <c r="I89" s="147">
        <f t="shared" si="6"/>
        <v>-1.1515043397202218</v>
      </c>
      <c r="J89" s="148">
        <v>267670.18400914996</v>
      </c>
      <c r="K89" s="149">
        <f t="shared" si="6"/>
        <v>221.14397151844406</v>
      </c>
    </row>
    <row r="90" spans="2:11">
      <c r="D90" s="72"/>
      <c r="E90" s="72"/>
      <c r="F90" s="72"/>
      <c r="G90" s="72"/>
      <c r="H90" s="72"/>
      <c r="I90" s="72"/>
      <c r="J90" s="72"/>
      <c r="K90" s="72"/>
    </row>
    <row r="91" spans="2:11">
      <c r="B91" s="21" t="s">
        <v>33</v>
      </c>
      <c r="C91" s="92"/>
      <c r="D91" s="72"/>
      <c r="E91" s="72"/>
      <c r="F91" s="72"/>
      <c r="G91" s="72"/>
      <c r="H91" s="72"/>
      <c r="I91" s="72"/>
      <c r="J91" s="72"/>
      <c r="K91" s="72"/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</sheetData>
  <mergeCells count="22">
    <mergeCell ref="J76:K76"/>
    <mergeCell ref="D18:E18"/>
    <mergeCell ref="D19:E19"/>
    <mergeCell ref="D60:E60"/>
    <mergeCell ref="F60:G60"/>
    <mergeCell ref="H60:I60"/>
    <mergeCell ref="J60:K60"/>
    <mergeCell ref="D16:E16"/>
    <mergeCell ref="D17:E17"/>
    <mergeCell ref="D76:E76"/>
    <mergeCell ref="F76:G76"/>
    <mergeCell ref="H76:I76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3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7"/>
  <sheetViews>
    <sheetView workbookViewId="0">
      <selection activeCell="J3" sqref="J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49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298">
        <v>3310</v>
      </c>
      <c r="E7" s="299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300">
        <v>78578</v>
      </c>
      <c r="E17" s="301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296">
        <v>14918.8945</v>
      </c>
      <c r="E18" s="297"/>
      <c r="F18" s="155">
        <f>D18/C18*100</f>
        <v>13.758797994531921</v>
      </c>
      <c r="K18" s="3"/>
    </row>
    <row r="19" spans="1:11" ht="14.25" thickBot="1">
      <c r="B19" s="107" t="s">
        <v>6</v>
      </c>
      <c r="C19" s="95">
        <v>131244.32708700001</v>
      </c>
      <c r="D19" s="302">
        <v>51937.764000000003</v>
      </c>
      <c r="E19" s="303"/>
      <c r="F19" s="108">
        <v>39.57334016088268</v>
      </c>
      <c r="K19" s="3"/>
    </row>
    <row r="20" spans="1:11">
      <c r="B20" s="96" t="s">
        <v>12</v>
      </c>
      <c r="C20" s="97">
        <f>SUM(C6:C19)</f>
        <v>2672974.9975419999</v>
      </c>
      <c r="D20" s="263">
        <f>SUM(D6:E19)</f>
        <v>507288.53350000002</v>
      </c>
      <c r="E20" s="264"/>
      <c r="F20" s="106">
        <f>D20/C20*100</f>
        <v>18.978424189021212</v>
      </c>
      <c r="K20" s="3"/>
    </row>
    <row r="21" spans="1:11">
      <c r="B21" s="17"/>
      <c r="C21" s="18"/>
      <c r="D21" s="18"/>
      <c r="E21" s="19"/>
      <c r="F21" s="20"/>
      <c r="K21" s="3"/>
    </row>
    <row r="22" spans="1:11">
      <c r="B22" s="21" t="s">
        <v>13</v>
      </c>
      <c r="C22" s="18"/>
      <c r="D22" s="18"/>
      <c r="E22" s="19"/>
      <c r="F22" s="20"/>
      <c r="K22" s="3"/>
    </row>
    <row r="23" spans="1:11">
      <c r="B23" s="21" t="s">
        <v>14</v>
      </c>
      <c r="K23" s="3"/>
    </row>
    <row r="24" spans="1:11">
      <c r="B24" s="21" t="s">
        <v>34</v>
      </c>
      <c r="K24" s="3"/>
    </row>
    <row r="25" spans="1:11" ht="25.5" customHeight="1">
      <c r="K25" s="3"/>
    </row>
    <row r="26" spans="1:11" ht="14.25">
      <c r="A26" s="4" t="s">
        <v>15</v>
      </c>
    </row>
    <row r="27" spans="1:11">
      <c r="K27" s="3" t="s">
        <v>16</v>
      </c>
    </row>
    <row r="28" spans="1:11" ht="18" thickBot="1">
      <c r="B28" s="22" t="s">
        <v>17</v>
      </c>
      <c r="C28" s="22"/>
      <c r="K28" s="3"/>
    </row>
    <row r="29" spans="1:11" ht="18" thickBot="1">
      <c r="B29" s="22"/>
      <c r="C29" s="22"/>
      <c r="D29" s="23">
        <v>2008</v>
      </c>
      <c r="E29" s="24"/>
      <c r="F29" s="25">
        <v>2009</v>
      </c>
      <c r="G29" s="24"/>
      <c r="H29" s="25">
        <v>2010</v>
      </c>
      <c r="I29" s="24"/>
      <c r="J29" s="25">
        <v>2011</v>
      </c>
      <c r="K29" s="26"/>
    </row>
    <row r="30" spans="1:11">
      <c r="B30" s="27" t="s">
        <v>18</v>
      </c>
      <c r="C30" s="28"/>
      <c r="D30" s="29">
        <v>74465.86815699999</v>
      </c>
      <c r="E30" s="30" t="s">
        <v>19</v>
      </c>
      <c r="F30" s="31">
        <v>58963.207877999972</v>
      </c>
      <c r="G30" s="32">
        <f>(F30/D30-1)*100</f>
        <v>-20.818477864670847</v>
      </c>
      <c r="H30" s="33">
        <v>65085.726096999992</v>
      </c>
      <c r="I30" s="34">
        <f>(H30/F30-1)*100</f>
        <v>10.383624703167516</v>
      </c>
      <c r="J30" s="31">
        <v>52162.666859999998</v>
      </c>
      <c r="K30" s="35">
        <f>(J30/H30-1)*100</f>
        <v>-19.855442985671257</v>
      </c>
    </row>
    <row r="31" spans="1:11">
      <c r="B31" s="36" t="s">
        <v>20</v>
      </c>
      <c r="C31" s="37"/>
      <c r="D31" s="38">
        <v>123756.788416</v>
      </c>
      <c r="E31" s="39" t="s">
        <v>19</v>
      </c>
      <c r="F31" s="40">
        <v>64109.766524999999</v>
      </c>
      <c r="G31" s="41">
        <f t="shared" ref="G31:G42" si="1">(F31/D31-1)*100</f>
        <v>-48.196969761772266</v>
      </c>
      <c r="H31" s="42">
        <v>73314.204068549996</v>
      </c>
      <c r="I31" s="43">
        <f t="shared" ref="I31:I42" si="2">(H31/F31-1)*100</f>
        <v>14.357309412382069</v>
      </c>
      <c r="J31" s="40">
        <v>138795.73865499999</v>
      </c>
      <c r="K31" s="44">
        <f t="shared" ref="K31:K42" si="3">(J31/H31-1)*100</f>
        <v>89.316300188192272</v>
      </c>
    </row>
    <row r="32" spans="1:11">
      <c r="B32" s="36" t="s">
        <v>21</v>
      </c>
      <c r="C32" s="37"/>
      <c r="D32" s="38">
        <v>1169438.2871020001</v>
      </c>
      <c r="E32" s="39" t="s">
        <v>19</v>
      </c>
      <c r="F32" s="40">
        <v>763654.2381190001</v>
      </c>
      <c r="G32" s="41">
        <f t="shared" si="1"/>
        <v>-34.699056244222902</v>
      </c>
      <c r="H32" s="42">
        <v>707206.43444054993</v>
      </c>
      <c r="I32" s="43">
        <f t="shared" si="2"/>
        <v>-7.391801270885356</v>
      </c>
      <c r="J32" s="40">
        <v>866631.61487274989</v>
      </c>
      <c r="K32" s="44">
        <f t="shared" si="3"/>
        <v>22.542948235237215</v>
      </c>
    </row>
    <row r="33" spans="2:11">
      <c r="B33" s="36" t="s">
        <v>22</v>
      </c>
      <c r="C33" s="37"/>
      <c r="D33" s="38">
        <v>82149.387164999993</v>
      </c>
      <c r="E33" s="39" t="s">
        <v>19</v>
      </c>
      <c r="F33" s="40">
        <v>92729.870196050004</v>
      </c>
      <c r="G33" s="41">
        <f t="shared" si="1"/>
        <v>12.879564164975132</v>
      </c>
      <c r="H33" s="42">
        <v>36770.895344900004</v>
      </c>
      <c r="I33" s="43">
        <f t="shared" si="2"/>
        <v>-60.346223641682265</v>
      </c>
      <c r="J33" s="40">
        <v>53816.136776799998</v>
      </c>
      <c r="K33" s="44">
        <f t="shared" si="3"/>
        <v>46.355252631247424</v>
      </c>
    </row>
    <row r="34" spans="2:11">
      <c r="B34" s="36" t="s">
        <v>23</v>
      </c>
      <c r="C34" s="37"/>
      <c r="D34" s="38">
        <v>225821.92133399996</v>
      </c>
      <c r="E34" s="39" t="s">
        <v>19</v>
      </c>
      <c r="F34" s="40">
        <v>145672.13092700002</v>
      </c>
      <c r="G34" s="41">
        <f t="shared" si="1"/>
        <v>-35.492475634575392</v>
      </c>
      <c r="H34" s="42">
        <v>134343.03707299998</v>
      </c>
      <c r="I34" s="43">
        <f t="shared" si="2"/>
        <v>-7.777118232503466</v>
      </c>
      <c r="J34" s="40">
        <v>168834.638656</v>
      </c>
      <c r="K34" s="44">
        <f t="shared" si="3"/>
        <v>25.674275596626405</v>
      </c>
    </row>
    <row r="35" spans="2:11">
      <c r="B35" s="36" t="s">
        <v>24</v>
      </c>
      <c r="C35" s="37"/>
      <c r="D35" s="38">
        <v>424786.96062999999</v>
      </c>
      <c r="E35" s="39" t="s">
        <v>19</v>
      </c>
      <c r="F35" s="40">
        <v>303027.62434599979</v>
      </c>
      <c r="G35" s="41">
        <f t="shared" si="1"/>
        <v>-28.663623785301549</v>
      </c>
      <c r="H35" s="42">
        <v>246619.43998300011</v>
      </c>
      <c r="I35" s="43">
        <f t="shared" si="2"/>
        <v>-18.614865388837387</v>
      </c>
      <c r="J35" s="40">
        <v>243332.118472</v>
      </c>
      <c r="K35" s="44">
        <f t="shared" si="3"/>
        <v>-1.3329531164399278</v>
      </c>
    </row>
    <row r="36" spans="2:11">
      <c r="B36" s="36" t="s">
        <v>25</v>
      </c>
      <c r="C36" s="37"/>
      <c r="D36" s="38">
        <v>91998.580067000003</v>
      </c>
      <c r="E36" s="39" t="s">
        <v>19</v>
      </c>
      <c r="F36" s="40">
        <v>72420.745972999983</v>
      </c>
      <c r="G36" s="41">
        <f t="shared" si="1"/>
        <v>-21.280582895672985</v>
      </c>
      <c r="H36" s="42">
        <v>63603.039643999997</v>
      </c>
      <c r="I36" s="43">
        <f t="shared" si="2"/>
        <v>-12.175663493286049</v>
      </c>
      <c r="J36" s="40">
        <v>83922.548986000009</v>
      </c>
      <c r="K36" s="44">
        <f t="shared" si="3"/>
        <v>31.947387193650979</v>
      </c>
    </row>
    <row r="37" spans="2:11">
      <c r="B37" s="36" t="s">
        <v>26</v>
      </c>
      <c r="C37" s="37"/>
      <c r="D37" s="38">
        <v>40942.404685999994</v>
      </c>
      <c r="E37" s="39" t="s">
        <v>19</v>
      </c>
      <c r="F37" s="40">
        <v>35465.734689000004</v>
      </c>
      <c r="G37" s="41">
        <f t="shared" si="1"/>
        <v>-13.37652255406655</v>
      </c>
      <c r="H37" s="42">
        <v>26863.497335999997</v>
      </c>
      <c r="I37" s="43">
        <f t="shared" si="2"/>
        <v>-24.255065990972025</v>
      </c>
      <c r="J37" s="40">
        <v>28227.763467499997</v>
      </c>
      <c r="K37" s="44">
        <f t="shared" si="3"/>
        <v>5.0785127283919707</v>
      </c>
    </row>
    <row r="38" spans="2:11" ht="14.25" thickBot="1">
      <c r="B38" s="36" t="s">
        <v>27</v>
      </c>
      <c r="C38" s="45"/>
      <c r="D38" s="38">
        <v>173321.351245</v>
      </c>
      <c r="E38" s="39" t="s">
        <v>19</v>
      </c>
      <c r="F38" s="40">
        <v>91957.925027000019</v>
      </c>
      <c r="G38" s="41">
        <f t="shared" si="1"/>
        <v>-46.943683298999872</v>
      </c>
      <c r="H38" s="42">
        <v>125849.024</v>
      </c>
      <c r="I38" s="43">
        <f t="shared" si="2"/>
        <v>36.855006203162063</v>
      </c>
      <c r="J38" s="40">
        <v>126708.88219915002</v>
      </c>
      <c r="K38" s="44">
        <f t="shared" si="3"/>
        <v>0.6832458225103144</v>
      </c>
    </row>
    <row r="39" spans="2:11" ht="15" thickTop="1" thickBot="1">
      <c r="B39" s="46" t="s">
        <v>28</v>
      </c>
      <c r="C39" s="47"/>
      <c r="D39" s="48">
        <v>2406681.5488019995</v>
      </c>
      <c r="E39" s="49" t="s">
        <v>19</v>
      </c>
      <c r="F39" s="50">
        <v>1628001.2436800501</v>
      </c>
      <c r="G39" s="51">
        <f t="shared" si="1"/>
        <v>-32.354937258299152</v>
      </c>
      <c r="H39" s="52">
        <v>1479655.2979870001</v>
      </c>
      <c r="I39" s="53">
        <f t="shared" si="2"/>
        <v>-9.1121518652970028</v>
      </c>
      <c r="J39" s="50">
        <v>1762432.1089452</v>
      </c>
      <c r="K39" s="54">
        <f t="shared" si="3"/>
        <v>19.110992360376365</v>
      </c>
    </row>
    <row r="40" spans="2:11" ht="6" customHeight="1" thickBot="1">
      <c r="D40" s="55"/>
      <c r="E40" s="56"/>
      <c r="F40" s="57"/>
      <c r="G40" s="58"/>
      <c r="H40" s="55"/>
      <c r="I40" s="59"/>
      <c r="J40" s="55"/>
      <c r="K40" s="60"/>
    </row>
    <row r="41" spans="2:11">
      <c r="B41" s="61" t="s">
        <v>29</v>
      </c>
      <c r="C41" s="62"/>
      <c r="D41" s="38">
        <v>304986.14908800001</v>
      </c>
      <c r="E41" s="30" t="s">
        <v>19</v>
      </c>
      <c r="F41" s="31">
        <v>148632.11752500001</v>
      </c>
      <c r="G41" s="41">
        <f>(F41/D41-1)*100</f>
        <v>-51.26594503735511</v>
      </c>
      <c r="H41" s="42">
        <v>150024.44353804999</v>
      </c>
      <c r="I41" s="43">
        <f t="shared" si="2"/>
        <v>0.93675985798682415</v>
      </c>
      <c r="J41" s="40">
        <v>326871.2629643</v>
      </c>
      <c r="K41" s="44">
        <f t="shared" si="3"/>
        <v>117.87867047238683</v>
      </c>
    </row>
    <row r="42" spans="2:11" ht="14.25" thickBot="1">
      <c r="B42" s="63" t="s">
        <v>30</v>
      </c>
      <c r="C42" s="64"/>
      <c r="D42" s="65">
        <v>80232.032361999998</v>
      </c>
      <c r="E42" s="66" t="s">
        <v>19</v>
      </c>
      <c r="F42" s="67">
        <v>46979.442605000004</v>
      </c>
      <c r="G42" s="68">
        <f t="shared" si="1"/>
        <v>-41.445528398143004</v>
      </c>
      <c r="H42" s="69">
        <v>46955.239882549999</v>
      </c>
      <c r="I42" s="70">
        <f t="shared" si="2"/>
        <v>-5.1517687541546842E-2</v>
      </c>
      <c r="J42" s="67">
        <v>122295.344843</v>
      </c>
      <c r="K42" s="71">
        <f t="shared" si="3"/>
        <v>160.45089993981412</v>
      </c>
    </row>
    <row r="43" spans="2:11">
      <c r="D43" s="72"/>
      <c r="E43" s="72"/>
      <c r="F43" s="72"/>
      <c r="G43" s="72"/>
      <c r="H43" s="72"/>
      <c r="I43" s="72"/>
      <c r="J43" s="72"/>
      <c r="K43" s="72"/>
    </row>
    <row r="44" spans="2:11" ht="18" thickBot="1">
      <c r="B44" s="22" t="s">
        <v>31</v>
      </c>
      <c r="C44" s="22"/>
      <c r="D44" s="72"/>
      <c r="E44" s="72"/>
      <c r="F44" s="72"/>
      <c r="G44" s="72"/>
      <c r="H44" s="72"/>
      <c r="I44" s="72"/>
      <c r="J44" s="72"/>
      <c r="K44" s="72"/>
    </row>
    <row r="45" spans="2:11" ht="14.25" thickBot="1">
      <c r="D45" s="23">
        <v>2008</v>
      </c>
      <c r="E45" s="24"/>
      <c r="F45" s="25">
        <v>2009</v>
      </c>
      <c r="G45" s="24"/>
      <c r="H45" s="25">
        <v>2010</v>
      </c>
      <c r="I45" s="24"/>
      <c r="J45" s="25">
        <v>2011</v>
      </c>
      <c r="K45" s="26"/>
    </row>
    <row r="46" spans="2:11">
      <c r="B46" s="27" t="s">
        <v>18</v>
      </c>
      <c r="C46" s="28"/>
      <c r="D46" s="29">
        <v>107370.51606099999</v>
      </c>
      <c r="E46" s="30" t="s">
        <v>19</v>
      </c>
      <c r="F46" s="73">
        <v>53973.204406000004</v>
      </c>
      <c r="G46" s="32">
        <f>(F46/D46-1)*100</f>
        <v>-49.731819883089301</v>
      </c>
      <c r="H46" s="33">
        <v>50534.686978000005</v>
      </c>
      <c r="I46" s="74">
        <f>(H46/F46-1)*100</f>
        <v>-6.3707861444256775</v>
      </c>
      <c r="J46" s="31">
        <v>51523.208510999997</v>
      </c>
      <c r="K46" s="99">
        <f>(J46/H46-1)*100</f>
        <v>1.9561247770869539</v>
      </c>
    </row>
    <row r="47" spans="2:11">
      <c r="B47" s="36" t="s">
        <v>20</v>
      </c>
      <c r="C47" s="37"/>
      <c r="D47" s="38">
        <v>145430.75646899999</v>
      </c>
      <c r="E47" s="39" t="s">
        <v>19</v>
      </c>
      <c r="F47" s="75">
        <v>96278.060667850004</v>
      </c>
      <c r="G47" s="41">
        <f t="shared" ref="G47:G55" si="4">(F47/D47-1)*100</f>
        <v>-33.798006002689931</v>
      </c>
      <c r="H47" s="42">
        <v>138276.50044130001</v>
      </c>
      <c r="I47" s="76">
        <f t="shared" ref="I47:K55" si="5">(H47/F47-1)*100</f>
        <v>43.622025082474991</v>
      </c>
      <c r="J47" s="40">
        <v>373960.712917</v>
      </c>
      <c r="K47" s="100">
        <f t="shared" si="5"/>
        <v>170.44415480832237</v>
      </c>
    </row>
    <row r="48" spans="2:11">
      <c r="B48" s="36" t="s">
        <v>21</v>
      </c>
      <c r="C48" s="37"/>
      <c r="D48" s="38">
        <v>1624229.9840030004</v>
      </c>
      <c r="E48" s="39" t="s">
        <v>19</v>
      </c>
      <c r="F48" s="75">
        <v>1434605.1259187507</v>
      </c>
      <c r="G48" s="41">
        <f t="shared" si="4"/>
        <v>-11.674754188252901</v>
      </c>
      <c r="H48" s="42">
        <v>1172599.0142699501</v>
      </c>
      <c r="I48" s="76">
        <f t="shared" si="5"/>
        <v>-18.26329119526925</v>
      </c>
      <c r="J48" s="40">
        <v>1083908.1906834</v>
      </c>
      <c r="K48" s="100">
        <f t="shared" si="5"/>
        <v>-7.5636106211267933</v>
      </c>
    </row>
    <row r="49" spans="2:11">
      <c r="B49" s="36" t="s">
        <v>22</v>
      </c>
      <c r="C49" s="37"/>
      <c r="D49" s="38">
        <v>83654.760868000012</v>
      </c>
      <c r="E49" s="39" t="s">
        <v>19</v>
      </c>
      <c r="F49" s="75">
        <v>78045.871555999998</v>
      </c>
      <c r="G49" s="41">
        <f t="shared" si="4"/>
        <v>-6.7048058637694918</v>
      </c>
      <c r="H49" s="42">
        <v>62504.740647400002</v>
      </c>
      <c r="I49" s="76">
        <f t="shared" si="5"/>
        <v>-19.912816141016275</v>
      </c>
      <c r="J49" s="40">
        <v>68356.702199999985</v>
      </c>
      <c r="K49" s="100">
        <f t="shared" si="5"/>
        <v>9.3624283406148479</v>
      </c>
    </row>
    <row r="50" spans="2:11">
      <c r="B50" s="36" t="s">
        <v>23</v>
      </c>
      <c r="C50" s="37"/>
      <c r="D50" s="38">
        <v>362217.08108199947</v>
      </c>
      <c r="E50" s="39" t="s">
        <v>19</v>
      </c>
      <c r="F50" s="75">
        <v>221173.40723000001</v>
      </c>
      <c r="G50" s="41">
        <f t="shared" si="4"/>
        <v>-38.93899024051538</v>
      </c>
      <c r="H50" s="42">
        <v>231292.07339500001</v>
      </c>
      <c r="I50" s="76">
        <f t="shared" si="5"/>
        <v>4.5749922161652634</v>
      </c>
      <c r="J50" s="40">
        <v>233336.693661</v>
      </c>
      <c r="K50" s="100">
        <f t="shared" si="5"/>
        <v>0.8839992810770525</v>
      </c>
    </row>
    <row r="51" spans="2:11">
      <c r="B51" s="36" t="s">
        <v>24</v>
      </c>
      <c r="C51" s="37"/>
      <c r="D51" s="38">
        <v>582095.835632</v>
      </c>
      <c r="E51" s="39" t="s">
        <v>19</v>
      </c>
      <c r="F51" s="75">
        <v>342593.71078199986</v>
      </c>
      <c r="G51" s="41">
        <f t="shared" si="4"/>
        <v>-41.144792693795004</v>
      </c>
      <c r="H51" s="42">
        <v>361166.725286</v>
      </c>
      <c r="I51" s="76">
        <f t="shared" si="5"/>
        <v>5.4212946471216883</v>
      </c>
      <c r="J51" s="40">
        <v>318082.3917255</v>
      </c>
      <c r="K51" s="100">
        <f t="shared" si="5"/>
        <v>-11.929209017354092</v>
      </c>
    </row>
    <row r="52" spans="2:11">
      <c r="B52" s="36" t="s">
        <v>25</v>
      </c>
      <c r="C52" s="37"/>
      <c r="D52" s="38">
        <v>134339.52297800002</v>
      </c>
      <c r="E52" s="39" t="s">
        <v>19</v>
      </c>
      <c r="F52" s="75">
        <v>133160.07847899999</v>
      </c>
      <c r="G52" s="41">
        <f t="shared" si="4"/>
        <v>-0.87795793289602297</v>
      </c>
      <c r="H52" s="42">
        <v>101561.90542299999</v>
      </c>
      <c r="I52" s="76">
        <f t="shared" si="5"/>
        <v>-23.729464128382283</v>
      </c>
      <c r="J52" s="40">
        <v>106085.06821100001</v>
      </c>
      <c r="K52" s="100">
        <f t="shared" si="5"/>
        <v>4.4536017408902229</v>
      </c>
    </row>
    <row r="53" spans="2:11">
      <c r="B53" s="36" t="s">
        <v>26</v>
      </c>
      <c r="C53" s="37"/>
      <c r="D53" s="38">
        <v>39582.165209999999</v>
      </c>
      <c r="E53" s="39" t="s">
        <v>19</v>
      </c>
      <c r="F53" s="75">
        <v>44396.500935999997</v>
      </c>
      <c r="G53" s="41">
        <f t="shared" si="4"/>
        <v>12.162891293232514</v>
      </c>
      <c r="H53" s="42">
        <v>45108.793073000008</v>
      </c>
      <c r="I53" s="76">
        <f t="shared" si="5"/>
        <v>1.6043880080252704</v>
      </c>
      <c r="J53" s="40">
        <v>43654.617416000008</v>
      </c>
      <c r="K53" s="100">
        <f t="shared" si="5"/>
        <v>-3.2237077472826448</v>
      </c>
    </row>
    <row r="54" spans="2:11" ht="14.25" thickBot="1">
      <c r="B54" s="36" t="s">
        <v>27</v>
      </c>
      <c r="C54" s="45"/>
      <c r="D54" s="38">
        <v>230226.56920900004</v>
      </c>
      <c r="E54" s="39" t="s">
        <v>19</v>
      </c>
      <c r="F54" s="75">
        <v>163110.24317845001</v>
      </c>
      <c r="G54" s="41">
        <f t="shared" si="4"/>
        <v>-29.152293873441572</v>
      </c>
      <c r="H54" s="42">
        <v>179265.77039354999</v>
      </c>
      <c r="I54" s="76">
        <f t="shared" si="5"/>
        <v>9.9046674815052036</v>
      </c>
      <c r="J54" s="40">
        <v>133779.22550815</v>
      </c>
      <c r="K54" s="100">
        <f t="shared" si="5"/>
        <v>-25.373803814047371</v>
      </c>
    </row>
    <row r="55" spans="2:11" ht="15" thickTop="1" thickBot="1">
      <c r="B55" s="46" t="s">
        <v>28</v>
      </c>
      <c r="C55" s="47"/>
      <c r="D55" s="48">
        <v>3309147.1915120003</v>
      </c>
      <c r="E55" s="49" t="s">
        <v>19</v>
      </c>
      <c r="F55" s="77">
        <v>2567336.2031540503</v>
      </c>
      <c r="G55" s="51">
        <f t="shared" si="4"/>
        <v>-22.416983755231669</v>
      </c>
      <c r="H55" s="52">
        <v>2342310.2099072002</v>
      </c>
      <c r="I55" s="51">
        <f t="shared" si="5"/>
        <v>-8.7649600769232663</v>
      </c>
      <c r="J55" s="50">
        <v>2412686.8108330499</v>
      </c>
      <c r="K55" s="101">
        <f t="shared" si="5"/>
        <v>3.0045807181380058</v>
      </c>
    </row>
    <row r="56" spans="2:11" ht="14.25" thickBot="1">
      <c r="D56" s="55"/>
      <c r="E56" s="56"/>
      <c r="F56" s="78"/>
      <c r="G56" s="58"/>
      <c r="H56" s="55"/>
      <c r="I56" s="58"/>
      <c r="J56" s="55"/>
      <c r="K56" s="58"/>
    </row>
    <row r="57" spans="2:11">
      <c r="B57" s="61" t="s">
        <v>29</v>
      </c>
      <c r="C57" s="62"/>
      <c r="D57" s="38">
        <v>368567.65716599993</v>
      </c>
      <c r="E57" s="30" t="s">
        <v>19</v>
      </c>
      <c r="F57" s="73">
        <v>240773.58560310001</v>
      </c>
      <c r="G57" s="41">
        <f>(F57/D57-1)*100</f>
        <v>-34.673164906963741</v>
      </c>
      <c r="H57" s="42">
        <v>316551.86205380003</v>
      </c>
      <c r="I57" s="76">
        <f>(H57/F57-1)*100</f>
        <v>31.472836300081397</v>
      </c>
      <c r="J57" s="40">
        <v>561706.72904250002</v>
      </c>
      <c r="K57" s="99">
        <f>(J57/H57-1)*100</f>
        <v>77.445403542448403</v>
      </c>
    </row>
    <row r="58" spans="2:11" ht="14.25" thickBot="1">
      <c r="B58" s="63" t="s">
        <v>30</v>
      </c>
      <c r="C58" s="64"/>
      <c r="D58" s="65">
        <v>105136.04275699999</v>
      </c>
      <c r="E58" s="66" t="s">
        <v>19</v>
      </c>
      <c r="F58" s="79">
        <v>62645.514655850006</v>
      </c>
      <c r="G58" s="68">
        <f>(F58/D58-1)*100</f>
        <v>-40.414806366031833</v>
      </c>
      <c r="H58" s="69">
        <v>92002.308190299998</v>
      </c>
      <c r="I58" s="80">
        <f>(H58/F58-1)*100</f>
        <v>46.861764478629887</v>
      </c>
      <c r="J58" s="67">
        <v>328324.096104</v>
      </c>
      <c r="K58" s="102">
        <f>(J58/H58-1)*100</f>
        <v>256.86506410783284</v>
      </c>
    </row>
    <row r="59" spans="2:11">
      <c r="D59" s="72"/>
      <c r="E59" s="72"/>
      <c r="F59" s="72"/>
      <c r="G59" s="72"/>
      <c r="H59" s="72"/>
      <c r="I59" s="72"/>
      <c r="J59" s="72"/>
      <c r="K59" s="72"/>
    </row>
    <row r="60" spans="2:11" ht="18" thickBot="1">
      <c r="B60" s="111" t="s">
        <v>40</v>
      </c>
      <c r="C60" s="111"/>
      <c r="D60" s="112"/>
      <c r="E60" s="112"/>
      <c r="F60" s="112"/>
      <c r="G60" s="112"/>
      <c r="H60" s="112"/>
      <c r="I60" s="112"/>
      <c r="J60" s="112"/>
      <c r="K60" s="112"/>
    </row>
    <row r="61" spans="2:11" ht="14.25" thickBot="1">
      <c r="B61" s="113"/>
      <c r="C61" s="113"/>
      <c r="D61" s="274">
        <v>2008</v>
      </c>
      <c r="E61" s="271"/>
      <c r="F61" s="270">
        <v>2009</v>
      </c>
      <c r="G61" s="271"/>
      <c r="H61" s="270">
        <v>2010</v>
      </c>
      <c r="I61" s="271"/>
      <c r="J61" s="270">
        <v>2011</v>
      </c>
      <c r="K61" s="272"/>
    </row>
    <row r="62" spans="2:11">
      <c r="B62" s="27" t="s">
        <v>18</v>
      </c>
      <c r="C62" s="28"/>
      <c r="D62" s="114">
        <v>53444.585279999978</v>
      </c>
      <c r="E62" s="115" t="s">
        <v>19</v>
      </c>
      <c r="F62" s="116">
        <v>54017.350069000022</v>
      </c>
      <c r="G62" s="117">
        <v>1.0716984442844746</v>
      </c>
      <c r="H62" s="116">
        <v>66585.52833999999</v>
      </c>
      <c r="I62" s="118">
        <v>23.266928597840852</v>
      </c>
      <c r="J62" s="116">
        <v>62035.042321000015</v>
      </c>
      <c r="K62" s="119">
        <v>-6.8340465750518886</v>
      </c>
    </row>
    <row r="63" spans="2:11">
      <c r="B63" s="36" t="s">
        <v>20</v>
      </c>
      <c r="C63" s="37"/>
      <c r="D63" s="120">
        <v>121628.25643100002</v>
      </c>
      <c r="E63" s="121" t="s">
        <v>19</v>
      </c>
      <c r="F63" s="122">
        <v>117532.23590285002</v>
      </c>
      <c r="G63" s="123">
        <v>-3.3676553856329283</v>
      </c>
      <c r="H63" s="122">
        <v>99714.388515999992</v>
      </c>
      <c r="I63" s="124">
        <v>-15.159966327517104</v>
      </c>
      <c r="J63" s="122">
        <v>293183.78359140002</v>
      </c>
      <c r="K63" s="125">
        <v>194.02354861189997</v>
      </c>
    </row>
    <row r="64" spans="2:11">
      <c r="B64" s="36" t="s">
        <v>21</v>
      </c>
      <c r="C64" s="37"/>
      <c r="D64" s="120">
        <v>1221382.0205289498</v>
      </c>
      <c r="E64" s="121" t="s">
        <v>19</v>
      </c>
      <c r="F64" s="122">
        <v>940021.02486449992</v>
      </c>
      <c r="G64" s="123">
        <v>-23.036281109050506</v>
      </c>
      <c r="H64" s="122">
        <v>953375.41664025001</v>
      </c>
      <c r="I64" s="124">
        <v>1.420648200679886</v>
      </c>
      <c r="J64" s="122">
        <v>994620.81650249986</v>
      </c>
      <c r="K64" s="125">
        <v>4.326249569933438</v>
      </c>
    </row>
    <row r="65" spans="2:11">
      <c r="B65" s="36" t="s">
        <v>22</v>
      </c>
      <c r="C65" s="37"/>
      <c r="D65" s="120">
        <v>68016.381769</v>
      </c>
      <c r="E65" s="121" t="s">
        <v>19</v>
      </c>
      <c r="F65" s="122">
        <v>83876.646071850002</v>
      </c>
      <c r="G65" s="123">
        <v>23.318300518712199</v>
      </c>
      <c r="H65" s="122">
        <v>50543.124562999998</v>
      </c>
      <c r="I65" s="124">
        <v>-39.741123506888918</v>
      </c>
      <c r="J65" s="122">
        <v>71434.732357999994</v>
      </c>
      <c r="K65" s="125">
        <v>41.334222954418735</v>
      </c>
    </row>
    <row r="66" spans="2:11">
      <c r="B66" s="36" t="s">
        <v>23</v>
      </c>
      <c r="C66" s="37"/>
      <c r="D66" s="120">
        <v>221881.16794200012</v>
      </c>
      <c r="E66" s="121" t="s">
        <v>19</v>
      </c>
      <c r="F66" s="122">
        <v>184200.12901040004</v>
      </c>
      <c r="G66" s="123">
        <v>-16.982531361764753</v>
      </c>
      <c r="H66" s="122">
        <v>223198.84149604998</v>
      </c>
      <c r="I66" s="124">
        <v>21.171924631740112</v>
      </c>
      <c r="J66" s="122">
        <v>186740.94260005001</v>
      </c>
      <c r="K66" s="125">
        <v>-16.334268875067249</v>
      </c>
    </row>
    <row r="67" spans="2:11">
      <c r="B67" s="36" t="s">
        <v>24</v>
      </c>
      <c r="C67" s="37"/>
      <c r="D67" s="120">
        <v>398800.02155499975</v>
      </c>
      <c r="E67" s="121" t="s">
        <v>19</v>
      </c>
      <c r="F67" s="122">
        <v>347440.06374999951</v>
      </c>
      <c r="G67" s="123">
        <v>-12.878624631146629</v>
      </c>
      <c r="H67" s="122">
        <v>316515.96923499997</v>
      </c>
      <c r="I67" s="124">
        <v>-8.9005551579828701</v>
      </c>
      <c r="J67" s="122">
        <v>322078.1246745002</v>
      </c>
      <c r="K67" s="125">
        <v>1.7573064174119413</v>
      </c>
    </row>
    <row r="68" spans="2:11">
      <c r="B68" s="36" t="s">
        <v>25</v>
      </c>
      <c r="C68" s="37"/>
      <c r="D68" s="120">
        <v>101797.67403700003</v>
      </c>
      <c r="E68" s="121" t="s">
        <v>19</v>
      </c>
      <c r="F68" s="122">
        <v>72492.425079349996</v>
      </c>
      <c r="G68" s="123">
        <v>-28.787739243431599</v>
      </c>
      <c r="H68" s="122">
        <v>103802.66258100001</v>
      </c>
      <c r="I68" s="124">
        <v>43.191047157517382</v>
      </c>
      <c r="J68" s="122">
        <v>80907.649993200001</v>
      </c>
      <c r="K68" s="125">
        <v>-22.056286436712945</v>
      </c>
    </row>
    <row r="69" spans="2:11">
      <c r="B69" s="36" t="s">
        <v>26</v>
      </c>
      <c r="C69" s="37"/>
      <c r="D69" s="120">
        <v>65276.025896999978</v>
      </c>
      <c r="E69" s="121" t="s">
        <v>19</v>
      </c>
      <c r="F69" s="122">
        <v>48442.493092000004</v>
      </c>
      <c r="G69" s="123">
        <v>-25.788231703262475</v>
      </c>
      <c r="H69" s="122">
        <v>50248.268401000001</v>
      </c>
      <c r="I69" s="124">
        <v>3.7276679909321375</v>
      </c>
      <c r="J69" s="122">
        <v>77566.337591999996</v>
      </c>
      <c r="K69" s="125">
        <v>54.366190239614973</v>
      </c>
    </row>
    <row r="70" spans="2:11" ht="14.25" thickBot="1">
      <c r="B70" s="36" t="s">
        <v>27</v>
      </c>
      <c r="C70" s="126"/>
      <c r="D70" s="127">
        <v>221951.63098799973</v>
      </c>
      <c r="E70" s="121" t="s">
        <v>19</v>
      </c>
      <c r="F70" s="128">
        <v>114886.82613100004</v>
      </c>
      <c r="G70" s="123">
        <v>-48.237899573167972</v>
      </c>
      <c r="H70" s="128">
        <v>150099.82486200001</v>
      </c>
      <c r="I70" s="124">
        <v>30.650162352686316</v>
      </c>
      <c r="J70" s="128">
        <v>170390.11517284997</v>
      </c>
      <c r="K70" s="125">
        <v>13.517864081123744</v>
      </c>
    </row>
    <row r="71" spans="2:11" ht="15" thickTop="1" thickBot="1">
      <c r="B71" s="46" t="s">
        <v>28</v>
      </c>
      <c r="C71" s="47"/>
      <c r="D71" s="129">
        <v>2474177.7644279497</v>
      </c>
      <c r="E71" s="130" t="s">
        <v>19</v>
      </c>
      <c r="F71" s="131">
        <v>1962909.1939709494</v>
      </c>
      <c r="G71" s="132">
        <v>-20.66418095771747</v>
      </c>
      <c r="H71" s="133">
        <v>2014084.0246342998</v>
      </c>
      <c r="I71" s="134">
        <v>2.6070910880917619</v>
      </c>
      <c r="J71" s="135">
        <v>2258957.5448055002</v>
      </c>
      <c r="K71" s="136">
        <v>12.158058808676685</v>
      </c>
    </row>
    <row r="72" spans="2:11" ht="14.25" thickBot="1">
      <c r="B72" s="113"/>
      <c r="C72" s="113"/>
      <c r="D72" s="137"/>
      <c r="E72" s="138"/>
      <c r="F72" s="139"/>
      <c r="G72" s="140"/>
      <c r="H72" s="137"/>
      <c r="I72" s="140"/>
      <c r="J72" s="137"/>
      <c r="K72" s="140"/>
    </row>
    <row r="73" spans="2:11">
      <c r="B73" s="61" t="s">
        <v>29</v>
      </c>
      <c r="C73" s="141"/>
      <c r="D73" s="142">
        <v>287912.20654295001</v>
      </c>
      <c r="E73" s="115" t="s">
        <v>19</v>
      </c>
      <c r="F73" s="143">
        <v>232667.47026034998</v>
      </c>
      <c r="G73" s="118">
        <f>(F73/D73-1)*100</f>
        <v>-19.188049352245429</v>
      </c>
      <c r="H73" s="143">
        <v>279246.23513749999</v>
      </c>
      <c r="I73" s="124">
        <f>(H73/F73-1)*100</f>
        <v>20.019457307473786</v>
      </c>
      <c r="J73" s="143">
        <v>482556.00152489997</v>
      </c>
      <c r="K73" s="119">
        <f>(J73/H73-1)*100</f>
        <v>72.806627558395149</v>
      </c>
    </row>
    <row r="74" spans="2:11" ht="14.25" thickBot="1">
      <c r="B74" s="63" t="s">
        <v>30</v>
      </c>
      <c r="C74" s="64"/>
      <c r="D74" s="144">
        <v>79203.550057</v>
      </c>
      <c r="E74" s="145" t="s">
        <v>19</v>
      </c>
      <c r="F74" s="146">
        <v>67487.316524850001</v>
      </c>
      <c r="G74" s="147">
        <f>(F74/D74-1)*100</f>
        <v>-14.792561095706237</v>
      </c>
      <c r="H74" s="148">
        <v>59935.335682999998</v>
      </c>
      <c r="I74" s="147">
        <f>(H74/F74-1)*100</f>
        <v>-11.190222445826892</v>
      </c>
      <c r="J74" s="148">
        <v>266699.5017894</v>
      </c>
      <c r="K74" s="149">
        <f>(J74/H74-1)*100</f>
        <v>344.97874042114756</v>
      </c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 ht="18" thickBot="1">
      <c r="B76" s="111" t="s">
        <v>47</v>
      </c>
      <c r="C76" s="111"/>
      <c r="D76" s="112"/>
      <c r="E76" s="112"/>
      <c r="F76" s="112"/>
      <c r="G76" s="112"/>
      <c r="H76" s="112"/>
      <c r="I76" s="112"/>
      <c r="J76" s="112"/>
      <c r="K76" s="112"/>
    </row>
    <row r="77" spans="2:11" ht="14.25" thickBot="1">
      <c r="B77" s="113"/>
      <c r="C77" s="113"/>
      <c r="D77" s="274">
        <v>2008</v>
      </c>
      <c r="E77" s="289"/>
      <c r="F77" s="270">
        <v>2009</v>
      </c>
      <c r="G77" s="289"/>
      <c r="H77" s="270">
        <v>2010</v>
      </c>
      <c r="I77" s="289"/>
      <c r="J77" s="270">
        <v>2011</v>
      </c>
      <c r="K77" s="290"/>
    </row>
    <row r="78" spans="2:11">
      <c r="B78" s="27" t="s">
        <v>18</v>
      </c>
      <c r="C78" s="28"/>
      <c r="D78" s="114">
        <v>79255.920432000014</v>
      </c>
      <c r="E78" s="115" t="s">
        <v>19</v>
      </c>
      <c r="F78" s="116">
        <v>98025.107815999989</v>
      </c>
      <c r="G78" s="117">
        <f>(F78/D78-1)*100</f>
        <v>23.681748040644557</v>
      </c>
      <c r="H78" s="116">
        <v>91924.151431000006</v>
      </c>
      <c r="I78" s="118">
        <f>(H78/F78-1)*100</f>
        <v>-6.2238711294782867</v>
      </c>
      <c r="J78" s="116">
        <v>94869.93936027179</v>
      </c>
      <c r="K78" s="119">
        <f>(J78/H78-1)*100</f>
        <v>3.2045853928637458</v>
      </c>
    </row>
    <row r="79" spans="2:11">
      <c r="B79" s="36" t="s">
        <v>20</v>
      </c>
      <c r="C79" s="37"/>
      <c r="D79" s="120">
        <v>147037.83482299998</v>
      </c>
      <c r="E79" s="121" t="s">
        <v>19</v>
      </c>
      <c r="F79" s="122">
        <v>137341.64728164999</v>
      </c>
      <c r="G79" s="123">
        <f t="shared" ref="G79:K90" si="6">(F79/D79-1)*100</f>
        <v>-6.5943486946893559</v>
      </c>
      <c r="H79" s="122">
        <v>126641.38852399999</v>
      </c>
      <c r="I79" s="124">
        <f t="shared" si="6"/>
        <v>-7.7909788978333001</v>
      </c>
      <c r="J79" s="122">
        <v>316110.79758519115</v>
      </c>
      <c r="K79" s="125">
        <f t="shared" si="6"/>
        <v>149.61096942275276</v>
      </c>
    </row>
    <row r="80" spans="2:11">
      <c r="B80" s="36" t="s">
        <v>21</v>
      </c>
      <c r="C80" s="37"/>
      <c r="D80" s="120">
        <v>1447233.8929808997</v>
      </c>
      <c r="E80" s="121" t="s">
        <v>19</v>
      </c>
      <c r="F80" s="122">
        <v>1590580.6768415999</v>
      </c>
      <c r="G80" s="123">
        <f t="shared" si="6"/>
        <v>9.9048802378063137</v>
      </c>
      <c r="H80" s="122">
        <v>1641889.6840395499</v>
      </c>
      <c r="I80" s="124">
        <f t="shared" si="6"/>
        <v>3.2258035033993826</v>
      </c>
      <c r="J80" s="122">
        <v>1577865.4254916655</v>
      </c>
      <c r="K80" s="125">
        <f t="shared" si="6"/>
        <v>-3.8994251057333673</v>
      </c>
    </row>
    <row r="81" spans="2:11">
      <c r="B81" s="36" t="s">
        <v>22</v>
      </c>
      <c r="C81" s="37"/>
      <c r="D81" s="120">
        <v>110958.42792799999</v>
      </c>
      <c r="E81" s="121" t="s">
        <v>19</v>
      </c>
      <c r="F81" s="122">
        <v>106915.58119900001</v>
      </c>
      <c r="G81" s="123">
        <f t="shared" si="6"/>
        <v>-3.6435688613246642</v>
      </c>
      <c r="H81" s="122">
        <v>87775.741068949996</v>
      </c>
      <c r="I81" s="124">
        <f t="shared" si="6"/>
        <v>-17.901824893441287</v>
      </c>
      <c r="J81" s="122">
        <v>105418.83233391627</v>
      </c>
      <c r="K81" s="125">
        <f t="shared" si="6"/>
        <v>20.100190610874137</v>
      </c>
    </row>
    <row r="82" spans="2:11">
      <c r="B82" s="36" t="s">
        <v>23</v>
      </c>
      <c r="C82" s="37"/>
      <c r="D82" s="120">
        <v>267436.32068899996</v>
      </c>
      <c r="E82" s="121" t="s">
        <v>19</v>
      </c>
      <c r="F82" s="122">
        <v>254632.54022800003</v>
      </c>
      <c r="G82" s="123">
        <f t="shared" si="6"/>
        <v>-4.787599690278932</v>
      </c>
      <c r="H82" s="122">
        <v>277024.14939499996</v>
      </c>
      <c r="I82" s="124">
        <f t="shared" si="6"/>
        <v>8.7936950819209159</v>
      </c>
      <c r="J82" s="122">
        <v>255652.14946063413</v>
      </c>
      <c r="K82" s="125">
        <f t="shared" si="6"/>
        <v>-7.7148508464120136</v>
      </c>
    </row>
    <row r="83" spans="2:11">
      <c r="B83" s="36" t="s">
        <v>24</v>
      </c>
      <c r="C83" s="37"/>
      <c r="D83" s="120">
        <v>496716.98117200029</v>
      </c>
      <c r="E83" s="121" t="s">
        <v>19</v>
      </c>
      <c r="F83" s="122">
        <v>747980.94460499997</v>
      </c>
      <c r="G83" s="123">
        <f t="shared" si="6"/>
        <v>50.584935276451404</v>
      </c>
      <c r="H83" s="122">
        <v>511562.36411879992</v>
      </c>
      <c r="I83" s="124">
        <f t="shared" si="6"/>
        <v>-31.607567303876969</v>
      </c>
      <c r="J83" s="122">
        <v>538017.89564082678</v>
      </c>
      <c r="K83" s="125">
        <f t="shared" si="6"/>
        <v>5.1715163932355201</v>
      </c>
    </row>
    <row r="84" spans="2:11">
      <c r="B84" s="36" t="s">
        <v>25</v>
      </c>
      <c r="C84" s="37"/>
      <c r="D84" s="120">
        <v>125699.43210400001</v>
      </c>
      <c r="E84" s="121" t="s">
        <v>19</v>
      </c>
      <c r="F84" s="122">
        <v>110484.701256</v>
      </c>
      <c r="G84" s="123">
        <f t="shared" si="6"/>
        <v>-12.104056950242848</v>
      </c>
      <c r="H84" s="122">
        <v>146513.17196400001</v>
      </c>
      <c r="I84" s="124">
        <f t="shared" si="6"/>
        <v>32.609465653095057</v>
      </c>
      <c r="J84" s="122">
        <v>147777.23009031441</v>
      </c>
      <c r="K84" s="125">
        <f t="shared" si="6"/>
        <v>0.86276073978179824</v>
      </c>
    </row>
    <row r="85" spans="2:11">
      <c r="B85" s="36" t="s">
        <v>26</v>
      </c>
      <c r="C85" s="37"/>
      <c r="D85" s="120">
        <v>49846.676443999997</v>
      </c>
      <c r="E85" s="121" t="s">
        <v>19</v>
      </c>
      <c r="F85" s="122">
        <v>62103.559461999997</v>
      </c>
      <c r="G85" s="123">
        <f t="shared" si="6"/>
        <v>24.589168009566166</v>
      </c>
      <c r="H85" s="122">
        <v>51260.099941050008</v>
      </c>
      <c r="I85" s="124">
        <f t="shared" si="6"/>
        <v>-17.460286680644931</v>
      </c>
      <c r="J85" s="122">
        <v>85166.97897335951</v>
      </c>
      <c r="K85" s="125">
        <f t="shared" si="6"/>
        <v>66.146728296087986</v>
      </c>
    </row>
    <row r="86" spans="2:11" ht="14.25" thickBot="1">
      <c r="B86" s="36" t="s">
        <v>27</v>
      </c>
      <c r="C86" s="126"/>
      <c r="D86" s="127">
        <v>143758.13536600003</v>
      </c>
      <c r="E86" s="121" t="s">
        <v>19</v>
      </c>
      <c r="F86" s="128">
        <v>209526.63715155001</v>
      </c>
      <c r="G86" s="123">
        <f t="shared" si="6"/>
        <v>45.749412106735463</v>
      </c>
      <c r="H86" s="128">
        <v>237624.47111245</v>
      </c>
      <c r="I86" s="124">
        <f t="shared" si="6"/>
        <v>13.410148868364136</v>
      </c>
      <c r="J86" s="128">
        <v>170138.81608852025</v>
      </c>
      <c r="K86" s="125">
        <f t="shared" si="6"/>
        <v>-28.40012844973101</v>
      </c>
    </row>
    <row r="87" spans="2:11" ht="15" thickTop="1" thickBot="1">
      <c r="B87" s="46" t="s">
        <v>28</v>
      </c>
      <c r="C87" s="47"/>
      <c r="D87" s="129">
        <v>2867943.6219389001</v>
      </c>
      <c r="E87" s="130" t="s">
        <v>19</v>
      </c>
      <c r="F87" s="131">
        <v>3317591.3958408004</v>
      </c>
      <c r="G87" s="132">
        <f t="shared" si="6"/>
        <v>15.678403524470674</v>
      </c>
      <c r="H87" s="133">
        <v>3172215.2215948002</v>
      </c>
      <c r="I87" s="134">
        <f t="shared" si="6"/>
        <v>-4.381979481507436</v>
      </c>
      <c r="J87" s="135">
        <v>3291018.0650247</v>
      </c>
      <c r="K87" s="136">
        <f t="shared" si="6"/>
        <v>3.7451066567347535</v>
      </c>
    </row>
    <row r="88" spans="2:11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</row>
    <row r="89" spans="2:11">
      <c r="B89" s="61" t="s">
        <v>29</v>
      </c>
      <c r="C89" s="141"/>
      <c r="D89" s="142">
        <v>265845.68167664995</v>
      </c>
      <c r="E89" s="115" t="s">
        <v>19</v>
      </c>
      <c r="F89" s="143">
        <v>337613.81898740004</v>
      </c>
      <c r="G89" s="118">
        <f>(F89/D89-1)*100</f>
        <v>26.996164413173428</v>
      </c>
      <c r="H89" s="143">
        <v>329155.45673099993</v>
      </c>
      <c r="I89" s="124">
        <f>(H89/F89-1)*100</f>
        <v>-2.5053365060023758</v>
      </c>
      <c r="J89" s="143">
        <v>548667.5142502964</v>
      </c>
      <c r="K89" s="119">
        <f>(J89/H89-1)*100</f>
        <v>66.689478491219802</v>
      </c>
    </row>
    <row r="90" spans="2:11" ht="14.25" thickBot="1">
      <c r="B90" s="63" t="s">
        <v>30</v>
      </c>
      <c r="C90" s="64"/>
      <c r="D90" s="144">
        <v>99569.05785099999</v>
      </c>
      <c r="E90" s="145" t="s">
        <v>19</v>
      </c>
      <c r="F90" s="146">
        <v>84319.914841649996</v>
      </c>
      <c r="G90" s="147">
        <f t="shared" si="6"/>
        <v>-15.315142413187798</v>
      </c>
      <c r="H90" s="148">
        <v>83348.967363000003</v>
      </c>
      <c r="I90" s="147">
        <f t="shared" si="6"/>
        <v>-1.1515043397202218</v>
      </c>
      <c r="J90" s="148">
        <v>267670.18400914996</v>
      </c>
      <c r="K90" s="149">
        <f t="shared" si="6"/>
        <v>221.14397151844406</v>
      </c>
    </row>
    <row r="91" spans="2:11">
      <c r="D91" s="72"/>
      <c r="E91" s="72"/>
      <c r="F91" s="72"/>
      <c r="G91" s="72"/>
      <c r="H91" s="72"/>
      <c r="I91" s="72"/>
      <c r="J91" s="72"/>
      <c r="K91" s="72"/>
    </row>
    <row r="92" spans="2:11">
      <c r="B92" s="21" t="s">
        <v>33</v>
      </c>
      <c r="C92" s="92"/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</sheetData>
  <mergeCells count="23">
    <mergeCell ref="H77:I77"/>
    <mergeCell ref="D18:E18"/>
    <mergeCell ref="D17:E17"/>
    <mergeCell ref="D19:E19"/>
    <mergeCell ref="J77:K77"/>
    <mergeCell ref="D20:E20"/>
    <mergeCell ref="D61:E61"/>
    <mergeCell ref="F61:G61"/>
    <mergeCell ref="H61:I61"/>
    <mergeCell ref="J61:K61"/>
    <mergeCell ref="D14:E14"/>
    <mergeCell ref="D15:E15"/>
    <mergeCell ref="D16:E16"/>
    <mergeCell ref="D77:E77"/>
    <mergeCell ref="F77:G77"/>
    <mergeCell ref="D6:E6"/>
    <mergeCell ref="D12:E12"/>
    <mergeCell ref="D13:E13"/>
    <mergeCell ref="D7:E7"/>
    <mergeCell ref="D8:E8"/>
    <mergeCell ref="D9:E9"/>
    <mergeCell ref="D10:E10"/>
    <mergeCell ref="D11:E11"/>
  </mergeCells>
  <phoneticPr fontId="12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50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298">
        <v>3310</v>
      </c>
      <c r="E7" s="299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300">
        <v>78578</v>
      </c>
      <c r="E17" s="301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296">
        <v>14918.8945</v>
      </c>
      <c r="E18" s="297"/>
      <c r="F18" s="155">
        <f>D18/C18*100</f>
        <v>13.758797994531921</v>
      </c>
      <c r="K18" s="3"/>
    </row>
    <row r="19" spans="1:11">
      <c r="B19" s="109" t="s">
        <v>6</v>
      </c>
      <c r="C19" s="105">
        <v>131244.32708700001</v>
      </c>
      <c r="D19" s="304">
        <v>51937.764000000003</v>
      </c>
      <c r="E19" s="305"/>
      <c r="F19" s="103">
        <v>39.57334016088268</v>
      </c>
      <c r="K19" s="3"/>
    </row>
    <row r="20" spans="1:11" ht="14.25" thickBot="1">
      <c r="B20" s="107" t="s">
        <v>7</v>
      </c>
      <c r="C20" s="95">
        <v>201687.73335900001</v>
      </c>
      <c r="D20" s="181"/>
      <c r="E20" s="182">
        <v>23633.109750000003</v>
      </c>
      <c r="F20" s="108">
        <v>11.7176733341207</v>
      </c>
      <c r="K20" s="3"/>
    </row>
    <row r="21" spans="1:11">
      <c r="B21" s="96" t="s">
        <v>12</v>
      </c>
      <c r="C21" s="97">
        <f>SUM(C6:C20)</f>
        <v>2874662.7309010001</v>
      </c>
      <c r="D21" s="263">
        <f>SUM(D6:E20)</f>
        <v>530921.64324999996</v>
      </c>
      <c r="E21" s="264"/>
      <c r="F21" s="106">
        <f>D21/C21*100</f>
        <v>18.469006382658122</v>
      </c>
      <c r="K21" s="3"/>
    </row>
    <row r="22" spans="1:11">
      <c r="B22" s="17"/>
      <c r="C22" s="18"/>
      <c r="D22" s="18"/>
      <c r="E22" s="19"/>
      <c r="F22" s="20"/>
      <c r="K22" s="3"/>
    </row>
    <row r="23" spans="1:11">
      <c r="B23" s="21" t="s">
        <v>13</v>
      </c>
      <c r="C23" s="18"/>
      <c r="D23" s="18"/>
      <c r="E23" s="19"/>
      <c r="F23" s="20"/>
      <c r="K23" s="3"/>
    </row>
    <row r="24" spans="1:11">
      <c r="B24" s="21" t="s">
        <v>14</v>
      </c>
      <c r="K24" s="3"/>
    </row>
    <row r="25" spans="1:11">
      <c r="B25" s="21" t="s">
        <v>34</v>
      </c>
      <c r="K25" s="3"/>
    </row>
    <row r="26" spans="1:11" ht="25.5" customHeight="1">
      <c r="K26" s="3"/>
    </row>
    <row r="27" spans="1:11" ht="14.25">
      <c r="A27" s="4" t="s">
        <v>15</v>
      </c>
    </row>
    <row r="28" spans="1:11">
      <c r="K28" s="3" t="s">
        <v>16</v>
      </c>
    </row>
    <row r="29" spans="1:11" ht="18" thickBot="1">
      <c r="B29" s="22" t="s">
        <v>17</v>
      </c>
      <c r="C29" s="22"/>
      <c r="K29" s="3"/>
    </row>
    <row r="30" spans="1:11" ht="18" thickBot="1">
      <c r="B30" s="22"/>
      <c r="C30" s="22"/>
      <c r="D30" s="23">
        <v>2008</v>
      </c>
      <c r="E30" s="24"/>
      <c r="F30" s="25">
        <v>2009</v>
      </c>
      <c r="G30" s="24"/>
      <c r="H30" s="25">
        <v>2010</v>
      </c>
      <c r="I30" s="24"/>
      <c r="J30" s="25">
        <v>2011</v>
      </c>
      <c r="K30" s="26"/>
    </row>
    <row r="31" spans="1:11">
      <c r="B31" s="27" t="s">
        <v>18</v>
      </c>
      <c r="C31" s="28"/>
      <c r="D31" s="29">
        <v>74465.86815699999</v>
      </c>
      <c r="E31" s="30" t="s">
        <v>19</v>
      </c>
      <c r="F31" s="31">
        <v>58963.207877999972</v>
      </c>
      <c r="G31" s="32">
        <f>(F31/D31-1)*100</f>
        <v>-20.818477864670847</v>
      </c>
      <c r="H31" s="33">
        <v>65085.726096999992</v>
      </c>
      <c r="I31" s="34">
        <f>(H31/F31-1)*100</f>
        <v>10.383624703167516</v>
      </c>
      <c r="J31" s="31">
        <v>52162.666859999998</v>
      </c>
      <c r="K31" s="35">
        <f>(J31/H31-1)*100</f>
        <v>-19.855442985671257</v>
      </c>
    </row>
    <row r="32" spans="1:11">
      <c r="B32" s="36" t="s">
        <v>20</v>
      </c>
      <c r="C32" s="37"/>
      <c r="D32" s="38">
        <v>123756.788416</v>
      </c>
      <c r="E32" s="39" t="s">
        <v>19</v>
      </c>
      <c r="F32" s="40">
        <v>64109.766524999999</v>
      </c>
      <c r="G32" s="41">
        <f t="shared" ref="G32:G43" si="1">(F32/D32-1)*100</f>
        <v>-48.196969761772266</v>
      </c>
      <c r="H32" s="42">
        <v>73314.204068549996</v>
      </c>
      <c r="I32" s="43">
        <f t="shared" ref="I32:I43" si="2">(H32/F32-1)*100</f>
        <v>14.357309412382069</v>
      </c>
      <c r="J32" s="40">
        <v>138795.73865499999</v>
      </c>
      <c r="K32" s="44">
        <f t="shared" ref="K32:K43" si="3">(J32/H32-1)*100</f>
        <v>89.316300188192272</v>
      </c>
    </row>
    <row r="33" spans="2:11">
      <c r="B33" s="36" t="s">
        <v>21</v>
      </c>
      <c r="C33" s="37"/>
      <c r="D33" s="38">
        <v>1169438.2871020001</v>
      </c>
      <c r="E33" s="39" t="s">
        <v>19</v>
      </c>
      <c r="F33" s="40">
        <v>763654.2381190001</v>
      </c>
      <c r="G33" s="41">
        <f t="shared" si="1"/>
        <v>-34.699056244222902</v>
      </c>
      <c r="H33" s="42">
        <v>707206.43444054993</v>
      </c>
      <c r="I33" s="43">
        <f t="shared" si="2"/>
        <v>-7.391801270885356</v>
      </c>
      <c r="J33" s="40">
        <v>866631.61487274989</v>
      </c>
      <c r="K33" s="44">
        <f t="shared" si="3"/>
        <v>22.542948235237215</v>
      </c>
    </row>
    <row r="34" spans="2:11">
      <c r="B34" s="36" t="s">
        <v>22</v>
      </c>
      <c r="C34" s="37"/>
      <c r="D34" s="38">
        <v>82149.387164999993</v>
      </c>
      <c r="E34" s="39" t="s">
        <v>19</v>
      </c>
      <c r="F34" s="40">
        <v>92729.870196050004</v>
      </c>
      <c r="G34" s="41">
        <f t="shared" si="1"/>
        <v>12.879564164975132</v>
      </c>
      <c r="H34" s="42">
        <v>36770.895344900004</v>
      </c>
      <c r="I34" s="43">
        <f t="shared" si="2"/>
        <v>-60.346223641682265</v>
      </c>
      <c r="J34" s="40">
        <v>53816.136776799998</v>
      </c>
      <c r="K34" s="44">
        <f t="shared" si="3"/>
        <v>46.355252631247424</v>
      </c>
    </row>
    <row r="35" spans="2:11">
      <c r="B35" s="36" t="s">
        <v>23</v>
      </c>
      <c r="C35" s="37"/>
      <c r="D35" s="38">
        <v>225821.92133399996</v>
      </c>
      <c r="E35" s="39" t="s">
        <v>19</v>
      </c>
      <c r="F35" s="40">
        <v>145672.13092700002</v>
      </c>
      <c r="G35" s="41">
        <f t="shared" si="1"/>
        <v>-35.492475634575392</v>
      </c>
      <c r="H35" s="42">
        <v>134343.03707299998</v>
      </c>
      <c r="I35" s="43">
        <f t="shared" si="2"/>
        <v>-7.777118232503466</v>
      </c>
      <c r="J35" s="40">
        <v>168834.638656</v>
      </c>
      <c r="K35" s="44">
        <f t="shared" si="3"/>
        <v>25.674275596626405</v>
      </c>
    </row>
    <row r="36" spans="2:11">
      <c r="B36" s="36" t="s">
        <v>24</v>
      </c>
      <c r="C36" s="37"/>
      <c r="D36" s="38">
        <v>424786.96062999999</v>
      </c>
      <c r="E36" s="39" t="s">
        <v>19</v>
      </c>
      <c r="F36" s="40">
        <v>303027.62434599979</v>
      </c>
      <c r="G36" s="41">
        <f t="shared" si="1"/>
        <v>-28.663623785301549</v>
      </c>
      <c r="H36" s="42">
        <v>246619.43998300011</v>
      </c>
      <c r="I36" s="43">
        <f t="shared" si="2"/>
        <v>-18.614865388837387</v>
      </c>
      <c r="J36" s="40">
        <v>243332.118472</v>
      </c>
      <c r="K36" s="44">
        <f t="shared" si="3"/>
        <v>-1.3329531164399278</v>
      </c>
    </row>
    <row r="37" spans="2:11">
      <c r="B37" s="36" t="s">
        <v>25</v>
      </c>
      <c r="C37" s="37"/>
      <c r="D37" s="38">
        <v>91998.580067000003</v>
      </c>
      <c r="E37" s="39" t="s">
        <v>19</v>
      </c>
      <c r="F37" s="40">
        <v>72420.745972999983</v>
      </c>
      <c r="G37" s="41">
        <f t="shared" si="1"/>
        <v>-21.280582895672985</v>
      </c>
      <c r="H37" s="42">
        <v>63603.039643999997</v>
      </c>
      <c r="I37" s="43">
        <f t="shared" si="2"/>
        <v>-12.175663493286049</v>
      </c>
      <c r="J37" s="40">
        <v>83922.548986000009</v>
      </c>
      <c r="K37" s="44">
        <f t="shared" si="3"/>
        <v>31.947387193650979</v>
      </c>
    </row>
    <row r="38" spans="2:11">
      <c r="B38" s="36" t="s">
        <v>26</v>
      </c>
      <c r="C38" s="37"/>
      <c r="D38" s="38">
        <v>40942.404685999994</v>
      </c>
      <c r="E38" s="39" t="s">
        <v>19</v>
      </c>
      <c r="F38" s="40">
        <v>35465.734689000004</v>
      </c>
      <c r="G38" s="41">
        <f t="shared" si="1"/>
        <v>-13.37652255406655</v>
      </c>
      <c r="H38" s="42">
        <v>26863.497335999997</v>
      </c>
      <c r="I38" s="43">
        <f t="shared" si="2"/>
        <v>-24.255065990972025</v>
      </c>
      <c r="J38" s="40">
        <v>28227.763467499997</v>
      </c>
      <c r="K38" s="44">
        <f t="shared" si="3"/>
        <v>5.0785127283919707</v>
      </c>
    </row>
    <row r="39" spans="2:11" ht="14.25" thickBot="1">
      <c r="B39" s="36" t="s">
        <v>27</v>
      </c>
      <c r="C39" s="45"/>
      <c r="D39" s="38">
        <v>173321.351245</v>
      </c>
      <c r="E39" s="39" t="s">
        <v>19</v>
      </c>
      <c r="F39" s="40">
        <v>91957.925027000019</v>
      </c>
      <c r="G39" s="41">
        <f t="shared" si="1"/>
        <v>-46.943683298999872</v>
      </c>
      <c r="H39" s="42">
        <v>125849.024</v>
      </c>
      <c r="I39" s="43">
        <f t="shared" si="2"/>
        <v>36.855006203162063</v>
      </c>
      <c r="J39" s="40">
        <v>126708.88219915002</v>
      </c>
      <c r="K39" s="44">
        <f t="shared" si="3"/>
        <v>0.6832458225103144</v>
      </c>
    </row>
    <row r="40" spans="2:11" ht="15" thickTop="1" thickBot="1">
      <c r="B40" s="46" t="s">
        <v>28</v>
      </c>
      <c r="C40" s="47"/>
      <c r="D40" s="48">
        <v>2406681.5488019995</v>
      </c>
      <c r="E40" s="49" t="s">
        <v>19</v>
      </c>
      <c r="F40" s="50">
        <v>1628001.2436800501</v>
      </c>
      <c r="G40" s="51">
        <f t="shared" si="1"/>
        <v>-32.354937258299152</v>
      </c>
      <c r="H40" s="52">
        <v>1479655.2979870001</v>
      </c>
      <c r="I40" s="53">
        <f t="shared" si="2"/>
        <v>-9.1121518652970028</v>
      </c>
      <c r="J40" s="50">
        <v>1762432.1089452</v>
      </c>
      <c r="K40" s="54">
        <f t="shared" si="3"/>
        <v>19.110992360376365</v>
      </c>
    </row>
    <row r="41" spans="2:11" ht="6" customHeight="1" thickBot="1">
      <c r="D41" s="55"/>
      <c r="E41" s="56"/>
      <c r="F41" s="57"/>
      <c r="G41" s="58"/>
      <c r="H41" s="55"/>
      <c r="I41" s="59"/>
      <c r="J41" s="55"/>
      <c r="K41" s="60"/>
    </row>
    <row r="42" spans="2:11">
      <c r="B42" s="61" t="s">
        <v>29</v>
      </c>
      <c r="C42" s="62"/>
      <c r="D42" s="38">
        <v>304986.14908800001</v>
      </c>
      <c r="E42" s="30" t="s">
        <v>19</v>
      </c>
      <c r="F42" s="31">
        <v>148632.11752500001</v>
      </c>
      <c r="G42" s="41">
        <f>(F42/D42-1)*100</f>
        <v>-51.26594503735511</v>
      </c>
      <c r="H42" s="42">
        <v>150024.44353804999</v>
      </c>
      <c r="I42" s="43">
        <f t="shared" si="2"/>
        <v>0.93675985798682415</v>
      </c>
      <c r="J42" s="40">
        <v>326871.2629643</v>
      </c>
      <c r="K42" s="44">
        <f t="shared" si="3"/>
        <v>117.87867047238683</v>
      </c>
    </row>
    <row r="43" spans="2:11" ht="14.25" thickBot="1">
      <c r="B43" s="63" t="s">
        <v>30</v>
      </c>
      <c r="C43" s="64"/>
      <c r="D43" s="65">
        <v>80232.032361999998</v>
      </c>
      <c r="E43" s="66" t="s">
        <v>19</v>
      </c>
      <c r="F43" s="67">
        <v>46979.442605000004</v>
      </c>
      <c r="G43" s="68">
        <f t="shared" si="1"/>
        <v>-41.445528398143004</v>
      </c>
      <c r="H43" s="69">
        <v>46955.239882549999</v>
      </c>
      <c r="I43" s="70">
        <f t="shared" si="2"/>
        <v>-5.1517687541546842E-2</v>
      </c>
      <c r="J43" s="67">
        <v>122295.344843</v>
      </c>
      <c r="K43" s="71">
        <f t="shared" si="3"/>
        <v>160.45089993981412</v>
      </c>
    </row>
    <row r="44" spans="2:11">
      <c r="D44" s="72"/>
      <c r="E44" s="72"/>
      <c r="F44" s="72"/>
      <c r="G44" s="72"/>
      <c r="H44" s="72"/>
      <c r="I44" s="72"/>
      <c r="J44" s="72"/>
      <c r="K44" s="72"/>
    </row>
    <row r="45" spans="2:11" ht="18" thickBot="1">
      <c r="B45" s="22" t="s">
        <v>31</v>
      </c>
      <c r="C45" s="22"/>
      <c r="D45" s="72"/>
      <c r="E45" s="72"/>
      <c r="F45" s="72"/>
      <c r="G45" s="72"/>
      <c r="H45" s="72"/>
      <c r="I45" s="72"/>
      <c r="J45" s="72"/>
      <c r="K45" s="72"/>
    </row>
    <row r="46" spans="2:11" ht="14.25" thickBot="1">
      <c r="D46" s="23">
        <v>2008</v>
      </c>
      <c r="E46" s="24"/>
      <c r="F46" s="25">
        <v>2009</v>
      </c>
      <c r="G46" s="24"/>
      <c r="H46" s="25">
        <v>2010</v>
      </c>
      <c r="I46" s="24"/>
      <c r="J46" s="25">
        <v>2011</v>
      </c>
      <c r="K46" s="26"/>
    </row>
    <row r="47" spans="2:11">
      <c r="B47" s="27" t="s">
        <v>18</v>
      </c>
      <c r="C47" s="28"/>
      <c r="D47" s="29">
        <v>107370.51606099999</v>
      </c>
      <c r="E47" s="30" t="s">
        <v>19</v>
      </c>
      <c r="F47" s="73">
        <v>53973.204406000004</v>
      </c>
      <c r="G47" s="32">
        <f>(F47/D47-1)*100</f>
        <v>-49.731819883089301</v>
      </c>
      <c r="H47" s="33">
        <v>50534.686978000005</v>
      </c>
      <c r="I47" s="74">
        <f>(H47/F47-1)*100</f>
        <v>-6.3707861444256775</v>
      </c>
      <c r="J47" s="31">
        <v>51523.208510999997</v>
      </c>
      <c r="K47" s="99">
        <f>(J47/H47-1)*100</f>
        <v>1.9561247770869539</v>
      </c>
    </row>
    <row r="48" spans="2:11">
      <c r="B48" s="36" t="s">
        <v>20</v>
      </c>
      <c r="C48" s="37"/>
      <c r="D48" s="38">
        <v>145430.75646899999</v>
      </c>
      <c r="E48" s="39" t="s">
        <v>19</v>
      </c>
      <c r="F48" s="75">
        <v>96278.060667850004</v>
      </c>
      <c r="G48" s="41">
        <f t="shared" ref="G48:G56" si="4">(F48/D48-1)*100</f>
        <v>-33.798006002689931</v>
      </c>
      <c r="H48" s="42">
        <v>138276.50044130001</v>
      </c>
      <c r="I48" s="76">
        <f t="shared" ref="I48:K56" si="5">(H48/F48-1)*100</f>
        <v>43.622025082474991</v>
      </c>
      <c r="J48" s="40">
        <v>373960.712917</v>
      </c>
      <c r="K48" s="100">
        <f t="shared" si="5"/>
        <v>170.44415480832237</v>
      </c>
    </row>
    <row r="49" spans="2:11">
      <c r="B49" s="36" t="s">
        <v>21</v>
      </c>
      <c r="C49" s="37"/>
      <c r="D49" s="38">
        <v>1624229.9840030004</v>
      </c>
      <c r="E49" s="39" t="s">
        <v>19</v>
      </c>
      <c r="F49" s="75">
        <v>1434605.1259187507</v>
      </c>
      <c r="G49" s="41">
        <f t="shared" si="4"/>
        <v>-11.674754188252901</v>
      </c>
      <c r="H49" s="42">
        <v>1172599.0142699501</v>
      </c>
      <c r="I49" s="76">
        <f t="shared" si="5"/>
        <v>-18.26329119526925</v>
      </c>
      <c r="J49" s="40">
        <v>1083908.1906834</v>
      </c>
      <c r="K49" s="100">
        <f t="shared" si="5"/>
        <v>-7.5636106211267933</v>
      </c>
    </row>
    <row r="50" spans="2:11">
      <c r="B50" s="36" t="s">
        <v>22</v>
      </c>
      <c r="C50" s="37"/>
      <c r="D50" s="38">
        <v>83654.760868000012</v>
      </c>
      <c r="E50" s="39" t="s">
        <v>19</v>
      </c>
      <c r="F50" s="75">
        <v>78045.871555999998</v>
      </c>
      <c r="G50" s="41">
        <f t="shared" si="4"/>
        <v>-6.7048058637694918</v>
      </c>
      <c r="H50" s="42">
        <v>62504.740647400002</v>
      </c>
      <c r="I50" s="76">
        <f t="shared" si="5"/>
        <v>-19.912816141016275</v>
      </c>
      <c r="J50" s="40">
        <v>68356.702199999985</v>
      </c>
      <c r="K50" s="100">
        <f t="shared" si="5"/>
        <v>9.3624283406148479</v>
      </c>
    </row>
    <row r="51" spans="2:11">
      <c r="B51" s="36" t="s">
        <v>23</v>
      </c>
      <c r="C51" s="37"/>
      <c r="D51" s="38">
        <v>362217.08108199947</v>
      </c>
      <c r="E51" s="39" t="s">
        <v>19</v>
      </c>
      <c r="F51" s="75">
        <v>221173.40723000001</v>
      </c>
      <c r="G51" s="41">
        <f t="shared" si="4"/>
        <v>-38.93899024051538</v>
      </c>
      <c r="H51" s="42">
        <v>231292.07339500001</v>
      </c>
      <c r="I51" s="76">
        <f t="shared" si="5"/>
        <v>4.5749922161652634</v>
      </c>
      <c r="J51" s="40">
        <v>233336.693661</v>
      </c>
      <c r="K51" s="100">
        <f t="shared" si="5"/>
        <v>0.8839992810770525</v>
      </c>
    </row>
    <row r="52" spans="2:11">
      <c r="B52" s="36" t="s">
        <v>24</v>
      </c>
      <c r="C52" s="37"/>
      <c r="D52" s="38">
        <v>582095.835632</v>
      </c>
      <c r="E52" s="39" t="s">
        <v>19</v>
      </c>
      <c r="F52" s="75">
        <v>342593.71078199986</v>
      </c>
      <c r="G52" s="41">
        <f t="shared" si="4"/>
        <v>-41.144792693795004</v>
      </c>
      <c r="H52" s="42">
        <v>361166.725286</v>
      </c>
      <c r="I52" s="76">
        <f t="shared" si="5"/>
        <v>5.4212946471216883</v>
      </c>
      <c r="J52" s="40">
        <v>318082.3917255</v>
      </c>
      <c r="K52" s="100">
        <f t="shared" si="5"/>
        <v>-11.929209017354092</v>
      </c>
    </row>
    <row r="53" spans="2:11">
      <c r="B53" s="36" t="s">
        <v>25</v>
      </c>
      <c r="C53" s="37"/>
      <c r="D53" s="38">
        <v>134339.52297800002</v>
      </c>
      <c r="E53" s="39" t="s">
        <v>19</v>
      </c>
      <c r="F53" s="75">
        <v>133160.07847899999</v>
      </c>
      <c r="G53" s="41">
        <f t="shared" si="4"/>
        <v>-0.87795793289602297</v>
      </c>
      <c r="H53" s="42">
        <v>101561.90542299999</v>
      </c>
      <c r="I53" s="76">
        <f t="shared" si="5"/>
        <v>-23.729464128382283</v>
      </c>
      <c r="J53" s="40">
        <v>106085.06821100001</v>
      </c>
      <c r="K53" s="100">
        <f t="shared" si="5"/>
        <v>4.4536017408902229</v>
      </c>
    </row>
    <row r="54" spans="2:11">
      <c r="B54" s="36" t="s">
        <v>26</v>
      </c>
      <c r="C54" s="37"/>
      <c r="D54" s="38">
        <v>39582.165209999999</v>
      </c>
      <c r="E54" s="39" t="s">
        <v>19</v>
      </c>
      <c r="F54" s="75">
        <v>44396.500935999997</v>
      </c>
      <c r="G54" s="41">
        <f t="shared" si="4"/>
        <v>12.162891293232514</v>
      </c>
      <c r="H54" s="42">
        <v>45108.793073000008</v>
      </c>
      <c r="I54" s="76">
        <f t="shared" si="5"/>
        <v>1.6043880080252704</v>
      </c>
      <c r="J54" s="40">
        <v>43654.617416000008</v>
      </c>
      <c r="K54" s="100">
        <f t="shared" si="5"/>
        <v>-3.2237077472826448</v>
      </c>
    </row>
    <row r="55" spans="2:11" ht="14.25" thickBot="1">
      <c r="B55" s="36" t="s">
        <v>27</v>
      </c>
      <c r="C55" s="45"/>
      <c r="D55" s="38">
        <v>230226.56920900004</v>
      </c>
      <c r="E55" s="39" t="s">
        <v>19</v>
      </c>
      <c r="F55" s="75">
        <v>163110.24317845001</v>
      </c>
      <c r="G55" s="41">
        <f t="shared" si="4"/>
        <v>-29.152293873441572</v>
      </c>
      <c r="H55" s="42">
        <v>179265.77039354999</v>
      </c>
      <c r="I55" s="76">
        <f t="shared" si="5"/>
        <v>9.9046674815052036</v>
      </c>
      <c r="J55" s="40">
        <v>133779.22550815</v>
      </c>
      <c r="K55" s="100">
        <f t="shared" si="5"/>
        <v>-25.373803814047371</v>
      </c>
    </row>
    <row r="56" spans="2:11" ht="15" thickTop="1" thickBot="1">
      <c r="B56" s="46" t="s">
        <v>28</v>
      </c>
      <c r="C56" s="47"/>
      <c r="D56" s="48">
        <v>3309147.1915120003</v>
      </c>
      <c r="E56" s="49" t="s">
        <v>19</v>
      </c>
      <c r="F56" s="77">
        <v>2567336.2031540503</v>
      </c>
      <c r="G56" s="51">
        <f t="shared" si="4"/>
        <v>-22.416983755231669</v>
      </c>
      <c r="H56" s="52">
        <v>2342310.2099072002</v>
      </c>
      <c r="I56" s="51">
        <f t="shared" si="5"/>
        <v>-8.7649600769232663</v>
      </c>
      <c r="J56" s="50">
        <v>2412686.8108330499</v>
      </c>
      <c r="K56" s="101">
        <f t="shared" si="5"/>
        <v>3.0045807181380058</v>
      </c>
    </row>
    <row r="57" spans="2:11" ht="14.25" thickBot="1">
      <c r="D57" s="55"/>
      <c r="E57" s="56"/>
      <c r="F57" s="78"/>
      <c r="G57" s="58"/>
      <c r="H57" s="55"/>
      <c r="I57" s="58"/>
      <c r="J57" s="55"/>
      <c r="K57" s="58"/>
    </row>
    <row r="58" spans="2:11">
      <c r="B58" s="61" t="s">
        <v>29</v>
      </c>
      <c r="C58" s="62"/>
      <c r="D58" s="38">
        <v>368567.65716599993</v>
      </c>
      <c r="E58" s="30" t="s">
        <v>19</v>
      </c>
      <c r="F58" s="73">
        <v>240773.58560310001</v>
      </c>
      <c r="G58" s="41">
        <f>(F58/D58-1)*100</f>
        <v>-34.673164906963741</v>
      </c>
      <c r="H58" s="42">
        <v>316551.86205380003</v>
      </c>
      <c r="I58" s="76">
        <f>(H58/F58-1)*100</f>
        <v>31.472836300081397</v>
      </c>
      <c r="J58" s="40">
        <v>561706.72904250002</v>
      </c>
      <c r="K58" s="99">
        <f>(J58/H58-1)*100</f>
        <v>77.445403542448403</v>
      </c>
    </row>
    <row r="59" spans="2:11" ht="14.25" thickBot="1">
      <c r="B59" s="63" t="s">
        <v>30</v>
      </c>
      <c r="C59" s="64"/>
      <c r="D59" s="65">
        <v>105136.04275699999</v>
      </c>
      <c r="E59" s="66" t="s">
        <v>19</v>
      </c>
      <c r="F59" s="79">
        <v>62645.514655850006</v>
      </c>
      <c r="G59" s="68">
        <f>(F59/D59-1)*100</f>
        <v>-40.414806366031833</v>
      </c>
      <c r="H59" s="69">
        <v>92002.308190299998</v>
      </c>
      <c r="I59" s="80">
        <f>(H59/F59-1)*100</f>
        <v>46.861764478629887</v>
      </c>
      <c r="J59" s="67">
        <v>328324.096104</v>
      </c>
      <c r="K59" s="102">
        <f>(J59/H59-1)*100</f>
        <v>256.86506410783284</v>
      </c>
    </row>
    <row r="60" spans="2:11">
      <c r="D60" s="72"/>
      <c r="E60" s="72"/>
      <c r="F60" s="72"/>
      <c r="G60" s="72"/>
      <c r="H60" s="72"/>
      <c r="I60" s="72"/>
      <c r="J60" s="72"/>
      <c r="K60" s="72"/>
    </row>
    <row r="61" spans="2:11" ht="18" thickBot="1">
      <c r="B61" s="111" t="s">
        <v>40</v>
      </c>
      <c r="C61" s="111"/>
      <c r="D61" s="112"/>
      <c r="E61" s="112"/>
      <c r="F61" s="112"/>
      <c r="G61" s="112"/>
      <c r="H61" s="112"/>
      <c r="I61" s="112"/>
      <c r="J61" s="112"/>
      <c r="K61" s="112"/>
    </row>
    <row r="62" spans="2:11" ht="14.25" thickBot="1">
      <c r="B62" s="113"/>
      <c r="C62" s="113"/>
      <c r="D62" s="274">
        <v>2008</v>
      </c>
      <c r="E62" s="271"/>
      <c r="F62" s="270">
        <v>2009</v>
      </c>
      <c r="G62" s="271"/>
      <c r="H62" s="270">
        <v>2010</v>
      </c>
      <c r="I62" s="271"/>
      <c r="J62" s="270">
        <v>2011</v>
      </c>
      <c r="K62" s="272"/>
    </row>
    <row r="63" spans="2:11">
      <c r="B63" s="27" t="s">
        <v>18</v>
      </c>
      <c r="C63" s="28"/>
      <c r="D63" s="114">
        <v>53444.585279999978</v>
      </c>
      <c r="E63" s="115" t="s">
        <v>19</v>
      </c>
      <c r="F63" s="116">
        <v>54017.350069000022</v>
      </c>
      <c r="G63" s="117">
        <v>1.0716984442844746</v>
      </c>
      <c r="H63" s="116">
        <v>66585.52833999999</v>
      </c>
      <c r="I63" s="118">
        <v>23.266928597840852</v>
      </c>
      <c r="J63" s="116">
        <v>62035.042321000015</v>
      </c>
      <c r="K63" s="119">
        <v>-6.8340465750518886</v>
      </c>
    </row>
    <row r="64" spans="2:11">
      <c r="B64" s="36" t="s">
        <v>20</v>
      </c>
      <c r="C64" s="37"/>
      <c r="D64" s="120">
        <v>121628.25643100002</v>
      </c>
      <c r="E64" s="121" t="s">
        <v>19</v>
      </c>
      <c r="F64" s="122">
        <v>117532.23590285002</v>
      </c>
      <c r="G64" s="123">
        <v>-3.3676553856329283</v>
      </c>
      <c r="H64" s="122">
        <v>99714.388515999992</v>
      </c>
      <c r="I64" s="124">
        <v>-15.159966327517104</v>
      </c>
      <c r="J64" s="122">
        <v>293183.78359140002</v>
      </c>
      <c r="K64" s="125">
        <v>194.02354861189997</v>
      </c>
    </row>
    <row r="65" spans="2:11">
      <c r="B65" s="36" t="s">
        <v>21</v>
      </c>
      <c r="C65" s="37"/>
      <c r="D65" s="120">
        <v>1221382.0205289498</v>
      </c>
      <c r="E65" s="121" t="s">
        <v>19</v>
      </c>
      <c r="F65" s="122">
        <v>940021.02486449992</v>
      </c>
      <c r="G65" s="123">
        <v>-23.036281109050506</v>
      </c>
      <c r="H65" s="122">
        <v>953375.41664025001</v>
      </c>
      <c r="I65" s="124">
        <v>1.420648200679886</v>
      </c>
      <c r="J65" s="122">
        <v>994620.81650249986</v>
      </c>
      <c r="K65" s="125">
        <v>4.326249569933438</v>
      </c>
    </row>
    <row r="66" spans="2:11">
      <c r="B66" s="36" t="s">
        <v>22</v>
      </c>
      <c r="C66" s="37"/>
      <c r="D66" s="120">
        <v>68016.381769</v>
      </c>
      <c r="E66" s="121" t="s">
        <v>19</v>
      </c>
      <c r="F66" s="122">
        <v>83876.646071850002</v>
      </c>
      <c r="G66" s="123">
        <v>23.318300518712199</v>
      </c>
      <c r="H66" s="122">
        <v>50543.124562999998</v>
      </c>
      <c r="I66" s="124">
        <v>-39.741123506888918</v>
      </c>
      <c r="J66" s="122">
        <v>71434.732357999994</v>
      </c>
      <c r="K66" s="125">
        <v>41.334222954418735</v>
      </c>
    </row>
    <row r="67" spans="2:11">
      <c r="B67" s="36" t="s">
        <v>23</v>
      </c>
      <c r="C67" s="37"/>
      <c r="D67" s="120">
        <v>221881.16794200012</v>
      </c>
      <c r="E67" s="121" t="s">
        <v>19</v>
      </c>
      <c r="F67" s="122">
        <v>184200.12901040004</v>
      </c>
      <c r="G67" s="123">
        <v>-16.982531361764753</v>
      </c>
      <c r="H67" s="122">
        <v>223198.84149604998</v>
      </c>
      <c r="I67" s="124">
        <v>21.171924631740112</v>
      </c>
      <c r="J67" s="122">
        <v>186740.94260005001</v>
      </c>
      <c r="K67" s="125">
        <v>-16.334268875067249</v>
      </c>
    </row>
    <row r="68" spans="2:11">
      <c r="B68" s="36" t="s">
        <v>24</v>
      </c>
      <c r="C68" s="37"/>
      <c r="D68" s="120">
        <v>398800.02155499975</v>
      </c>
      <c r="E68" s="121" t="s">
        <v>19</v>
      </c>
      <c r="F68" s="122">
        <v>347440.06374999951</v>
      </c>
      <c r="G68" s="123">
        <v>-12.878624631146629</v>
      </c>
      <c r="H68" s="122">
        <v>316515.96923499997</v>
      </c>
      <c r="I68" s="124">
        <v>-8.9005551579828701</v>
      </c>
      <c r="J68" s="122">
        <v>322078.1246745002</v>
      </c>
      <c r="K68" s="125">
        <v>1.7573064174119413</v>
      </c>
    </row>
    <row r="69" spans="2:11">
      <c r="B69" s="36" t="s">
        <v>25</v>
      </c>
      <c r="C69" s="37"/>
      <c r="D69" s="120">
        <v>101797.67403700003</v>
      </c>
      <c r="E69" s="121" t="s">
        <v>19</v>
      </c>
      <c r="F69" s="122">
        <v>72492.425079349996</v>
      </c>
      <c r="G69" s="123">
        <v>-28.787739243431599</v>
      </c>
      <c r="H69" s="122">
        <v>103802.66258100001</v>
      </c>
      <c r="I69" s="124">
        <v>43.191047157517382</v>
      </c>
      <c r="J69" s="122">
        <v>80907.649993200001</v>
      </c>
      <c r="K69" s="125">
        <v>-22.056286436712945</v>
      </c>
    </row>
    <row r="70" spans="2:11">
      <c r="B70" s="36" t="s">
        <v>26</v>
      </c>
      <c r="C70" s="37"/>
      <c r="D70" s="120">
        <v>65276.025896999978</v>
      </c>
      <c r="E70" s="121" t="s">
        <v>19</v>
      </c>
      <c r="F70" s="122">
        <v>48442.493092000004</v>
      </c>
      <c r="G70" s="123">
        <v>-25.788231703262475</v>
      </c>
      <c r="H70" s="122">
        <v>50248.268401000001</v>
      </c>
      <c r="I70" s="124">
        <v>3.7276679909321375</v>
      </c>
      <c r="J70" s="122">
        <v>77566.337591999996</v>
      </c>
      <c r="K70" s="125">
        <v>54.366190239614973</v>
      </c>
    </row>
    <row r="71" spans="2:11" ht="14.25" thickBot="1">
      <c r="B71" s="36" t="s">
        <v>27</v>
      </c>
      <c r="C71" s="126"/>
      <c r="D71" s="127">
        <v>221951.63098799973</v>
      </c>
      <c r="E71" s="121" t="s">
        <v>19</v>
      </c>
      <c r="F71" s="128">
        <v>114886.82613100004</v>
      </c>
      <c r="G71" s="123">
        <v>-48.237899573167972</v>
      </c>
      <c r="H71" s="128">
        <v>150099.82486200001</v>
      </c>
      <c r="I71" s="124">
        <v>30.650162352686316</v>
      </c>
      <c r="J71" s="128">
        <v>170390.11517284997</v>
      </c>
      <c r="K71" s="125">
        <v>13.517864081123744</v>
      </c>
    </row>
    <row r="72" spans="2:11" ht="15" thickTop="1" thickBot="1">
      <c r="B72" s="46" t="s">
        <v>28</v>
      </c>
      <c r="C72" s="47"/>
      <c r="D72" s="129">
        <v>2474177.7644279497</v>
      </c>
      <c r="E72" s="130" t="s">
        <v>19</v>
      </c>
      <c r="F72" s="131">
        <v>1962909.1939709494</v>
      </c>
      <c r="G72" s="132">
        <v>-20.66418095771747</v>
      </c>
      <c r="H72" s="133">
        <v>2014084.0246342998</v>
      </c>
      <c r="I72" s="134">
        <v>2.6070910880917619</v>
      </c>
      <c r="J72" s="135">
        <v>2258957.5448055002</v>
      </c>
      <c r="K72" s="136">
        <v>12.158058808676685</v>
      </c>
    </row>
    <row r="73" spans="2:11" ht="14.25" thickBot="1">
      <c r="B73" s="113"/>
      <c r="C73" s="113"/>
      <c r="D73" s="137"/>
      <c r="E73" s="138"/>
      <c r="F73" s="139"/>
      <c r="G73" s="140"/>
      <c r="H73" s="137"/>
      <c r="I73" s="140"/>
      <c r="J73" s="137"/>
      <c r="K73" s="140"/>
    </row>
    <row r="74" spans="2:11">
      <c r="B74" s="61" t="s">
        <v>29</v>
      </c>
      <c r="C74" s="141"/>
      <c r="D74" s="142">
        <v>287912.20654295001</v>
      </c>
      <c r="E74" s="115" t="s">
        <v>19</v>
      </c>
      <c r="F74" s="143">
        <v>232667.47026034998</v>
      </c>
      <c r="G74" s="118">
        <f>(F74/D74-1)*100</f>
        <v>-19.188049352245429</v>
      </c>
      <c r="H74" s="143">
        <v>279246.23513749999</v>
      </c>
      <c r="I74" s="124">
        <f>(H74/F74-1)*100</f>
        <v>20.019457307473786</v>
      </c>
      <c r="J74" s="143">
        <v>482556.00152489997</v>
      </c>
      <c r="K74" s="119">
        <f>(J74/H74-1)*100</f>
        <v>72.806627558395149</v>
      </c>
    </row>
    <row r="75" spans="2:11" ht="14.25" thickBot="1">
      <c r="B75" s="63" t="s">
        <v>30</v>
      </c>
      <c r="C75" s="64"/>
      <c r="D75" s="144">
        <v>79203.550057</v>
      </c>
      <c r="E75" s="145" t="s">
        <v>19</v>
      </c>
      <c r="F75" s="146">
        <v>67487.316524850001</v>
      </c>
      <c r="G75" s="147">
        <f>(F75/D75-1)*100</f>
        <v>-14.792561095706237</v>
      </c>
      <c r="H75" s="148">
        <v>59935.335682999998</v>
      </c>
      <c r="I75" s="147">
        <f>(H75/F75-1)*100</f>
        <v>-11.190222445826892</v>
      </c>
      <c r="J75" s="148">
        <v>266699.5017894</v>
      </c>
      <c r="K75" s="149">
        <f>(J75/H75-1)*100</f>
        <v>344.97874042114756</v>
      </c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 ht="18" thickBot="1">
      <c r="B77" s="111" t="s">
        <v>47</v>
      </c>
      <c r="C77" s="111"/>
      <c r="D77" s="112"/>
      <c r="E77" s="112"/>
      <c r="F77" s="112"/>
      <c r="G77" s="112"/>
      <c r="H77" s="112"/>
      <c r="I77" s="112"/>
      <c r="J77" s="112"/>
      <c r="K77" s="112"/>
    </row>
    <row r="78" spans="2:11" ht="14.25" thickBot="1">
      <c r="B78" s="113"/>
      <c r="C78" s="113"/>
      <c r="D78" s="274">
        <v>2008</v>
      </c>
      <c r="E78" s="289"/>
      <c r="F78" s="270">
        <v>2009</v>
      </c>
      <c r="G78" s="289"/>
      <c r="H78" s="270">
        <v>2010</v>
      </c>
      <c r="I78" s="289"/>
      <c r="J78" s="270">
        <v>2011</v>
      </c>
      <c r="K78" s="290"/>
    </row>
    <row r="79" spans="2:11">
      <c r="B79" s="27" t="s">
        <v>18</v>
      </c>
      <c r="C79" s="28"/>
      <c r="D79" s="114">
        <v>79255.920432000014</v>
      </c>
      <c r="E79" s="115" t="s">
        <v>19</v>
      </c>
      <c r="F79" s="116">
        <v>98025.107815999989</v>
      </c>
      <c r="G79" s="117">
        <f>(F79/D79-1)*100</f>
        <v>23.681748040644557</v>
      </c>
      <c r="H79" s="116">
        <v>91924.151431000006</v>
      </c>
      <c r="I79" s="118">
        <f>(H79/F79-1)*100</f>
        <v>-6.2238711294782867</v>
      </c>
      <c r="J79" s="116">
        <v>94869.93936027179</v>
      </c>
      <c r="K79" s="119">
        <f>(J79/H79-1)*100</f>
        <v>3.2045853928637458</v>
      </c>
    </row>
    <row r="80" spans="2:11">
      <c r="B80" s="36" t="s">
        <v>20</v>
      </c>
      <c r="C80" s="37"/>
      <c r="D80" s="120">
        <v>147037.83482299998</v>
      </c>
      <c r="E80" s="121" t="s">
        <v>19</v>
      </c>
      <c r="F80" s="122">
        <v>137341.64728164999</v>
      </c>
      <c r="G80" s="123">
        <f t="shared" ref="G80:K91" si="6">(F80/D80-1)*100</f>
        <v>-6.5943486946893559</v>
      </c>
      <c r="H80" s="122">
        <v>126641.38852399999</v>
      </c>
      <c r="I80" s="124">
        <f t="shared" si="6"/>
        <v>-7.7909788978333001</v>
      </c>
      <c r="J80" s="122">
        <v>316110.79758519115</v>
      </c>
      <c r="K80" s="125">
        <f t="shared" si="6"/>
        <v>149.61096942275276</v>
      </c>
    </row>
    <row r="81" spans="2:11">
      <c r="B81" s="36" t="s">
        <v>21</v>
      </c>
      <c r="C81" s="37"/>
      <c r="D81" s="120">
        <v>1447233.8929808997</v>
      </c>
      <c r="E81" s="121" t="s">
        <v>19</v>
      </c>
      <c r="F81" s="122">
        <v>1590580.6768415999</v>
      </c>
      <c r="G81" s="123">
        <f t="shared" si="6"/>
        <v>9.9048802378063137</v>
      </c>
      <c r="H81" s="122">
        <v>1641889.6840395499</v>
      </c>
      <c r="I81" s="124">
        <f t="shared" si="6"/>
        <v>3.2258035033993826</v>
      </c>
      <c r="J81" s="122">
        <v>1577865.4254916655</v>
      </c>
      <c r="K81" s="125">
        <f t="shared" si="6"/>
        <v>-3.8994251057333673</v>
      </c>
    </row>
    <row r="82" spans="2:11">
      <c r="B82" s="36" t="s">
        <v>22</v>
      </c>
      <c r="C82" s="37"/>
      <c r="D82" s="120">
        <v>110958.42792799999</v>
      </c>
      <c r="E82" s="121" t="s">
        <v>19</v>
      </c>
      <c r="F82" s="122">
        <v>106915.58119900001</v>
      </c>
      <c r="G82" s="123">
        <f t="shared" si="6"/>
        <v>-3.6435688613246642</v>
      </c>
      <c r="H82" s="122">
        <v>87775.741068949996</v>
      </c>
      <c r="I82" s="124">
        <f t="shared" si="6"/>
        <v>-17.901824893441287</v>
      </c>
      <c r="J82" s="122">
        <v>105418.83233391627</v>
      </c>
      <c r="K82" s="125">
        <f t="shared" si="6"/>
        <v>20.100190610874137</v>
      </c>
    </row>
    <row r="83" spans="2:11">
      <c r="B83" s="36" t="s">
        <v>23</v>
      </c>
      <c r="C83" s="37"/>
      <c r="D83" s="120">
        <v>267436.32068899996</v>
      </c>
      <c r="E83" s="121" t="s">
        <v>19</v>
      </c>
      <c r="F83" s="122">
        <v>254632.54022800003</v>
      </c>
      <c r="G83" s="123">
        <f t="shared" si="6"/>
        <v>-4.787599690278932</v>
      </c>
      <c r="H83" s="122">
        <v>277024.14939499996</v>
      </c>
      <c r="I83" s="124">
        <f t="shared" si="6"/>
        <v>8.7936950819209159</v>
      </c>
      <c r="J83" s="122">
        <v>255652.14946063413</v>
      </c>
      <c r="K83" s="125">
        <f t="shared" si="6"/>
        <v>-7.7148508464120136</v>
      </c>
    </row>
    <row r="84" spans="2:11">
      <c r="B84" s="36" t="s">
        <v>24</v>
      </c>
      <c r="C84" s="37"/>
      <c r="D84" s="120">
        <v>496716.98117200029</v>
      </c>
      <c r="E84" s="121" t="s">
        <v>19</v>
      </c>
      <c r="F84" s="122">
        <v>747980.94460499997</v>
      </c>
      <c r="G84" s="123">
        <f t="shared" si="6"/>
        <v>50.584935276451404</v>
      </c>
      <c r="H84" s="122">
        <v>511562.36411879992</v>
      </c>
      <c r="I84" s="124">
        <f t="shared" si="6"/>
        <v>-31.607567303876969</v>
      </c>
      <c r="J84" s="122">
        <v>538017.89564082678</v>
      </c>
      <c r="K84" s="125">
        <f t="shared" si="6"/>
        <v>5.1715163932355201</v>
      </c>
    </row>
    <row r="85" spans="2:11">
      <c r="B85" s="36" t="s">
        <v>25</v>
      </c>
      <c r="C85" s="37"/>
      <c r="D85" s="120">
        <v>125699.43210400001</v>
      </c>
      <c r="E85" s="121" t="s">
        <v>19</v>
      </c>
      <c r="F85" s="122">
        <v>110484.701256</v>
      </c>
      <c r="G85" s="123">
        <f t="shared" si="6"/>
        <v>-12.104056950242848</v>
      </c>
      <c r="H85" s="122">
        <v>146513.17196400001</v>
      </c>
      <c r="I85" s="124">
        <f t="shared" si="6"/>
        <v>32.609465653095057</v>
      </c>
      <c r="J85" s="122">
        <v>147777.23009031441</v>
      </c>
      <c r="K85" s="125">
        <f t="shared" si="6"/>
        <v>0.86276073978179824</v>
      </c>
    </row>
    <row r="86" spans="2:11">
      <c r="B86" s="36" t="s">
        <v>26</v>
      </c>
      <c r="C86" s="37"/>
      <c r="D86" s="120">
        <v>49846.676443999997</v>
      </c>
      <c r="E86" s="121" t="s">
        <v>19</v>
      </c>
      <c r="F86" s="122">
        <v>62103.559461999997</v>
      </c>
      <c r="G86" s="123">
        <f t="shared" si="6"/>
        <v>24.589168009566166</v>
      </c>
      <c r="H86" s="122">
        <v>51260.099941050008</v>
      </c>
      <c r="I86" s="124">
        <f t="shared" si="6"/>
        <v>-17.460286680644931</v>
      </c>
      <c r="J86" s="122">
        <v>85166.97897335951</v>
      </c>
      <c r="K86" s="125">
        <f t="shared" si="6"/>
        <v>66.146728296087986</v>
      </c>
    </row>
    <row r="87" spans="2:11" ht="14.25" thickBot="1">
      <c r="B87" s="36" t="s">
        <v>27</v>
      </c>
      <c r="C87" s="126"/>
      <c r="D87" s="127">
        <v>143758.13536600003</v>
      </c>
      <c r="E87" s="121" t="s">
        <v>19</v>
      </c>
      <c r="F87" s="128">
        <v>209526.63715155001</v>
      </c>
      <c r="G87" s="123">
        <f t="shared" si="6"/>
        <v>45.749412106735463</v>
      </c>
      <c r="H87" s="128">
        <v>237624.47111245</v>
      </c>
      <c r="I87" s="124">
        <f t="shared" si="6"/>
        <v>13.410148868364136</v>
      </c>
      <c r="J87" s="128">
        <v>170138.81608852025</v>
      </c>
      <c r="K87" s="125">
        <f t="shared" si="6"/>
        <v>-28.40012844973101</v>
      </c>
    </row>
    <row r="88" spans="2:11" ht="15" thickTop="1" thickBot="1">
      <c r="B88" s="46" t="s">
        <v>28</v>
      </c>
      <c r="C88" s="47"/>
      <c r="D88" s="129">
        <v>2867943.6219389001</v>
      </c>
      <c r="E88" s="130" t="s">
        <v>19</v>
      </c>
      <c r="F88" s="131">
        <v>3317591.3958408004</v>
      </c>
      <c r="G88" s="132">
        <f t="shared" si="6"/>
        <v>15.678403524470674</v>
      </c>
      <c r="H88" s="133">
        <v>3172215.2215948002</v>
      </c>
      <c r="I88" s="134">
        <f t="shared" si="6"/>
        <v>-4.381979481507436</v>
      </c>
      <c r="J88" s="135">
        <v>3291018.0650247</v>
      </c>
      <c r="K88" s="136">
        <f t="shared" si="6"/>
        <v>3.7451066567347535</v>
      </c>
    </row>
    <row r="89" spans="2:11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</row>
    <row r="90" spans="2:11">
      <c r="B90" s="61" t="s">
        <v>29</v>
      </c>
      <c r="C90" s="141"/>
      <c r="D90" s="142">
        <v>265845.68167664995</v>
      </c>
      <c r="E90" s="115" t="s">
        <v>19</v>
      </c>
      <c r="F90" s="143">
        <v>337613.81898740004</v>
      </c>
      <c r="G90" s="118">
        <f>(F90/D90-1)*100</f>
        <v>26.996164413173428</v>
      </c>
      <c r="H90" s="143">
        <v>329155.45673099993</v>
      </c>
      <c r="I90" s="124">
        <f>(H90/F90-1)*100</f>
        <v>-2.5053365060023758</v>
      </c>
      <c r="J90" s="143">
        <v>548667.5142502964</v>
      </c>
      <c r="K90" s="119">
        <f>(J90/H90-1)*100</f>
        <v>66.689478491219802</v>
      </c>
    </row>
    <row r="91" spans="2:11" ht="14.25" thickBot="1">
      <c r="B91" s="63" t="s">
        <v>30</v>
      </c>
      <c r="C91" s="64"/>
      <c r="D91" s="144">
        <v>99569.05785099999</v>
      </c>
      <c r="E91" s="145" t="s">
        <v>19</v>
      </c>
      <c r="F91" s="146">
        <v>84319.914841649996</v>
      </c>
      <c r="G91" s="147">
        <f t="shared" si="6"/>
        <v>-15.315142413187798</v>
      </c>
      <c r="H91" s="148">
        <v>83348.967363000003</v>
      </c>
      <c r="I91" s="147">
        <f t="shared" si="6"/>
        <v>-1.1515043397202218</v>
      </c>
      <c r="J91" s="148">
        <v>267670.18400914996</v>
      </c>
      <c r="K91" s="149">
        <f t="shared" si="6"/>
        <v>221.14397151844406</v>
      </c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B93" s="21" t="s">
        <v>33</v>
      </c>
      <c r="C93" s="92"/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  <row r="148" spans="4:11">
      <c r="D148" s="72"/>
      <c r="E148" s="72"/>
      <c r="F148" s="72"/>
      <c r="G148" s="72"/>
      <c r="H148" s="72"/>
      <c r="I148" s="72"/>
      <c r="J148" s="72"/>
      <c r="K148" s="72"/>
    </row>
  </sheetData>
  <mergeCells count="23">
    <mergeCell ref="J62:K62"/>
    <mergeCell ref="D78:E78"/>
    <mergeCell ref="F78:G78"/>
    <mergeCell ref="H78:I78"/>
    <mergeCell ref="J78:K78"/>
    <mergeCell ref="D62:E62"/>
    <mergeCell ref="F62:G62"/>
    <mergeCell ref="D11:E11"/>
    <mergeCell ref="H62:I62"/>
    <mergeCell ref="D12:E12"/>
    <mergeCell ref="D13:E13"/>
    <mergeCell ref="D14:E14"/>
    <mergeCell ref="D15:E15"/>
    <mergeCell ref="D16:E16"/>
    <mergeCell ref="D17:E17"/>
    <mergeCell ref="D18:E18"/>
    <mergeCell ref="D19:E19"/>
    <mergeCell ref="D21:E21"/>
    <mergeCell ref="D6:E6"/>
    <mergeCell ref="D7:E7"/>
    <mergeCell ref="D8:E8"/>
    <mergeCell ref="D9:E9"/>
    <mergeCell ref="D10:E10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51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8">
        <v>3310</v>
      </c>
      <c r="E7" s="299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00">
        <v>78578</v>
      </c>
      <c r="E17" s="301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296">
        <v>14918.8945</v>
      </c>
      <c r="E18" s="297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04">
        <v>51937.764000000003</v>
      </c>
      <c r="E19" s="305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ht="14.25" thickBot="1">
      <c r="B21" s="107" t="s">
        <v>52</v>
      </c>
      <c r="C21" s="95">
        <v>179524.82289299998</v>
      </c>
      <c r="D21" s="183"/>
      <c r="E21" s="184">
        <v>33235.215000000004</v>
      </c>
      <c r="F21" s="108">
        <v>18.512879981955916</v>
      </c>
      <c r="K21" s="3"/>
      <c r="M21" s="3"/>
    </row>
    <row r="22" spans="1:13">
      <c r="B22" s="96" t="s">
        <v>12</v>
      </c>
      <c r="C22" s="97">
        <f>SUM(C6:C21)</f>
        <v>3054187.5537940003</v>
      </c>
      <c r="D22" s="263">
        <f>SUM(D6:E21)</f>
        <v>564156.85824999993</v>
      </c>
      <c r="E22" s="264"/>
      <c r="F22" s="106">
        <f>D22/C22*100</f>
        <v>18.471585268206205</v>
      </c>
      <c r="K22" s="3"/>
      <c r="M22" s="3"/>
    </row>
    <row r="23" spans="1:13">
      <c r="B23" s="17"/>
      <c r="C23" s="18"/>
      <c r="D23" s="18"/>
      <c r="E23" s="19"/>
      <c r="F23" s="20"/>
      <c r="K23" s="3"/>
      <c r="M23" s="3"/>
    </row>
    <row r="24" spans="1:13">
      <c r="B24" s="21" t="s">
        <v>13</v>
      </c>
      <c r="C24" s="18"/>
      <c r="D24" s="18"/>
      <c r="E24" s="19"/>
      <c r="F24" s="20"/>
      <c r="K24" s="3"/>
      <c r="M24" s="3"/>
    </row>
    <row r="25" spans="1:13">
      <c r="B25" s="21" t="s">
        <v>14</v>
      </c>
      <c r="K25" s="3"/>
      <c r="M25" s="3"/>
    </row>
    <row r="26" spans="1:13">
      <c r="B26" s="21" t="s">
        <v>34</v>
      </c>
      <c r="K26" s="3"/>
      <c r="M26" s="3"/>
    </row>
    <row r="27" spans="1:13" ht="25.5" customHeight="1">
      <c r="K27" s="3"/>
      <c r="M27" s="3"/>
    </row>
    <row r="28" spans="1:13" ht="14.25">
      <c r="A28" s="4" t="s">
        <v>15</v>
      </c>
    </row>
    <row r="29" spans="1:13">
      <c r="K29" s="3" t="s">
        <v>16</v>
      </c>
      <c r="M29" s="3" t="s">
        <v>16</v>
      </c>
    </row>
    <row r="30" spans="1:13" ht="18" thickBot="1">
      <c r="B30" s="22" t="s">
        <v>17</v>
      </c>
      <c r="C30" s="22"/>
      <c r="K30" s="3"/>
      <c r="M30" s="3"/>
    </row>
    <row r="31" spans="1:13" ht="18" thickBot="1">
      <c r="B31" s="22"/>
      <c r="C31" s="22"/>
      <c r="D31" s="23">
        <v>2008</v>
      </c>
      <c r="E31" s="24"/>
      <c r="F31" s="25">
        <v>2009</v>
      </c>
      <c r="G31" s="24"/>
      <c r="H31" s="25">
        <v>2010</v>
      </c>
      <c r="I31" s="24"/>
      <c r="J31" s="306">
        <v>2011</v>
      </c>
      <c r="K31" s="307"/>
      <c r="L31" s="308">
        <v>2012</v>
      </c>
      <c r="M31" s="307"/>
    </row>
    <row r="32" spans="1:13">
      <c r="B32" s="27" t="s">
        <v>18</v>
      </c>
      <c r="C32" s="28"/>
      <c r="D32" s="29">
        <v>74465.86815699999</v>
      </c>
      <c r="E32" s="30" t="s">
        <v>19</v>
      </c>
      <c r="F32" s="31">
        <v>58963.207877999972</v>
      </c>
      <c r="G32" s="32">
        <f>(F32/D32-1)*100</f>
        <v>-20.818477864670847</v>
      </c>
      <c r="H32" s="33">
        <v>65085.726096999992</v>
      </c>
      <c r="I32" s="34">
        <f>(H32/F32-1)*100</f>
        <v>10.383624703167516</v>
      </c>
      <c r="J32" s="31">
        <v>52162.666859999998</v>
      </c>
      <c r="K32" s="35">
        <f>(J32/H32-1)*100</f>
        <v>-19.855442985671257</v>
      </c>
      <c r="L32" s="31">
        <v>71372.129297000007</v>
      </c>
      <c r="M32" s="35">
        <f>(L32/J32-1)*100</f>
        <v>36.826074266019624</v>
      </c>
    </row>
    <row r="33" spans="2:13">
      <c r="B33" s="36" t="s">
        <v>20</v>
      </c>
      <c r="C33" s="37"/>
      <c r="D33" s="38">
        <v>123756.788416</v>
      </c>
      <c r="E33" s="39" t="s">
        <v>19</v>
      </c>
      <c r="F33" s="40">
        <v>64109.766524999999</v>
      </c>
      <c r="G33" s="41">
        <f t="shared" ref="G33:G44" si="1">(F33/D33-1)*100</f>
        <v>-48.196969761772266</v>
      </c>
      <c r="H33" s="42">
        <v>73314.204068549996</v>
      </c>
      <c r="I33" s="43">
        <f t="shared" ref="I33:I44" si="2">(H33/F33-1)*100</f>
        <v>14.357309412382069</v>
      </c>
      <c r="J33" s="40">
        <v>138795.73865499999</v>
      </c>
      <c r="K33" s="44">
        <f t="shared" ref="K33:K44" si="3">(J33/H33-1)*100</f>
        <v>89.316300188192272</v>
      </c>
      <c r="L33" s="40">
        <v>210852.80018000002</v>
      </c>
      <c r="M33" s="44">
        <f t="shared" ref="M33:M41" si="4">(L33/J33-1)*100</f>
        <v>51.915903343480821</v>
      </c>
    </row>
    <row r="34" spans="2:13">
      <c r="B34" s="36" t="s">
        <v>21</v>
      </c>
      <c r="C34" s="37"/>
      <c r="D34" s="38">
        <v>1169438.2871020001</v>
      </c>
      <c r="E34" s="39" t="s">
        <v>19</v>
      </c>
      <c r="F34" s="40">
        <v>763654.2381190001</v>
      </c>
      <c r="G34" s="41">
        <f t="shared" si="1"/>
        <v>-34.699056244222902</v>
      </c>
      <c r="H34" s="42">
        <v>707206.43444054993</v>
      </c>
      <c r="I34" s="43">
        <f t="shared" si="2"/>
        <v>-7.391801270885356</v>
      </c>
      <c r="J34" s="40">
        <v>866631.61487274989</v>
      </c>
      <c r="K34" s="44">
        <f t="shared" si="3"/>
        <v>22.542948235237215</v>
      </c>
      <c r="L34" s="40">
        <v>902865.58918500005</v>
      </c>
      <c r="M34" s="44">
        <f t="shared" si="4"/>
        <v>4.1810122883147338</v>
      </c>
    </row>
    <row r="35" spans="2:13">
      <c r="B35" s="36" t="s">
        <v>22</v>
      </c>
      <c r="C35" s="37"/>
      <c r="D35" s="38">
        <v>82149.387164999993</v>
      </c>
      <c r="E35" s="39" t="s">
        <v>19</v>
      </c>
      <c r="F35" s="40">
        <v>92729.870196050004</v>
      </c>
      <c r="G35" s="41">
        <f t="shared" si="1"/>
        <v>12.879564164975132</v>
      </c>
      <c r="H35" s="42">
        <v>36770.895344900004</v>
      </c>
      <c r="I35" s="43">
        <f t="shared" si="2"/>
        <v>-60.346223641682265</v>
      </c>
      <c r="J35" s="40">
        <v>53816.136776799998</v>
      </c>
      <c r="K35" s="44">
        <f t="shared" si="3"/>
        <v>46.355252631247424</v>
      </c>
      <c r="L35" s="40">
        <v>66521.404869999998</v>
      </c>
      <c r="M35" s="44">
        <f t="shared" si="4"/>
        <v>23.608658766968958</v>
      </c>
    </row>
    <row r="36" spans="2:13">
      <c r="B36" s="36" t="s">
        <v>23</v>
      </c>
      <c r="C36" s="37"/>
      <c r="D36" s="38">
        <v>225821.92133399996</v>
      </c>
      <c r="E36" s="39" t="s">
        <v>19</v>
      </c>
      <c r="F36" s="40">
        <v>145672.13092700002</v>
      </c>
      <c r="G36" s="41">
        <f t="shared" si="1"/>
        <v>-35.492475634575392</v>
      </c>
      <c r="H36" s="42">
        <v>134343.03707299998</v>
      </c>
      <c r="I36" s="43">
        <f t="shared" si="2"/>
        <v>-7.777118232503466</v>
      </c>
      <c r="J36" s="40">
        <v>168834.638656</v>
      </c>
      <c r="K36" s="44">
        <f t="shared" si="3"/>
        <v>25.674275596626405</v>
      </c>
      <c r="L36" s="40">
        <v>183752.44197099999</v>
      </c>
      <c r="M36" s="44">
        <f t="shared" si="4"/>
        <v>8.835748063165493</v>
      </c>
    </row>
    <row r="37" spans="2:13">
      <c r="B37" s="36" t="s">
        <v>24</v>
      </c>
      <c r="C37" s="37"/>
      <c r="D37" s="38">
        <v>424786.96062999999</v>
      </c>
      <c r="E37" s="39" t="s">
        <v>19</v>
      </c>
      <c r="F37" s="40">
        <v>303027.62434599979</v>
      </c>
      <c r="G37" s="41">
        <f t="shared" si="1"/>
        <v>-28.663623785301549</v>
      </c>
      <c r="H37" s="42">
        <v>246619.43998300011</v>
      </c>
      <c r="I37" s="43">
        <f t="shared" si="2"/>
        <v>-18.614865388837387</v>
      </c>
      <c r="J37" s="40">
        <v>243332.118472</v>
      </c>
      <c r="K37" s="44">
        <f t="shared" si="3"/>
        <v>-1.3329531164399278</v>
      </c>
      <c r="L37" s="40">
        <v>278852.95514899999</v>
      </c>
      <c r="M37" s="44">
        <f t="shared" si="4"/>
        <v>14.597676993917808</v>
      </c>
    </row>
    <row r="38" spans="2:13">
      <c r="B38" s="36" t="s">
        <v>25</v>
      </c>
      <c r="C38" s="37"/>
      <c r="D38" s="38">
        <v>91998.580067000003</v>
      </c>
      <c r="E38" s="39" t="s">
        <v>19</v>
      </c>
      <c r="F38" s="40">
        <v>72420.745972999983</v>
      </c>
      <c r="G38" s="41">
        <f t="shared" si="1"/>
        <v>-21.280582895672985</v>
      </c>
      <c r="H38" s="42">
        <v>63603.039643999997</v>
      </c>
      <c r="I38" s="43">
        <f t="shared" si="2"/>
        <v>-12.175663493286049</v>
      </c>
      <c r="J38" s="40">
        <v>83922.548986000009</v>
      </c>
      <c r="K38" s="44">
        <f t="shared" si="3"/>
        <v>31.947387193650979</v>
      </c>
      <c r="L38" s="40">
        <v>73510.594003000006</v>
      </c>
      <c r="M38" s="44">
        <f t="shared" si="4"/>
        <v>-12.406623855928078</v>
      </c>
    </row>
    <row r="39" spans="2:13">
      <c r="B39" s="36" t="s">
        <v>26</v>
      </c>
      <c r="C39" s="37"/>
      <c r="D39" s="38">
        <v>40942.404685999994</v>
      </c>
      <c r="E39" s="39" t="s">
        <v>19</v>
      </c>
      <c r="F39" s="40">
        <v>35465.734689000004</v>
      </c>
      <c r="G39" s="41">
        <f t="shared" si="1"/>
        <v>-13.37652255406655</v>
      </c>
      <c r="H39" s="42">
        <v>26863.497335999997</v>
      </c>
      <c r="I39" s="43">
        <f t="shared" si="2"/>
        <v>-24.255065990972025</v>
      </c>
      <c r="J39" s="40">
        <v>28227.763467499997</v>
      </c>
      <c r="K39" s="44">
        <f t="shared" si="3"/>
        <v>5.0785127283919707</v>
      </c>
      <c r="L39" s="40">
        <v>34797.793954000008</v>
      </c>
      <c r="M39" s="44">
        <f t="shared" si="4"/>
        <v>23.275065678031524</v>
      </c>
    </row>
    <row r="40" spans="2:13" ht="14.25" thickBot="1">
      <c r="B40" s="36" t="s">
        <v>27</v>
      </c>
      <c r="C40" s="45"/>
      <c r="D40" s="38">
        <v>173321.351245</v>
      </c>
      <c r="E40" s="39" t="s">
        <v>19</v>
      </c>
      <c r="F40" s="40">
        <v>91957.925027000019</v>
      </c>
      <c r="G40" s="41">
        <f t="shared" si="1"/>
        <v>-46.943683298999872</v>
      </c>
      <c r="H40" s="42">
        <v>125849.024</v>
      </c>
      <c r="I40" s="43">
        <f t="shared" si="2"/>
        <v>36.855006203162063</v>
      </c>
      <c r="J40" s="40">
        <v>126708.88219915002</v>
      </c>
      <c r="K40" s="44">
        <f t="shared" si="3"/>
        <v>0.6832458225103144</v>
      </c>
      <c r="L40" s="40">
        <v>135836.60093099999</v>
      </c>
      <c r="M40" s="44">
        <f t="shared" si="4"/>
        <v>7.2036928851631821</v>
      </c>
    </row>
    <row r="41" spans="2:13" ht="15" thickTop="1" thickBot="1">
      <c r="B41" s="46" t="s">
        <v>28</v>
      </c>
      <c r="C41" s="47"/>
      <c r="D41" s="48">
        <v>2406681.5488019995</v>
      </c>
      <c r="E41" s="49" t="s">
        <v>19</v>
      </c>
      <c r="F41" s="50">
        <v>1628001.2436800501</v>
      </c>
      <c r="G41" s="51">
        <f t="shared" si="1"/>
        <v>-32.354937258299152</v>
      </c>
      <c r="H41" s="52">
        <v>1479655.2979870001</v>
      </c>
      <c r="I41" s="53">
        <f t="shared" si="2"/>
        <v>-9.1121518652970028</v>
      </c>
      <c r="J41" s="50">
        <v>1762432.1089452</v>
      </c>
      <c r="K41" s="54">
        <f t="shared" si="3"/>
        <v>19.110992360376365</v>
      </c>
      <c r="L41" s="50">
        <v>1958362.3095399998</v>
      </c>
      <c r="M41" s="54">
        <f t="shared" si="4"/>
        <v>11.117035351339698</v>
      </c>
    </row>
    <row r="42" spans="2:13" ht="6" customHeight="1" thickBot="1">
      <c r="D42" s="55"/>
      <c r="E42" s="56"/>
      <c r="F42" s="57"/>
      <c r="G42" s="58"/>
      <c r="H42" s="55"/>
      <c r="I42" s="59"/>
      <c r="J42" s="55"/>
      <c r="K42" s="60"/>
      <c r="L42" s="55"/>
      <c r="M42" s="60"/>
    </row>
    <row r="43" spans="2:13">
      <c r="B43" s="61" t="s">
        <v>29</v>
      </c>
      <c r="C43" s="62"/>
      <c r="D43" s="38">
        <v>304986.14908800001</v>
      </c>
      <c r="E43" s="30" t="s">
        <v>19</v>
      </c>
      <c r="F43" s="31">
        <v>148632.11752500001</v>
      </c>
      <c r="G43" s="41">
        <f>(F43/D43-1)*100</f>
        <v>-51.26594503735511</v>
      </c>
      <c r="H43" s="42">
        <v>150024.44353804999</v>
      </c>
      <c r="I43" s="43">
        <f t="shared" si="2"/>
        <v>0.93675985798682415</v>
      </c>
      <c r="J43" s="40">
        <v>326871.2629643</v>
      </c>
      <c r="K43" s="44">
        <f t="shared" si="3"/>
        <v>117.87867047238683</v>
      </c>
      <c r="L43" s="40">
        <v>404012.08252400008</v>
      </c>
      <c r="M43" s="44">
        <f>(L43/J43-1)*100</f>
        <v>23.599755714262717</v>
      </c>
    </row>
    <row r="44" spans="2:13" ht="14.25" thickBot="1">
      <c r="B44" s="63" t="s">
        <v>30</v>
      </c>
      <c r="C44" s="64"/>
      <c r="D44" s="65">
        <v>80232.032361999998</v>
      </c>
      <c r="E44" s="66" t="s">
        <v>19</v>
      </c>
      <c r="F44" s="67">
        <v>46979.442605000004</v>
      </c>
      <c r="G44" s="68">
        <f t="shared" si="1"/>
        <v>-41.445528398143004</v>
      </c>
      <c r="H44" s="69">
        <v>46955.239882549999</v>
      </c>
      <c r="I44" s="70">
        <f t="shared" si="2"/>
        <v>-5.1517687541546842E-2</v>
      </c>
      <c r="J44" s="67">
        <v>122295.344843</v>
      </c>
      <c r="K44" s="71">
        <f t="shared" si="3"/>
        <v>160.45089993981412</v>
      </c>
      <c r="L44" s="67">
        <v>182683.08608799998</v>
      </c>
      <c r="M44" s="71">
        <f>(L44/J44-1)*100</f>
        <v>49.378609891099615</v>
      </c>
    </row>
    <row r="45" spans="2:13"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2:13" ht="18" thickBot="1">
      <c r="B46" s="22" t="s">
        <v>31</v>
      </c>
      <c r="C46" s="2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4.25" thickBot="1">
      <c r="D47" s="23">
        <v>2008</v>
      </c>
      <c r="E47" s="24"/>
      <c r="F47" s="25">
        <v>2009</v>
      </c>
      <c r="G47" s="24"/>
      <c r="H47" s="25">
        <v>2010</v>
      </c>
      <c r="I47" s="24"/>
      <c r="J47" s="306">
        <v>2011</v>
      </c>
      <c r="K47" s="307"/>
      <c r="L47" s="190"/>
      <c r="M47" s="191"/>
    </row>
    <row r="48" spans="2:13">
      <c r="B48" s="27" t="s">
        <v>18</v>
      </c>
      <c r="C48" s="28"/>
      <c r="D48" s="29">
        <v>107370.51606099999</v>
      </c>
      <c r="E48" s="30" t="s">
        <v>19</v>
      </c>
      <c r="F48" s="73">
        <v>53973.204406000004</v>
      </c>
      <c r="G48" s="32">
        <f>(F48/D48-1)*100</f>
        <v>-49.731819883089301</v>
      </c>
      <c r="H48" s="33">
        <v>50534.686978000005</v>
      </c>
      <c r="I48" s="74">
        <f>(H48/F48-1)*100</f>
        <v>-6.3707861444256775</v>
      </c>
      <c r="J48" s="31">
        <v>51523.208510999997</v>
      </c>
      <c r="K48" s="99">
        <f>(J48/H48-1)*100</f>
        <v>1.9561247770869539</v>
      </c>
      <c r="L48" s="42"/>
      <c r="M48" s="187"/>
    </row>
    <row r="49" spans="2:13">
      <c r="B49" s="36" t="s">
        <v>20</v>
      </c>
      <c r="C49" s="37"/>
      <c r="D49" s="38">
        <v>145430.75646899999</v>
      </c>
      <c r="E49" s="39" t="s">
        <v>19</v>
      </c>
      <c r="F49" s="75">
        <v>96278.060667850004</v>
      </c>
      <c r="G49" s="41">
        <f t="shared" ref="G49:G57" si="5">(F49/D49-1)*100</f>
        <v>-33.798006002689931</v>
      </c>
      <c r="H49" s="42">
        <v>138276.50044130001</v>
      </c>
      <c r="I49" s="76">
        <f t="shared" ref="I49:K57" si="6">(H49/F49-1)*100</f>
        <v>43.622025082474991</v>
      </c>
      <c r="J49" s="40">
        <v>373960.712917</v>
      </c>
      <c r="K49" s="100">
        <f t="shared" si="6"/>
        <v>170.44415480832237</v>
      </c>
      <c r="L49" s="42"/>
      <c r="M49" s="187"/>
    </row>
    <row r="50" spans="2:13">
      <c r="B50" s="36" t="s">
        <v>21</v>
      </c>
      <c r="C50" s="37"/>
      <c r="D50" s="38">
        <v>1624229.9840030004</v>
      </c>
      <c r="E50" s="39" t="s">
        <v>19</v>
      </c>
      <c r="F50" s="75">
        <v>1434605.1259187507</v>
      </c>
      <c r="G50" s="41">
        <f t="shared" si="5"/>
        <v>-11.674754188252901</v>
      </c>
      <c r="H50" s="42">
        <v>1172599.0142699501</v>
      </c>
      <c r="I50" s="76">
        <f t="shared" si="6"/>
        <v>-18.26329119526925</v>
      </c>
      <c r="J50" s="40">
        <v>1083908.1906834</v>
      </c>
      <c r="K50" s="100">
        <f t="shared" si="6"/>
        <v>-7.5636106211267933</v>
      </c>
      <c r="L50" s="42"/>
      <c r="M50" s="187"/>
    </row>
    <row r="51" spans="2:13">
      <c r="B51" s="36" t="s">
        <v>22</v>
      </c>
      <c r="C51" s="37"/>
      <c r="D51" s="38">
        <v>83654.760868000012</v>
      </c>
      <c r="E51" s="39" t="s">
        <v>19</v>
      </c>
      <c r="F51" s="75">
        <v>78045.871555999998</v>
      </c>
      <c r="G51" s="41">
        <f t="shared" si="5"/>
        <v>-6.7048058637694918</v>
      </c>
      <c r="H51" s="42">
        <v>62504.740647400002</v>
      </c>
      <c r="I51" s="76">
        <f t="shared" si="6"/>
        <v>-19.912816141016275</v>
      </c>
      <c r="J51" s="40">
        <v>68356.702199999985</v>
      </c>
      <c r="K51" s="100">
        <f t="shared" si="6"/>
        <v>9.3624283406148479</v>
      </c>
      <c r="L51" s="42"/>
      <c r="M51" s="187"/>
    </row>
    <row r="52" spans="2:13">
      <c r="B52" s="36" t="s">
        <v>23</v>
      </c>
      <c r="C52" s="37"/>
      <c r="D52" s="38">
        <v>362217.08108199947</v>
      </c>
      <c r="E52" s="39" t="s">
        <v>19</v>
      </c>
      <c r="F52" s="75">
        <v>221173.40723000001</v>
      </c>
      <c r="G52" s="41">
        <f t="shared" si="5"/>
        <v>-38.93899024051538</v>
      </c>
      <c r="H52" s="42">
        <v>231292.07339500001</v>
      </c>
      <c r="I52" s="76">
        <f t="shared" si="6"/>
        <v>4.5749922161652634</v>
      </c>
      <c r="J52" s="40">
        <v>233336.693661</v>
      </c>
      <c r="K52" s="100">
        <f t="shared" si="6"/>
        <v>0.8839992810770525</v>
      </c>
      <c r="L52" s="42"/>
      <c r="M52" s="187"/>
    </row>
    <row r="53" spans="2:13">
      <c r="B53" s="36" t="s">
        <v>24</v>
      </c>
      <c r="C53" s="37"/>
      <c r="D53" s="38">
        <v>582095.835632</v>
      </c>
      <c r="E53" s="39" t="s">
        <v>19</v>
      </c>
      <c r="F53" s="75">
        <v>342593.71078199986</v>
      </c>
      <c r="G53" s="41">
        <f t="shared" si="5"/>
        <v>-41.144792693795004</v>
      </c>
      <c r="H53" s="42">
        <v>361166.725286</v>
      </c>
      <c r="I53" s="76">
        <f t="shared" si="6"/>
        <v>5.4212946471216883</v>
      </c>
      <c r="J53" s="40">
        <v>318082.3917255</v>
      </c>
      <c r="K53" s="100">
        <f t="shared" si="6"/>
        <v>-11.929209017354092</v>
      </c>
      <c r="L53" s="42"/>
      <c r="M53" s="187"/>
    </row>
    <row r="54" spans="2:13">
      <c r="B54" s="36" t="s">
        <v>25</v>
      </c>
      <c r="C54" s="37"/>
      <c r="D54" s="38">
        <v>134339.52297800002</v>
      </c>
      <c r="E54" s="39" t="s">
        <v>19</v>
      </c>
      <c r="F54" s="75">
        <v>133160.07847899999</v>
      </c>
      <c r="G54" s="41">
        <f t="shared" si="5"/>
        <v>-0.87795793289602297</v>
      </c>
      <c r="H54" s="42">
        <v>101561.90542299999</v>
      </c>
      <c r="I54" s="76">
        <f t="shared" si="6"/>
        <v>-23.729464128382283</v>
      </c>
      <c r="J54" s="40">
        <v>106085.06821100001</v>
      </c>
      <c r="K54" s="100">
        <f t="shared" si="6"/>
        <v>4.4536017408902229</v>
      </c>
      <c r="L54" s="42"/>
      <c r="M54" s="187"/>
    </row>
    <row r="55" spans="2:13">
      <c r="B55" s="36" t="s">
        <v>26</v>
      </c>
      <c r="C55" s="37"/>
      <c r="D55" s="38">
        <v>39582.165209999999</v>
      </c>
      <c r="E55" s="39" t="s">
        <v>19</v>
      </c>
      <c r="F55" s="75">
        <v>44396.500935999997</v>
      </c>
      <c r="G55" s="41">
        <f t="shared" si="5"/>
        <v>12.162891293232514</v>
      </c>
      <c r="H55" s="42">
        <v>45108.793073000008</v>
      </c>
      <c r="I55" s="76">
        <f t="shared" si="6"/>
        <v>1.6043880080252704</v>
      </c>
      <c r="J55" s="40">
        <v>43654.617416000008</v>
      </c>
      <c r="K55" s="100">
        <f t="shared" si="6"/>
        <v>-3.2237077472826448</v>
      </c>
      <c r="L55" s="42"/>
      <c r="M55" s="187"/>
    </row>
    <row r="56" spans="2:13" ht="14.25" thickBot="1">
      <c r="B56" s="36" t="s">
        <v>27</v>
      </c>
      <c r="C56" s="45"/>
      <c r="D56" s="38">
        <v>230226.56920900004</v>
      </c>
      <c r="E56" s="39" t="s">
        <v>19</v>
      </c>
      <c r="F56" s="75">
        <v>163110.24317845001</v>
      </c>
      <c r="G56" s="41">
        <f t="shared" si="5"/>
        <v>-29.152293873441572</v>
      </c>
      <c r="H56" s="42">
        <v>179265.77039354999</v>
      </c>
      <c r="I56" s="76">
        <f t="shared" si="6"/>
        <v>9.9046674815052036</v>
      </c>
      <c r="J56" s="40">
        <v>133779.22550815</v>
      </c>
      <c r="K56" s="100">
        <f t="shared" si="6"/>
        <v>-25.373803814047371</v>
      </c>
      <c r="L56" s="42"/>
      <c r="M56" s="187"/>
    </row>
    <row r="57" spans="2:13" ht="15" thickTop="1" thickBot="1">
      <c r="B57" s="46" t="s">
        <v>28</v>
      </c>
      <c r="C57" s="47"/>
      <c r="D57" s="48">
        <v>3309147.1915120003</v>
      </c>
      <c r="E57" s="49" t="s">
        <v>19</v>
      </c>
      <c r="F57" s="77">
        <v>2567336.2031540503</v>
      </c>
      <c r="G57" s="51">
        <f t="shared" si="5"/>
        <v>-22.416983755231669</v>
      </c>
      <c r="H57" s="52">
        <v>2342310.2099072002</v>
      </c>
      <c r="I57" s="51">
        <f t="shared" si="6"/>
        <v>-8.7649600769232663</v>
      </c>
      <c r="J57" s="50">
        <v>2412686.8108330499</v>
      </c>
      <c r="K57" s="101">
        <f t="shared" si="6"/>
        <v>3.0045807181380058</v>
      </c>
      <c r="L57" s="42"/>
      <c r="M57" s="187"/>
    </row>
    <row r="58" spans="2:13" ht="14.25" thickBot="1">
      <c r="D58" s="55"/>
      <c r="E58" s="56"/>
      <c r="F58" s="78"/>
      <c r="G58" s="58"/>
      <c r="H58" s="55"/>
      <c r="I58" s="58"/>
      <c r="J58" s="55"/>
      <c r="K58" s="58"/>
      <c r="L58" s="192"/>
      <c r="M58" s="187"/>
    </row>
    <row r="59" spans="2:13">
      <c r="B59" s="61" t="s">
        <v>29</v>
      </c>
      <c r="C59" s="62"/>
      <c r="D59" s="38">
        <v>368567.65716599993</v>
      </c>
      <c r="E59" s="30" t="s">
        <v>19</v>
      </c>
      <c r="F59" s="73">
        <v>240773.58560310001</v>
      </c>
      <c r="G59" s="41">
        <f>(F59/D59-1)*100</f>
        <v>-34.673164906963741</v>
      </c>
      <c r="H59" s="42">
        <v>316551.86205380003</v>
      </c>
      <c r="I59" s="76">
        <f>(H59/F59-1)*100</f>
        <v>31.472836300081397</v>
      </c>
      <c r="J59" s="40">
        <v>561706.72904250002</v>
      </c>
      <c r="K59" s="99">
        <f>(J59/H59-1)*100</f>
        <v>77.445403542448403</v>
      </c>
      <c r="L59" s="42"/>
      <c r="M59" s="187"/>
    </row>
    <row r="60" spans="2:13" ht="14.25" thickBot="1">
      <c r="B60" s="63" t="s">
        <v>30</v>
      </c>
      <c r="C60" s="64"/>
      <c r="D60" s="65">
        <v>105136.04275699999</v>
      </c>
      <c r="E60" s="66" t="s">
        <v>19</v>
      </c>
      <c r="F60" s="79">
        <v>62645.514655850006</v>
      </c>
      <c r="G60" s="68">
        <f>(F60/D60-1)*100</f>
        <v>-40.414806366031833</v>
      </c>
      <c r="H60" s="69">
        <v>92002.308190299998</v>
      </c>
      <c r="I60" s="80">
        <f>(H60/F60-1)*100</f>
        <v>46.861764478629887</v>
      </c>
      <c r="J60" s="67">
        <v>328324.096104</v>
      </c>
      <c r="K60" s="102">
        <f>(J60/H60-1)*100</f>
        <v>256.86506410783284</v>
      </c>
      <c r="L60" s="42"/>
      <c r="M60" s="187"/>
    </row>
    <row r="61" spans="2:13">
      <c r="D61" s="72"/>
      <c r="E61" s="72"/>
      <c r="F61" s="72"/>
      <c r="G61" s="72"/>
      <c r="H61" s="72"/>
      <c r="I61" s="72"/>
      <c r="J61" s="72"/>
      <c r="K61" s="72"/>
      <c r="L61" s="193"/>
      <c r="M61" s="193"/>
    </row>
    <row r="62" spans="2:13" ht="18" thickBot="1">
      <c r="B62" s="111" t="s">
        <v>40</v>
      </c>
      <c r="C62" s="111"/>
      <c r="D62" s="112"/>
      <c r="E62" s="112"/>
      <c r="F62" s="112"/>
      <c r="G62" s="112"/>
      <c r="H62" s="112"/>
      <c r="I62" s="112"/>
      <c r="J62" s="112"/>
      <c r="K62" s="112"/>
      <c r="L62" s="194"/>
      <c r="M62" s="194"/>
    </row>
    <row r="63" spans="2:13" ht="14.25" thickBot="1">
      <c r="B63" s="113"/>
      <c r="C63" s="113"/>
      <c r="D63" s="274">
        <v>2008</v>
      </c>
      <c r="E63" s="271"/>
      <c r="F63" s="270">
        <v>2009</v>
      </c>
      <c r="G63" s="271"/>
      <c r="H63" s="270">
        <v>2010</v>
      </c>
      <c r="I63" s="271"/>
      <c r="J63" s="270">
        <v>2011</v>
      </c>
      <c r="K63" s="272"/>
      <c r="L63" s="195"/>
      <c r="M63" s="188"/>
    </row>
    <row r="64" spans="2:13">
      <c r="B64" s="27" t="s">
        <v>18</v>
      </c>
      <c r="C64" s="28"/>
      <c r="D64" s="114">
        <v>53444.585279999978</v>
      </c>
      <c r="E64" s="115" t="s">
        <v>19</v>
      </c>
      <c r="F64" s="116">
        <v>54017.350069000022</v>
      </c>
      <c r="G64" s="117">
        <v>1.0716984442844746</v>
      </c>
      <c r="H64" s="116">
        <v>66585.52833999999</v>
      </c>
      <c r="I64" s="118">
        <v>23.266928597840852</v>
      </c>
      <c r="J64" s="116">
        <v>62035.042321000015</v>
      </c>
      <c r="K64" s="119">
        <v>-6.8340465750518886</v>
      </c>
      <c r="L64" s="196"/>
      <c r="M64" s="189"/>
    </row>
    <row r="65" spans="2:13">
      <c r="B65" s="36" t="s">
        <v>20</v>
      </c>
      <c r="C65" s="37"/>
      <c r="D65" s="120">
        <v>121628.25643100002</v>
      </c>
      <c r="E65" s="121" t="s">
        <v>19</v>
      </c>
      <c r="F65" s="122">
        <v>117532.23590285002</v>
      </c>
      <c r="G65" s="123">
        <v>-3.3676553856329283</v>
      </c>
      <c r="H65" s="122">
        <v>99714.388515999992</v>
      </c>
      <c r="I65" s="124">
        <v>-15.159966327517104</v>
      </c>
      <c r="J65" s="122">
        <v>293183.78359140002</v>
      </c>
      <c r="K65" s="125">
        <v>194.02354861189997</v>
      </c>
      <c r="L65" s="196"/>
      <c r="M65" s="189"/>
    </row>
    <row r="66" spans="2:13">
      <c r="B66" s="36" t="s">
        <v>21</v>
      </c>
      <c r="C66" s="37"/>
      <c r="D66" s="120">
        <v>1221382.0205289498</v>
      </c>
      <c r="E66" s="121" t="s">
        <v>19</v>
      </c>
      <c r="F66" s="122">
        <v>940021.02486449992</v>
      </c>
      <c r="G66" s="123">
        <v>-23.036281109050506</v>
      </c>
      <c r="H66" s="122">
        <v>953375.41664025001</v>
      </c>
      <c r="I66" s="124">
        <v>1.420648200679886</v>
      </c>
      <c r="J66" s="122">
        <v>994620.81650249986</v>
      </c>
      <c r="K66" s="125">
        <v>4.326249569933438</v>
      </c>
      <c r="L66" s="196"/>
      <c r="M66" s="189"/>
    </row>
    <row r="67" spans="2:13">
      <c r="B67" s="36" t="s">
        <v>22</v>
      </c>
      <c r="C67" s="37"/>
      <c r="D67" s="120">
        <v>68016.381769</v>
      </c>
      <c r="E67" s="121" t="s">
        <v>19</v>
      </c>
      <c r="F67" s="122">
        <v>83876.646071850002</v>
      </c>
      <c r="G67" s="123">
        <v>23.318300518712199</v>
      </c>
      <c r="H67" s="122">
        <v>50543.124562999998</v>
      </c>
      <c r="I67" s="124">
        <v>-39.741123506888918</v>
      </c>
      <c r="J67" s="122">
        <v>71434.732357999994</v>
      </c>
      <c r="K67" s="125">
        <v>41.334222954418735</v>
      </c>
      <c r="L67" s="196"/>
      <c r="M67" s="189"/>
    </row>
    <row r="68" spans="2:13">
      <c r="B68" s="36" t="s">
        <v>23</v>
      </c>
      <c r="C68" s="37"/>
      <c r="D68" s="120">
        <v>221881.16794200012</v>
      </c>
      <c r="E68" s="121" t="s">
        <v>19</v>
      </c>
      <c r="F68" s="122">
        <v>184200.12901040004</v>
      </c>
      <c r="G68" s="123">
        <v>-16.982531361764753</v>
      </c>
      <c r="H68" s="122">
        <v>223198.84149604998</v>
      </c>
      <c r="I68" s="124">
        <v>21.171924631740112</v>
      </c>
      <c r="J68" s="122">
        <v>186740.94260005001</v>
      </c>
      <c r="K68" s="125">
        <v>-16.334268875067249</v>
      </c>
      <c r="L68" s="196"/>
      <c r="M68" s="189"/>
    </row>
    <row r="69" spans="2:13">
      <c r="B69" s="36" t="s">
        <v>24</v>
      </c>
      <c r="C69" s="37"/>
      <c r="D69" s="120">
        <v>398800.02155499975</v>
      </c>
      <c r="E69" s="121" t="s">
        <v>19</v>
      </c>
      <c r="F69" s="122">
        <v>347440.06374999951</v>
      </c>
      <c r="G69" s="123">
        <v>-12.878624631146629</v>
      </c>
      <c r="H69" s="122">
        <v>316515.96923499997</v>
      </c>
      <c r="I69" s="124">
        <v>-8.9005551579828701</v>
      </c>
      <c r="J69" s="122">
        <v>322078.1246745002</v>
      </c>
      <c r="K69" s="125">
        <v>1.7573064174119413</v>
      </c>
      <c r="L69" s="196"/>
      <c r="M69" s="189"/>
    </row>
    <row r="70" spans="2:13">
      <c r="B70" s="36" t="s">
        <v>25</v>
      </c>
      <c r="C70" s="37"/>
      <c r="D70" s="120">
        <v>101797.67403700003</v>
      </c>
      <c r="E70" s="121" t="s">
        <v>19</v>
      </c>
      <c r="F70" s="122">
        <v>72492.425079349996</v>
      </c>
      <c r="G70" s="123">
        <v>-28.787739243431599</v>
      </c>
      <c r="H70" s="122">
        <v>103802.66258100001</v>
      </c>
      <c r="I70" s="124">
        <v>43.191047157517382</v>
      </c>
      <c r="J70" s="122">
        <v>80907.649993200001</v>
      </c>
      <c r="K70" s="125">
        <v>-22.056286436712945</v>
      </c>
      <c r="L70" s="196"/>
      <c r="M70" s="189"/>
    </row>
    <row r="71" spans="2:13">
      <c r="B71" s="36" t="s">
        <v>26</v>
      </c>
      <c r="C71" s="37"/>
      <c r="D71" s="120">
        <v>65276.025896999978</v>
      </c>
      <c r="E71" s="121" t="s">
        <v>19</v>
      </c>
      <c r="F71" s="122">
        <v>48442.493092000004</v>
      </c>
      <c r="G71" s="123">
        <v>-25.788231703262475</v>
      </c>
      <c r="H71" s="122">
        <v>50248.268401000001</v>
      </c>
      <c r="I71" s="124">
        <v>3.7276679909321375</v>
      </c>
      <c r="J71" s="122">
        <v>77566.337591999996</v>
      </c>
      <c r="K71" s="125">
        <v>54.366190239614973</v>
      </c>
      <c r="L71" s="196"/>
      <c r="M71" s="189"/>
    </row>
    <row r="72" spans="2:13" ht="14.25" thickBot="1">
      <c r="B72" s="36" t="s">
        <v>27</v>
      </c>
      <c r="C72" s="126"/>
      <c r="D72" s="127">
        <v>221951.63098799973</v>
      </c>
      <c r="E72" s="121" t="s">
        <v>19</v>
      </c>
      <c r="F72" s="128">
        <v>114886.82613100004</v>
      </c>
      <c r="G72" s="123">
        <v>-48.237899573167972</v>
      </c>
      <c r="H72" s="128">
        <v>150099.82486200001</v>
      </c>
      <c r="I72" s="124">
        <v>30.650162352686316</v>
      </c>
      <c r="J72" s="128">
        <v>170390.11517284997</v>
      </c>
      <c r="K72" s="125">
        <v>13.517864081123744</v>
      </c>
      <c r="L72" s="196"/>
      <c r="M72" s="189"/>
    </row>
    <row r="73" spans="2:13" ht="15" thickTop="1" thickBot="1">
      <c r="B73" s="46" t="s">
        <v>28</v>
      </c>
      <c r="C73" s="47"/>
      <c r="D73" s="129">
        <v>2474177.7644279497</v>
      </c>
      <c r="E73" s="130" t="s">
        <v>19</v>
      </c>
      <c r="F73" s="131">
        <v>1962909.1939709494</v>
      </c>
      <c r="G73" s="132">
        <v>-20.66418095771747</v>
      </c>
      <c r="H73" s="133">
        <v>2014084.0246342998</v>
      </c>
      <c r="I73" s="134">
        <v>2.6070910880917619</v>
      </c>
      <c r="J73" s="135">
        <v>2258957.5448055002</v>
      </c>
      <c r="K73" s="136">
        <v>12.158058808676685</v>
      </c>
      <c r="L73" s="197"/>
      <c r="M73" s="189"/>
    </row>
    <row r="74" spans="2:13" ht="14.25" thickBot="1">
      <c r="B74" s="113"/>
      <c r="C74" s="113"/>
      <c r="D74" s="137"/>
      <c r="E74" s="138"/>
      <c r="F74" s="139"/>
      <c r="G74" s="140"/>
      <c r="H74" s="137"/>
      <c r="I74" s="140"/>
      <c r="J74" s="137"/>
      <c r="K74" s="140"/>
      <c r="L74" s="198"/>
      <c r="M74" s="189"/>
    </row>
    <row r="75" spans="2:13">
      <c r="B75" s="61" t="s">
        <v>29</v>
      </c>
      <c r="C75" s="141"/>
      <c r="D75" s="142">
        <v>287912.20654295001</v>
      </c>
      <c r="E75" s="115" t="s">
        <v>19</v>
      </c>
      <c r="F75" s="143">
        <v>232667.47026034998</v>
      </c>
      <c r="G75" s="118">
        <f>(F75/D75-1)*100</f>
        <v>-19.188049352245429</v>
      </c>
      <c r="H75" s="143">
        <v>279246.23513749999</v>
      </c>
      <c r="I75" s="124">
        <f>(H75/F75-1)*100</f>
        <v>20.019457307473786</v>
      </c>
      <c r="J75" s="143">
        <v>482556.00152489997</v>
      </c>
      <c r="K75" s="119">
        <f>(J75/H75-1)*100</f>
        <v>72.806627558395149</v>
      </c>
      <c r="L75" s="196"/>
      <c r="M75" s="189"/>
    </row>
    <row r="76" spans="2:13" ht="14.25" thickBot="1">
      <c r="B76" s="63" t="s">
        <v>30</v>
      </c>
      <c r="C76" s="64"/>
      <c r="D76" s="144">
        <v>79203.550057</v>
      </c>
      <c r="E76" s="145" t="s">
        <v>19</v>
      </c>
      <c r="F76" s="146">
        <v>67487.316524850001</v>
      </c>
      <c r="G76" s="147">
        <f>(F76/D76-1)*100</f>
        <v>-14.792561095706237</v>
      </c>
      <c r="H76" s="148">
        <v>59935.335682999998</v>
      </c>
      <c r="I76" s="147">
        <f>(H76/F76-1)*100</f>
        <v>-11.190222445826892</v>
      </c>
      <c r="J76" s="148">
        <v>266699.5017894</v>
      </c>
      <c r="K76" s="149">
        <f>(J76/H76-1)*100</f>
        <v>344.97874042114756</v>
      </c>
      <c r="L76" s="196"/>
      <c r="M76" s="189"/>
    </row>
    <row r="77" spans="2:13">
      <c r="D77" s="72"/>
      <c r="E77" s="72"/>
      <c r="F77" s="72"/>
      <c r="G77" s="72"/>
      <c r="H77" s="72"/>
      <c r="I77" s="72"/>
      <c r="J77" s="72"/>
      <c r="K77" s="72"/>
      <c r="L77" s="193"/>
      <c r="M77" s="193"/>
    </row>
    <row r="78" spans="2:13" ht="18" thickBot="1">
      <c r="B78" s="111" t="s">
        <v>47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</row>
    <row r="79" spans="2:13" ht="14.25" thickBot="1">
      <c r="B79" s="113"/>
      <c r="C79" s="113"/>
      <c r="D79" s="274">
        <v>2008</v>
      </c>
      <c r="E79" s="289"/>
      <c r="F79" s="270">
        <v>2009</v>
      </c>
      <c r="G79" s="289"/>
      <c r="H79" s="270">
        <v>2010</v>
      </c>
      <c r="I79" s="289"/>
      <c r="J79" s="270">
        <v>2011</v>
      </c>
      <c r="K79" s="290"/>
      <c r="L79" s="195"/>
      <c r="M79" s="199"/>
    </row>
    <row r="80" spans="2:13">
      <c r="B80" s="27" t="s">
        <v>18</v>
      </c>
      <c r="C80" s="28"/>
      <c r="D80" s="114">
        <v>79255.920432000014</v>
      </c>
      <c r="E80" s="115" t="s">
        <v>19</v>
      </c>
      <c r="F80" s="116">
        <v>98025.107815999989</v>
      </c>
      <c r="G80" s="117">
        <f>(F80/D80-1)*100</f>
        <v>23.681748040644557</v>
      </c>
      <c r="H80" s="116">
        <v>91924.151431000006</v>
      </c>
      <c r="I80" s="118">
        <f>(H80/F80-1)*100</f>
        <v>-6.2238711294782867</v>
      </c>
      <c r="J80" s="116">
        <v>94869.93936027179</v>
      </c>
      <c r="K80" s="119">
        <f>(J80/H80-1)*100</f>
        <v>3.2045853928637458</v>
      </c>
      <c r="L80" s="196"/>
      <c r="M80" s="189"/>
    </row>
    <row r="81" spans="2:13">
      <c r="B81" s="36" t="s">
        <v>20</v>
      </c>
      <c r="C81" s="37"/>
      <c r="D81" s="120">
        <v>147037.83482299998</v>
      </c>
      <c r="E81" s="121" t="s">
        <v>19</v>
      </c>
      <c r="F81" s="122">
        <v>137341.64728164999</v>
      </c>
      <c r="G81" s="123">
        <f t="shared" ref="G81:K92" si="7">(F81/D81-1)*100</f>
        <v>-6.5943486946893559</v>
      </c>
      <c r="H81" s="122">
        <v>126641.38852399999</v>
      </c>
      <c r="I81" s="124">
        <f t="shared" si="7"/>
        <v>-7.7909788978333001</v>
      </c>
      <c r="J81" s="122">
        <v>316110.79758519115</v>
      </c>
      <c r="K81" s="125">
        <f t="shared" si="7"/>
        <v>149.61096942275276</v>
      </c>
      <c r="L81" s="196"/>
      <c r="M81" s="189"/>
    </row>
    <row r="82" spans="2:13">
      <c r="B82" s="36" t="s">
        <v>21</v>
      </c>
      <c r="C82" s="37"/>
      <c r="D82" s="120">
        <v>1447233.8929808997</v>
      </c>
      <c r="E82" s="121" t="s">
        <v>19</v>
      </c>
      <c r="F82" s="122">
        <v>1590580.6768415999</v>
      </c>
      <c r="G82" s="123">
        <f t="shared" si="7"/>
        <v>9.9048802378063137</v>
      </c>
      <c r="H82" s="122">
        <v>1641889.6840395499</v>
      </c>
      <c r="I82" s="124">
        <f t="shared" si="7"/>
        <v>3.2258035033993826</v>
      </c>
      <c r="J82" s="122">
        <v>1577865.4254916655</v>
      </c>
      <c r="K82" s="125">
        <f t="shared" si="7"/>
        <v>-3.8994251057333673</v>
      </c>
      <c r="L82" s="196"/>
      <c r="M82" s="189"/>
    </row>
    <row r="83" spans="2:13">
      <c r="B83" s="36" t="s">
        <v>22</v>
      </c>
      <c r="C83" s="37"/>
      <c r="D83" s="120">
        <v>110958.42792799999</v>
      </c>
      <c r="E83" s="121" t="s">
        <v>19</v>
      </c>
      <c r="F83" s="122">
        <v>106915.58119900001</v>
      </c>
      <c r="G83" s="123">
        <f t="shared" si="7"/>
        <v>-3.6435688613246642</v>
      </c>
      <c r="H83" s="122">
        <v>87775.741068949996</v>
      </c>
      <c r="I83" s="124">
        <f t="shared" si="7"/>
        <v>-17.901824893441287</v>
      </c>
      <c r="J83" s="122">
        <v>105418.83233391627</v>
      </c>
      <c r="K83" s="125">
        <f t="shared" si="7"/>
        <v>20.100190610874137</v>
      </c>
      <c r="L83" s="196"/>
      <c r="M83" s="189"/>
    </row>
    <row r="84" spans="2:13">
      <c r="B84" s="36" t="s">
        <v>23</v>
      </c>
      <c r="C84" s="37"/>
      <c r="D84" s="120">
        <v>267436.32068899996</v>
      </c>
      <c r="E84" s="121" t="s">
        <v>19</v>
      </c>
      <c r="F84" s="122">
        <v>254632.54022800003</v>
      </c>
      <c r="G84" s="123">
        <f t="shared" si="7"/>
        <v>-4.787599690278932</v>
      </c>
      <c r="H84" s="122">
        <v>277024.14939499996</v>
      </c>
      <c r="I84" s="124">
        <f t="shared" si="7"/>
        <v>8.7936950819209159</v>
      </c>
      <c r="J84" s="122">
        <v>255652.14946063413</v>
      </c>
      <c r="K84" s="125">
        <f t="shared" si="7"/>
        <v>-7.7148508464120136</v>
      </c>
      <c r="L84" s="196"/>
      <c r="M84" s="189"/>
    </row>
    <row r="85" spans="2:13">
      <c r="B85" s="36" t="s">
        <v>24</v>
      </c>
      <c r="C85" s="37"/>
      <c r="D85" s="120">
        <v>496716.98117200029</v>
      </c>
      <c r="E85" s="121" t="s">
        <v>19</v>
      </c>
      <c r="F85" s="122">
        <v>747980.94460499997</v>
      </c>
      <c r="G85" s="123">
        <f t="shared" si="7"/>
        <v>50.584935276451404</v>
      </c>
      <c r="H85" s="122">
        <v>511562.36411879992</v>
      </c>
      <c r="I85" s="124">
        <f t="shared" si="7"/>
        <v>-31.607567303876969</v>
      </c>
      <c r="J85" s="122">
        <v>538017.89564082678</v>
      </c>
      <c r="K85" s="125">
        <f t="shared" si="7"/>
        <v>5.1715163932355201</v>
      </c>
      <c r="L85" s="196"/>
      <c r="M85" s="189"/>
    </row>
    <row r="86" spans="2:13">
      <c r="B86" s="36" t="s">
        <v>25</v>
      </c>
      <c r="C86" s="37"/>
      <c r="D86" s="120">
        <v>125699.43210400001</v>
      </c>
      <c r="E86" s="121" t="s">
        <v>19</v>
      </c>
      <c r="F86" s="122">
        <v>110484.701256</v>
      </c>
      <c r="G86" s="123">
        <f t="shared" si="7"/>
        <v>-12.104056950242848</v>
      </c>
      <c r="H86" s="122">
        <v>146513.17196400001</v>
      </c>
      <c r="I86" s="124">
        <f t="shared" si="7"/>
        <v>32.609465653095057</v>
      </c>
      <c r="J86" s="122">
        <v>147777.23009031441</v>
      </c>
      <c r="K86" s="125">
        <f t="shared" si="7"/>
        <v>0.86276073978179824</v>
      </c>
      <c r="L86" s="196"/>
      <c r="M86" s="189"/>
    </row>
    <row r="87" spans="2:13">
      <c r="B87" s="36" t="s">
        <v>26</v>
      </c>
      <c r="C87" s="37"/>
      <c r="D87" s="120">
        <v>49846.676443999997</v>
      </c>
      <c r="E87" s="121" t="s">
        <v>19</v>
      </c>
      <c r="F87" s="122">
        <v>62103.559461999997</v>
      </c>
      <c r="G87" s="123">
        <f t="shared" si="7"/>
        <v>24.589168009566166</v>
      </c>
      <c r="H87" s="122">
        <v>51260.099941050008</v>
      </c>
      <c r="I87" s="124">
        <f t="shared" si="7"/>
        <v>-17.460286680644931</v>
      </c>
      <c r="J87" s="122">
        <v>85166.97897335951</v>
      </c>
      <c r="K87" s="125">
        <f t="shared" si="7"/>
        <v>66.146728296087986</v>
      </c>
      <c r="L87" s="196"/>
      <c r="M87" s="189"/>
    </row>
    <row r="88" spans="2:13" ht="14.25" thickBot="1">
      <c r="B88" s="36" t="s">
        <v>27</v>
      </c>
      <c r="C88" s="126"/>
      <c r="D88" s="127">
        <v>143758.13536600003</v>
      </c>
      <c r="E88" s="121" t="s">
        <v>19</v>
      </c>
      <c r="F88" s="128">
        <v>209526.63715155001</v>
      </c>
      <c r="G88" s="123">
        <f t="shared" si="7"/>
        <v>45.749412106735463</v>
      </c>
      <c r="H88" s="128">
        <v>237624.47111245</v>
      </c>
      <c r="I88" s="124">
        <f t="shared" si="7"/>
        <v>13.410148868364136</v>
      </c>
      <c r="J88" s="128">
        <v>170138.81608852025</v>
      </c>
      <c r="K88" s="125">
        <f t="shared" si="7"/>
        <v>-28.40012844973101</v>
      </c>
      <c r="L88" s="196"/>
      <c r="M88" s="189"/>
    </row>
    <row r="89" spans="2:13" ht="15" thickTop="1" thickBot="1">
      <c r="B89" s="46" t="s">
        <v>28</v>
      </c>
      <c r="C89" s="47"/>
      <c r="D89" s="129">
        <v>2867943.6219389001</v>
      </c>
      <c r="E89" s="130" t="s">
        <v>19</v>
      </c>
      <c r="F89" s="131">
        <v>3317591.3958408004</v>
      </c>
      <c r="G89" s="132">
        <f t="shared" si="7"/>
        <v>15.678403524470674</v>
      </c>
      <c r="H89" s="133">
        <v>3172215.2215948002</v>
      </c>
      <c r="I89" s="134">
        <f t="shared" si="7"/>
        <v>-4.381979481507436</v>
      </c>
      <c r="J89" s="135">
        <v>3291018.0650247</v>
      </c>
      <c r="K89" s="136">
        <f t="shared" si="7"/>
        <v>3.7451066567347535</v>
      </c>
      <c r="L89" s="197"/>
      <c r="M89" s="189"/>
    </row>
    <row r="90" spans="2:13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198"/>
      <c r="M90" s="189"/>
    </row>
    <row r="91" spans="2:13">
      <c r="B91" s="61" t="s">
        <v>29</v>
      </c>
      <c r="C91" s="141"/>
      <c r="D91" s="142">
        <v>265845.68167664995</v>
      </c>
      <c r="E91" s="115" t="s">
        <v>19</v>
      </c>
      <c r="F91" s="143">
        <v>337613.81898740004</v>
      </c>
      <c r="G91" s="118">
        <f>(F91/D91-1)*100</f>
        <v>26.996164413173428</v>
      </c>
      <c r="H91" s="143">
        <v>329155.45673099993</v>
      </c>
      <c r="I91" s="124">
        <f>(H91/F91-1)*100</f>
        <v>-2.5053365060023758</v>
      </c>
      <c r="J91" s="143">
        <v>548667.5142502964</v>
      </c>
      <c r="K91" s="119">
        <f>(J91/H91-1)*100</f>
        <v>66.689478491219802</v>
      </c>
      <c r="L91" s="196"/>
      <c r="M91" s="189"/>
    </row>
    <row r="92" spans="2:13" ht="14.25" thickBot="1">
      <c r="B92" s="63" t="s">
        <v>30</v>
      </c>
      <c r="C92" s="64"/>
      <c r="D92" s="144">
        <v>99569.05785099999</v>
      </c>
      <c r="E92" s="145" t="s">
        <v>19</v>
      </c>
      <c r="F92" s="146">
        <v>84319.914841649996</v>
      </c>
      <c r="G92" s="147">
        <f t="shared" si="7"/>
        <v>-15.315142413187798</v>
      </c>
      <c r="H92" s="148">
        <v>83348.967363000003</v>
      </c>
      <c r="I92" s="147">
        <f t="shared" si="7"/>
        <v>-1.1515043397202218</v>
      </c>
      <c r="J92" s="148">
        <v>267670.18400914996</v>
      </c>
      <c r="K92" s="149">
        <f t="shared" si="7"/>
        <v>221.14397151844406</v>
      </c>
      <c r="L92" s="196"/>
      <c r="M92" s="189"/>
    </row>
    <row r="93" spans="2:13"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2:13">
      <c r="B94" s="21" t="s">
        <v>33</v>
      </c>
      <c r="C94" s="9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</sheetData>
  <mergeCells count="26">
    <mergeCell ref="D15:E15"/>
    <mergeCell ref="D16:E16"/>
    <mergeCell ref="J63:K63"/>
    <mergeCell ref="D79:E79"/>
    <mergeCell ref="F79:G79"/>
    <mergeCell ref="H79:I79"/>
    <mergeCell ref="J79:K79"/>
    <mergeCell ref="D63:E63"/>
    <mergeCell ref="F63:G63"/>
    <mergeCell ref="H63:I63"/>
    <mergeCell ref="J47:K47"/>
    <mergeCell ref="L31:M31"/>
    <mergeCell ref="D6:E6"/>
    <mergeCell ref="D7:E7"/>
    <mergeCell ref="D8:E8"/>
    <mergeCell ref="D9:E9"/>
    <mergeCell ref="D10:E10"/>
    <mergeCell ref="D11:E11"/>
    <mergeCell ref="D17:E17"/>
    <mergeCell ref="D18:E18"/>
    <mergeCell ref="D19:E19"/>
    <mergeCell ref="D22:E22"/>
    <mergeCell ref="J31:K31"/>
    <mergeCell ref="D12:E12"/>
    <mergeCell ref="D13:E13"/>
    <mergeCell ref="D14:E14"/>
  </mergeCells>
  <phoneticPr fontId="15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53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8">
        <v>3310</v>
      </c>
      <c r="E7" s="299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00">
        <v>78578</v>
      </c>
      <c r="E17" s="301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296">
        <v>14918.8945</v>
      </c>
      <c r="E18" s="297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04">
        <v>51937.764000000003</v>
      </c>
      <c r="E19" s="305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185"/>
      <c r="E21" s="186">
        <v>33235.215000000004</v>
      </c>
      <c r="F21" s="103">
        <v>18.512879981955916</v>
      </c>
      <c r="K21" s="3"/>
      <c r="M21" s="3"/>
    </row>
    <row r="22" spans="1:13" ht="14.25" thickBot="1">
      <c r="B22" s="107" t="s">
        <v>54</v>
      </c>
      <c r="C22" s="95">
        <v>221975</v>
      </c>
      <c r="D22" s="200"/>
      <c r="E22" s="201">
        <v>20918</v>
      </c>
      <c r="F22" s="108">
        <v>9.4235837369073092</v>
      </c>
      <c r="K22" s="3"/>
      <c r="M22" s="3"/>
    </row>
    <row r="23" spans="1:13">
      <c r="B23" s="96" t="s">
        <v>12</v>
      </c>
      <c r="C23" s="97">
        <f>SUM(C6:C21)</f>
        <v>3054187.5537940003</v>
      </c>
      <c r="D23" s="263">
        <f>SUM(D6:E21)</f>
        <v>564156.85824999993</v>
      </c>
      <c r="E23" s="264"/>
      <c r="F23" s="106">
        <f>D23/C23*100</f>
        <v>18.471585268206205</v>
      </c>
      <c r="K23" s="3"/>
      <c r="M23" s="3"/>
    </row>
    <row r="24" spans="1:13">
      <c r="B24" s="17"/>
      <c r="C24" s="18"/>
      <c r="D24" s="18"/>
      <c r="E24" s="19"/>
      <c r="F24" s="20"/>
      <c r="K24" s="3"/>
      <c r="M24" s="3"/>
    </row>
    <row r="25" spans="1:13">
      <c r="B25" s="21" t="s">
        <v>13</v>
      </c>
      <c r="C25" s="18"/>
      <c r="D25" s="18"/>
      <c r="E25" s="19"/>
      <c r="F25" s="20"/>
      <c r="K25" s="3"/>
      <c r="M25" s="3"/>
    </row>
    <row r="26" spans="1:13">
      <c r="B26" s="21" t="s">
        <v>14</v>
      </c>
      <c r="K26" s="3"/>
      <c r="M26" s="3"/>
    </row>
    <row r="27" spans="1:13">
      <c r="B27" s="21" t="s">
        <v>34</v>
      </c>
      <c r="K27" s="3"/>
      <c r="M27" s="3"/>
    </row>
    <row r="28" spans="1:13" ht="25.5" customHeight="1">
      <c r="K28" s="3"/>
      <c r="M28" s="3"/>
    </row>
    <row r="29" spans="1:13" ht="14.25">
      <c r="A29" s="4" t="s">
        <v>15</v>
      </c>
    </row>
    <row r="30" spans="1:13">
      <c r="K30" s="3" t="s">
        <v>16</v>
      </c>
      <c r="M30" s="3" t="s">
        <v>16</v>
      </c>
    </row>
    <row r="31" spans="1:13" ht="18" thickBot="1">
      <c r="B31" s="22" t="s">
        <v>17</v>
      </c>
      <c r="C31" s="22"/>
      <c r="K31" s="3"/>
      <c r="M31" s="3"/>
    </row>
    <row r="32" spans="1:13" ht="18" thickBot="1">
      <c r="B32" s="22"/>
      <c r="C32" s="22"/>
      <c r="D32" s="23">
        <v>2008</v>
      </c>
      <c r="E32" s="24"/>
      <c r="F32" s="25">
        <v>2009</v>
      </c>
      <c r="G32" s="24"/>
      <c r="H32" s="25">
        <v>2010</v>
      </c>
      <c r="I32" s="24"/>
      <c r="J32" s="306">
        <v>2011</v>
      </c>
      <c r="K32" s="307"/>
      <c r="L32" s="308">
        <v>2012</v>
      </c>
      <c r="M32" s="307"/>
    </row>
    <row r="33" spans="2:13">
      <c r="B33" s="27" t="s">
        <v>18</v>
      </c>
      <c r="C33" s="28"/>
      <c r="D33" s="29">
        <v>74465.86815699999</v>
      </c>
      <c r="E33" s="30" t="s">
        <v>19</v>
      </c>
      <c r="F33" s="31">
        <v>58963.207877999972</v>
      </c>
      <c r="G33" s="32">
        <f>(F33/D33-1)*100</f>
        <v>-20.818477864670847</v>
      </c>
      <c r="H33" s="33">
        <v>65085.726096999992</v>
      </c>
      <c r="I33" s="34">
        <f>(H33/F33-1)*100</f>
        <v>10.383624703167516</v>
      </c>
      <c r="J33" s="31">
        <v>52162.666859999998</v>
      </c>
      <c r="K33" s="35">
        <f>(J33/H33-1)*100</f>
        <v>-19.855442985671257</v>
      </c>
      <c r="L33" s="31">
        <v>71372.129297000007</v>
      </c>
      <c r="M33" s="35">
        <f>(L33/J33-1)*100</f>
        <v>36.826074266019624</v>
      </c>
    </row>
    <row r="34" spans="2:13">
      <c r="B34" s="36" t="s">
        <v>20</v>
      </c>
      <c r="C34" s="37"/>
      <c r="D34" s="38">
        <v>123756.788416</v>
      </c>
      <c r="E34" s="39" t="s">
        <v>19</v>
      </c>
      <c r="F34" s="40">
        <v>64109.766524999999</v>
      </c>
      <c r="G34" s="41">
        <f t="shared" ref="G34:G45" si="1">(F34/D34-1)*100</f>
        <v>-48.196969761772266</v>
      </c>
      <c r="H34" s="42">
        <v>73314.204068549996</v>
      </c>
      <c r="I34" s="43">
        <f t="shared" ref="I34:I45" si="2">(H34/F34-1)*100</f>
        <v>14.357309412382069</v>
      </c>
      <c r="J34" s="40">
        <v>138795.73865499999</v>
      </c>
      <c r="K34" s="44">
        <f t="shared" ref="K34:K45" si="3">(J34/H34-1)*100</f>
        <v>89.316300188192272</v>
      </c>
      <c r="L34" s="40">
        <v>210852.80018000002</v>
      </c>
      <c r="M34" s="44">
        <f t="shared" ref="M34:M42" si="4">(L34/J34-1)*100</f>
        <v>51.915903343480821</v>
      </c>
    </row>
    <row r="35" spans="2:13">
      <c r="B35" s="36" t="s">
        <v>21</v>
      </c>
      <c r="C35" s="37"/>
      <c r="D35" s="38">
        <v>1169438.2871020001</v>
      </c>
      <c r="E35" s="39" t="s">
        <v>19</v>
      </c>
      <c r="F35" s="40">
        <v>763654.2381190001</v>
      </c>
      <c r="G35" s="41">
        <f t="shared" si="1"/>
        <v>-34.699056244222902</v>
      </c>
      <c r="H35" s="42">
        <v>707206.43444054993</v>
      </c>
      <c r="I35" s="43">
        <f t="shared" si="2"/>
        <v>-7.391801270885356</v>
      </c>
      <c r="J35" s="40">
        <v>866631.61487274989</v>
      </c>
      <c r="K35" s="44">
        <f t="shared" si="3"/>
        <v>22.542948235237215</v>
      </c>
      <c r="L35" s="40">
        <v>902865.58918500005</v>
      </c>
      <c r="M35" s="44">
        <f t="shared" si="4"/>
        <v>4.1810122883147338</v>
      </c>
    </row>
    <row r="36" spans="2:13">
      <c r="B36" s="36" t="s">
        <v>22</v>
      </c>
      <c r="C36" s="37"/>
      <c r="D36" s="38">
        <v>82149.387164999993</v>
      </c>
      <c r="E36" s="39" t="s">
        <v>19</v>
      </c>
      <c r="F36" s="40">
        <v>92729.870196050004</v>
      </c>
      <c r="G36" s="41">
        <f t="shared" si="1"/>
        <v>12.879564164975132</v>
      </c>
      <c r="H36" s="42">
        <v>36770.895344900004</v>
      </c>
      <c r="I36" s="43">
        <f t="shared" si="2"/>
        <v>-60.346223641682265</v>
      </c>
      <c r="J36" s="40">
        <v>53816.136776799998</v>
      </c>
      <c r="K36" s="44">
        <f t="shared" si="3"/>
        <v>46.355252631247424</v>
      </c>
      <c r="L36" s="40">
        <v>66521.404869999998</v>
      </c>
      <c r="M36" s="44">
        <f t="shared" si="4"/>
        <v>23.608658766968958</v>
      </c>
    </row>
    <row r="37" spans="2:13">
      <c r="B37" s="36" t="s">
        <v>23</v>
      </c>
      <c r="C37" s="37"/>
      <c r="D37" s="38">
        <v>225821.92133399996</v>
      </c>
      <c r="E37" s="39" t="s">
        <v>19</v>
      </c>
      <c r="F37" s="40">
        <v>145672.13092700002</v>
      </c>
      <c r="G37" s="41">
        <f t="shared" si="1"/>
        <v>-35.492475634575392</v>
      </c>
      <c r="H37" s="42">
        <v>134343.03707299998</v>
      </c>
      <c r="I37" s="43">
        <f t="shared" si="2"/>
        <v>-7.777118232503466</v>
      </c>
      <c r="J37" s="40">
        <v>168834.638656</v>
      </c>
      <c r="K37" s="44">
        <f t="shared" si="3"/>
        <v>25.674275596626405</v>
      </c>
      <c r="L37" s="40">
        <v>183752.44197099999</v>
      </c>
      <c r="M37" s="44">
        <f t="shared" si="4"/>
        <v>8.835748063165493</v>
      </c>
    </row>
    <row r="38" spans="2:13">
      <c r="B38" s="36" t="s">
        <v>24</v>
      </c>
      <c r="C38" s="37"/>
      <c r="D38" s="38">
        <v>424786.96062999999</v>
      </c>
      <c r="E38" s="39" t="s">
        <v>19</v>
      </c>
      <c r="F38" s="40">
        <v>303027.62434599979</v>
      </c>
      <c r="G38" s="41">
        <f t="shared" si="1"/>
        <v>-28.663623785301549</v>
      </c>
      <c r="H38" s="42">
        <v>246619.43998300011</v>
      </c>
      <c r="I38" s="43">
        <f t="shared" si="2"/>
        <v>-18.614865388837387</v>
      </c>
      <c r="J38" s="40">
        <v>243332.118472</v>
      </c>
      <c r="K38" s="44">
        <f t="shared" si="3"/>
        <v>-1.3329531164399278</v>
      </c>
      <c r="L38" s="40">
        <v>278852.95514899999</v>
      </c>
      <c r="M38" s="44">
        <f t="shared" si="4"/>
        <v>14.597676993917808</v>
      </c>
    </row>
    <row r="39" spans="2:13">
      <c r="B39" s="36" t="s">
        <v>25</v>
      </c>
      <c r="C39" s="37"/>
      <c r="D39" s="38">
        <v>91998.580067000003</v>
      </c>
      <c r="E39" s="39" t="s">
        <v>19</v>
      </c>
      <c r="F39" s="40">
        <v>72420.745972999983</v>
      </c>
      <c r="G39" s="41">
        <f t="shared" si="1"/>
        <v>-21.280582895672985</v>
      </c>
      <c r="H39" s="42">
        <v>63603.039643999997</v>
      </c>
      <c r="I39" s="43">
        <f t="shared" si="2"/>
        <v>-12.175663493286049</v>
      </c>
      <c r="J39" s="40">
        <v>83922.548986000009</v>
      </c>
      <c r="K39" s="44">
        <f t="shared" si="3"/>
        <v>31.947387193650979</v>
      </c>
      <c r="L39" s="40">
        <v>73510.594003000006</v>
      </c>
      <c r="M39" s="44">
        <f t="shared" si="4"/>
        <v>-12.406623855928078</v>
      </c>
    </row>
    <row r="40" spans="2:13">
      <c r="B40" s="36" t="s">
        <v>26</v>
      </c>
      <c r="C40" s="37"/>
      <c r="D40" s="38">
        <v>40942.404685999994</v>
      </c>
      <c r="E40" s="39" t="s">
        <v>19</v>
      </c>
      <c r="F40" s="40">
        <v>35465.734689000004</v>
      </c>
      <c r="G40" s="41">
        <f t="shared" si="1"/>
        <v>-13.37652255406655</v>
      </c>
      <c r="H40" s="42">
        <v>26863.497335999997</v>
      </c>
      <c r="I40" s="43">
        <f t="shared" si="2"/>
        <v>-24.255065990972025</v>
      </c>
      <c r="J40" s="40">
        <v>28227.763467499997</v>
      </c>
      <c r="K40" s="44">
        <f t="shared" si="3"/>
        <v>5.0785127283919707</v>
      </c>
      <c r="L40" s="40">
        <v>34797.793954000008</v>
      </c>
      <c r="M40" s="44">
        <f t="shared" si="4"/>
        <v>23.275065678031524</v>
      </c>
    </row>
    <row r="41" spans="2:13" ht="14.25" thickBot="1">
      <c r="B41" s="36" t="s">
        <v>27</v>
      </c>
      <c r="C41" s="45"/>
      <c r="D41" s="38">
        <v>173321.351245</v>
      </c>
      <c r="E41" s="39" t="s">
        <v>19</v>
      </c>
      <c r="F41" s="40">
        <v>91957.925027000019</v>
      </c>
      <c r="G41" s="41">
        <f t="shared" si="1"/>
        <v>-46.943683298999872</v>
      </c>
      <c r="H41" s="42">
        <v>125849.024</v>
      </c>
      <c r="I41" s="43">
        <f t="shared" si="2"/>
        <v>36.855006203162063</v>
      </c>
      <c r="J41" s="40">
        <v>126708.88219915002</v>
      </c>
      <c r="K41" s="44">
        <f t="shared" si="3"/>
        <v>0.6832458225103144</v>
      </c>
      <c r="L41" s="40">
        <v>135836.60093099999</v>
      </c>
      <c r="M41" s="44">
        <f t="shared" si="4"/>
        <v>7.2036928851631821</v>
      </c>
    </row>
    <row r="42" spans="2:13" ht="15" thickTop="1" thickBot="1">
      <c r="B42" s="46" t="s">
        <v>28</v>
      </c>
      <c r="C42" s="47"/>
      <c r="D42" s="48">
        <v>2406681.5488019995</v>
      </c>
      <c r="E42" s="49" t="s">
        <v>19</v>
      </c>
      <c r="F42" s="50">
        <v>1628001.2436800501</v>
      </c>
      <c r="G42" s="51">
        <f t="shared" si="1"/>
        <v>-32.354937258299152</v>
      </c>
      <c r="H42" s="52">
        <v>1479655.2979870001</v>
      </c>
      <c r="I42" s="53">
        <f t="shared" si="2"/>
        <v>-9.1121518652970028</v>
      </c>
      <c r="J42" s="50">
        <v>1762432.1089452</v>
      </c>
      <c r="K42" s="54">
        <f t="shared" si="3"/>
        <v>19.110992360376365</v>
      </c>
      <c r="L42" s="50">
        <v>1958362.3095399998</v>
      </c>
      <c r="M42" s="54">
        <f t="shared" si="4"/>
        <v>11.117035351339698</v>
      </c>
    </row>
    <row r="43" spans="2:13" ht="6" customHeight="1" thickBot="1">
      <c r="D43" s="55"/>
      <c r="E43" s="56"/>
      <c r="F43" s="57"/>
      <c r="G43" s="58"/>
      <c r="H43" s="55"/>
      <c r="I43" s="59"/>
      <c r="J43" s="55"/>
      <c r="K43" s="60"/>
      <c r="L43" s="55"/>
      <c r="M43" s="60"/>
    </row>
    <row r="44" spans="2:13">
      <c r="B44" s="61" t="s">
        <v>29</v>
      </c>
      <c r="C44" s="62"/>
      <c r="D44" s="38">
        <v>304986.14908800001</v>
      </c>
      <c r="E44" s="30" t="s">
        <v>19</v>
      </c>
      <c r="F44" s="31">
        <v>148632.11752500001</v>
      </c>
      <c r="G44" s="41">
        <f>(F44/D44-1)*100</f>
        <v>-51.26594503735511</v>
      </c>
      <c r="H44" s="42">
        <v>150024.44353804999</v>
      </c>
      <c r="I44" s="43">
        <f t="shared" si="2"/>
        <v>0.93675985798682415</v>
      </c>
      <c r="J44" s="40">
        <v>326871.2629643</v>
      </c>
      <c r="K44" s="44">
        <f t="shared" si="3"/>
        <v>117.87867047238683</v>
      </c>
      <c r="L44" s="40">
        <v>404012.08252400008</v>
      </c>
      <c r="M44" s="44">
        <f>(L44/J44-1)*100</f>
        <v>23.599755714262717</v>
      </c>
    </row>
    <row r="45" spans="2:13" ht="14.25" thickBot="1">
      <c r="B45" s="63" t="s">
        <v>30</v>
      </c>
      <c r="C45" s="64"/>
      <c r="D45" s="65">
        <v>80232.032361999998</v>
      </c>
      <c r="E45" s="66" t="s">
        <v>19</v>
      </c>
      <c r="F45" s="67">
        <v>46979.442605000004</v>
      </c>
      <c r="G45" s="68">
        <f t="shared" si="1"/>
        <v>-41.445528398143004</v>
      </c>
      <c r="H45" s="69">
        <v>46955.239882549999</v>
      </c>
      <c r="I45" s="70">
        <f t="shared" si="2"/>
        <v>-5.1517687541546842E-2</v>
      </c>
      <c r="J45" s="67">
        <v>122295.344843</v>
      </c>
      <c r="K45" s="71">
        <f t="shared" si="3"/>
        <v>160.45089993981412</v>
      </c>
      <c r="L45" s="67">
        <v>182683.08608799998</v>
      </c>
      <c r="M45" s="71">
        <f>(L45/J45-1)*100</f>
        <v>49.378609891099615</v>
      </c>
    </row>
    <row r="46" spans="2:13"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8" thickBot="1">
      <c r="B47" s="22" t="s">
        <v>31</v>
      </c>
      <c r="C47" s="2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4.25" thickBot="1">
      <c r="D48" s="23">
        <v>2008</v>
      </c>
      <c r="E48" s="24"/>
      <c r="F48" s="25">
        <v>2009</v>
      </c>
      <c r="G48" s="24"/>
      <c r="H48" s="25">
        <v>2010</v>
      </c>
      <c r="I48" s="24"/>
      <c r="J48" s="306">
        <v>2011</v>
      </c>
      <c r="K48" s="307"/>
      <c r="L48" s="190"/>
      <c r="M48" s="191"/>
    </row>
    <row r="49" spans="2:13">
      <c r="B49" s="27" t="s">
        <v>18</v>
      </c>
      <c r="C49" s="28"/>
      <c r="D49" s="29">
        <v>107370.51606099999</v>
      </c>
      <c r="E49" s="30" t="s">
        <v>19</v>
      </c>
      <c r="F49" s="73">
        <v>53973.204406000004</v>
      </c>
      <c r="G49" s="32">
        <f>(F49/D49-1)*100</f>
        <v>-49.731819883089301</v>
      </c>
      <c r="H49" s="33">
        <v>50534.686978000005</v>
      </c>
      <c r="I49" s="74">
        <f>(H49/F49-1)*100</f>
        <v>-6.3707861444256775</v>
      </c>
      <c r="J49" s="31">
        <v>51523.208510999997</v>
      </c>
      <c r="K49" s="99">
        <f>(J49/H49-1)*100</f>
        <v>1.9561247770869539</v>
      </c>
      <c r="L49" s="42"/>
      <c r="M49" s="187"/>
    </row>
    <row r="50" spans="2:13">
      <c r="B50" s="36" t="s">
        <v>20</v>
      </c>
      <c r="C50" s="37"/>
      <c r="D50" s="38">
        <v>145430.75646899999</v>
      </c>
      <c r="E50" s="39" t="s">
        <v>19</v>
      </c>
      <c r="F50" s="75">
        <v>96278.060667850004</v>
      </c>
      <c r="G50" s="41">
        <f t="shared" ref="G50:G58" si="5">(F50/D50-1)*100</f>
        <v>-33.798006002689931</v>
      </c>
      <c r="H50" s="42">
        <v>138276.50044130001</v>
      </c>
      <c r="I50" s="76">
        <f t="shared" ref="I50:K58" si="6">(H50/F50-1)*100</f>
        <v>43.622025082474991</v>
      </c>
      <c r="J50" s="40">
        <v>373960.712917</v>
      </c>
      <c r="K50" s="100">
        <f t="shared" si="6"/>
        <v>170.44415480832237</v>
      </c>
      <c r="L50" s="42"/>
      <c r="M50" s="187"/>
    </row>
    <row r="51" spans="2:13">
      <c r="B51" s="36" t="s">
        <v>21</v>
      </c>
      <c r="C51" s="37"/>
      <c r="D51" s="38">
        <v>1624229.9840030004</v>
      </c>
      <c r="E51" s="39" t="s">
        <v>19</v>
      </c>
      <c r="F51" s="75">
        <v>1434605.1259187507</v>
      </c>
      <c r="G51" s="41">
        <f t="shared" si="5"/>
        <v>-11.674754188252901</v>
      </c>
      <c r="H51" s="42">
        <v>1172599.0142699501</v>
      </c>
      <c r="I51" s="76">
        <f t="shared" si="6"/>
        <v>-18.26329119526925</v>
      </c>
      <c r="J51" s="40">
        <v>1083908.1906834</v>
      </c>
      <c r="K51" s="100">
        <f t="shared" si="6"/>
        <v>-7.5636106211267933</v>
      </c>
      <c r="L51" s="42"/>
      <c r="M51" s="187"/>
    </row>
    <row r="52" spans="2:13">
      <c r="B52" s="36" t="s">
        <v>22</v>
      </c>
      <c r="C52" s="37"/>
      <c r="D52" s="38">
        <v>83654.760868000012</v>
      </c>
      <c r="E52" s="39" t="s">
        <v>19</v>
      </c>
      <c r="F52" s="75">
        <v>78045.871555999998</v>
      </c>
      <c r="G52" s="41">
        <f t="shared" si="5"/>
        <v>-6.7048058637694918</v>
      </c>
      <c r="H52" s="42">
        <v>62504.740647400002</v>
      </c>
      <c r="I52" s="76">
        <f t="shared" si="6"/>
        <v>-19.912816141016275</v>
      </c>
      <c r="J52" s="40">
        <v>68356.702199999985</v>
      </c>
      <c r="K52" s="100">
        <f t="shared" si="6"/>
        <v>9.3624283406148479</v>
      </c>
      <c r="L52" s="42"/>
      <c r="M52" s="187"/>
    </row>
    <row r="53" spans="2:13">
      <c r="B53" s="36" t="s">
        <v>23</v>
      </c>
      <c r="C53" s="37"/>
      <c r="D53" s="38">
        <v>362217.08108199947</v>
      </c>
      <c r="E53" s="39" t="s">
        <v>19</v>
      </c>
      <c r="F53" s="75">
        <v>221173.40723000001</v>
      </c>
      <c r="G53" s="41">
        <f t="shared" si="5"/>
        <v>-38.93899024051538</v>
      </c>
      <c r="H53" s="42">
        <v>231292.07339500001</v>
      </c>
      <c r="I53" s="76">
        <f t="shared" si="6"/>
        <v>4.5749922161652634</v>
      </c>
      <c r="J53" s="40">
        <v>233336.693661</v>
      </c>
      <c r="K53" s="100">
        <f t="shared" si="6"/>
        <v>0.8839992810770525</v>
      </c>
      <c r="L53" s="42"/>
      <c r="M53" s="187"/>
    </row>
    <row r="54" spans="2:13">
      <c r="B54" s="36" t="s">
        <v>24</v>
      </c>
      <c r="C54" s="37"/>
      <c r="D54" s="38">
        <v>582095.835632</v>
      </c>
      <c r="E54" s="39" t="s">
        <v>19</v>
      </c>
      <c r="F54" s="75">
        <v>342593.71078199986</v>
      </c>
      <c r="G54" s="41">
        <f t="shared" si="5"/>
        <v>-41.144792693795004</v>
      </c>
      <c r="H54" s="42">
        <v>361166.725286</v>
      </c>
      <c r="I54" s="76">
        <f t="shared" si="6"/>
        <v>5.4212946471216883</v>
      </c>
      <c r="J54" s="40">
        <v>318082.3917255</v>
      </c>
      <c r="K54" s="100">
        <f t="shared" si="6"/>
        <v>-11.929209017354092</v>
      </c>
      <c r="L54" s="42"/>
      <c r="M54" s="187"/>
    </row>
    <row r="55" spans="2:13">
      <c r="B55" s="36" t="s">
        <v>25</v>
      </c>
      <c r="C55" s="37"/>
      <c r="D55" s="38">
        <v>134339.52297800002</v>
      </c>
      <c r="E55" s="39" t="s">
        <v>19</v>
      </c>
      <c r="F55" s="75">
        <v>133160.07847899999</v>
      </c>
      <c r="G55" s="41">
        <f t="shared" si="5"/>
        <v>-0.87795793289602297</v>
      </c>
      <c r="H55" s="42">
        <v>101561.90542299999</v>
      </c>
      <c r="I55" s="76">
        <f t="shared" si="6"/>
        <v>-23.729464128382283</v>
      </c>
      <c r="J55" s="40">
        <v>106085.06821100001</v>
      </c>
      <c r="K55" s="100">
        <f t="shared" si="6"/>
        <v>4.4536017408902229</v>
      </c>
      <c r="L55" s="42"/>
      <c r="M55" s="187"/>
    </row>
    <row r="56" spans="2:13">
      <c r="B56" s="36" t="s">
        <v>26</v>
      </c>
      <c r="C56" s="37"/>
      <c r="D56" s="38">
        <v>39582.165209999999</v>
      </c>
      <c r="E56" s="39" t="s">
        <v>19</v>
      </c>
      <c r="F56" s="75">
        <v>44396.500935999997</v>
      </c>
      <c r="G56" s="41">
        <f t="shared" si="5"/>
        <v>12.162891293232514</v>
      </c>
      <c r="H56" s="42">
        <v>45108.793073000008</v>
      </c>
      <c r="I56" s="76">
        <f t="shared" si="6"/>
        <v>1.6043880080252704</v>
      </c>
      <c r="J56" s="40">
        <v>43654.617416000008</v>
      </c>
      <c r="K56" s="100">
        <f t="shared" si="6"/>
        <v>-3.2237077472826448</v>
      </c>
      <c r="L56" s="42"/>
      <c r="M56" s="187"/>
    </row>
    <row r="57" spans="2:13" ht="14.25" thickBot="1">
      <c r="B57" s="36" t="s">
        <v>27</v>
      </c>
      <c r="C57" s="45"/>
      <c r="D57" s="38">
        <v>230226.56920900004</v>
      </c>
      <c r="E57" s="39" t="s">
        <v>19</v>
      </c>
      <c r="F57" s="75">
        <v>163110.24317845001</v>
      </c>
      <c r="G57" s="41">
        <f t="shared" si="5"/>
        <v>-29.152293873441572</v>
      </c>
      <c r="H57" s="42">
        <v>179265.77039354999</v>
      </c>
      <c r="I57" s="76">
        <f t="shared" si="6"/>
        <v>9.9046674815052036</v>
      </c>
      <c r="J57" s="40">
        <v>133779.22550815</v>
      </c>
      <c r="K57" s="100">
        <f t="shared" si="6"/>
        <v>-25.373803814047371</v>
      </c>
      <c r="L57" s="42"/>
      <c r="M57" s="187"/>
    </row>
    <row r="58" spans="2:13" ht="15" thickTop="1" thickBot="1">
      <c r="B58" s="46" t="s">
        <v>28</v>
      </c>
      <c r="C58" s="47"/>
      <c r="D58" s="48">
        <v>3309147.1915120003</v>
      </c>
      <c r="E58" s="49" t="s">
        <v>19</v>
      </c>
      <c r="F58" s="77">
        <v>2567336.2031540503</v>
      </c>
      <c r="G58" s="51">
        <f t="shared" si="5"/>
        <v>-22.416983755231669</v>
      </c>
      <c r="H58" s="52">
        <v>2342310.2099072002</v>
      </c>
      <c r="I58" s="51">
        <f t="shared" si="6"/>
        <v>-8.7649600769232663</v>
      </c>
      <c r="J58" s="50">
        <v>2412686.8108330499</v>
      </c>
      <c r="K58" s="101">
        <f t="shared" si="6"/>
        <v>3.0045807181380058</v>
      </c>
      <c r="L58" s="42"/>
      <c r="M58" s="187"/>
    </row>
    <row r="59" spans="2:13" ht="14.25" thickBot="1">
      <c r="D59" s="55"/>
      <c r="E59" s="56"/>
      <c r="F59" s="78"/>
      <c r="G59" s="58"/>
      <c r="H59" s="55"/>
      <c r="I59" s="58"/>
      <c r="J59" s="55"/>
      <c r="K59" s="58"/>
      <c r="L59" s="192"/>
      <c r="M59" s="187"/>
    </row>
    <row r="60" spans="2:13">
      <c r="B60" s="61" t="s">
        <v>29</v>
      </c>
      <c r="C60" s="62"/>
      <c r="D60" s="38">
        <v>368567.65716599993</v>
      </c>
      <c r="E60" s="30" t="s">
        <v>19</v>
      </c>
      <c r="F60" s="73">
        <v>240773.58560310001</v>
      </c>
      <c r="G60" s="41">
        <f>(F60/D60-1)*100</f>
        <v>-34.673164906963741</v>
      </c>
      <c r="H60" s="42">
        <v>316551.86205380003</v>
      </c>
      <c r="I60" s="76">
        <f>(H60/F60-1)*100</f>
        <v>31.472836300081397</v>
      </c>
      <c r="J60" s="40">
        <v>561706.72904250002</v>
      </c>
      <c r="K60" s="99">
        <f>(J60/H60-1)*100</f>
        <v>77.445403542448403</v>
      </c>
      <c r="L60" s="42"/>
      <c r="M60" s="187"/>
    </row>
    <row r="61" spans="2:13" ht="14.25" thickBot="1">
      <c r="B61" s="63" t="s">
        <v>30</v>
      </c>
      <c r="C61" s="64"/>
      <c r="D61" s="65">
        <v>105136.04275699999</v>
      </c>
      <c r="E61" s="66" t="s">
        <v>19</v>
      </c>
      <c r="F61" s="79">
        <v>62645.514655850006</v>
      </c>
      <c r="G61" s="68">
        <f>(F61/D61-1)*100</f>
        <v>-40.414806366031833</v>
      </c>
      <c r="H61" s="69">
        <v>92002.308190299998</v>
      </c>
      <c r="I61" s="80">
        <f>(H61/F61-1)*100</f>
        <v>46.861764478629887</v>
      </c>
      <c r="J61" s="67">
        <v>328324.096104</v>
      </c>
      <c r="K61" s="102">
        <f>(J61/H61-1)*100</f>
        <v>256.86506410783284</v>
      </c>
      <c r="L61" s="42"/>
      <c r="M61" s="187"/>
    </row>
    <row r="62" spans="2:13">
      <c r="D62" s="72"/>
      <c r="E62" s="72"/>
      <c r="F62" s="72"/>
      <c r="G62" s="72"/>
      <c r="H62" s="72"/>
      <c r="I62" s="72"/>
      <c r="J62" s="72"/>
      <c r="K62" s="72"/>
      <c r="L62" s="193"/>
      <c r="M62" s="193"/>
    </row>
    <row r="63" spans="2:13" ht="18" thickBot="1">
      <c r="B63" s="111" t="s">
        <v>40</v>
      </c>
      <c r="C63" s="111"/>
      <c r="D63" s="112"/>
      <c r="E63" s="112"/>
      <c r="F63" s="112"/>
      <c r="G63" s="112"/>
      <c r="H63" s="112"/>
      <c r="I63" s="112"/>
      <c r="J63" s="112"/>
      <c r="K63" s="112"/>
      <c r="L63" s="194"/>
      <c r="M63" s="194"/>
    </row>
    <row r="64" spans="2:13" ht="14.25" thickBot="1">
      <c r="B64" s="113"/>
      <c r="C64" s="113"/>
      <c r="D64" s="274">
        <v>2008</v>
      </c>
      <c r="E64" s="271"/>
      <c r="F64" s="270">
        <v>2009</v>
      </c>
      <c r="G64" s="271"/>
      <c r="H64" s="270">
        <v>2010</v>
      </c>
      <c r="I64" s="271"/>
      <c r="J64" s="270">
        <v>2011</v>
      </c>
      <c r="K64" s="272"/>
      <c r="L64" s="195"/>
      <c r="M64" s="188"/>
    </row>
    <row r="65" spans="2:13">
      <c r="B65" s="27" t="s">
        <v>18</v>
      </c>
      <c r="C65" s="28"/>
      <c r="D65" s="114">
        <v>53444.585279999978</v>
      </c>
      <c r="E65" s="115" t="s">
        <v>19</v>
      </c>
      <c r="F65" s="116">
        <v>54017.350069000022</v>
      </c>
      <c r="G65" s="117">
        <v>1.0716984442844746</v>
      </c>
      <c r="H65" s="116">
        <v>66585.52833999999</v>
      </c>
      <c r="I65" s="118">
        <v>23.266928597840852</v>
      </c>
      <c r="J65" s="116">
        <v>62035.042321000015</v>
      </c>
      <c r="K65" s="119">
        <v>-6.8340465750518886</v>
      </c>
      <c r="L65" s="196"/>
      <c r="M65" s="189"/>
    </row>
    <row r="66" spans="2:13">
      <c r="B66" s="36" t="s">
        <v>20</v>
      </c>
      <c r="C66" s="37"/>
      <c r="D66" s="120">
        <v>121628.25643100002</v>
      </c>
      <c r="E66" s="121" t="s">
        <v>19</v>
      </c>
      <c r="F66" s="122">
        <v>117532.23590285002</v>
      </c>
      <c r="G66" s="123">
        <v>-3.3676553856329283</v>
      </c>
      <c r="H66" s="122">
        <v>99714.388515999992</v>
      </c>
      <c r="I66" s="124">
        <v>-15.159966327517104</v>
      </c>
      <c r="J66" s="122">
        <v>293183.78359140002</v>
      </c>
      <c r="K66" s="125">
        <v>194.02354861189997</v>
      </c>
      <c r="L66" s="196"/>
      <c r="M66" s="189"/>
    </row>
    <row r="67" spans="2:13">
      <c r="B67" s="36" t="s">
        <v>21</v>
      </c>
      <c r="C67" s="37"/>
      <c r="D67" s="120">
        <v>1221382.0205289498</v>
      </c>
      <c r="E67" s="121" t="s">
        <v>19</v>
      </c>
      <c r="F67" s="122">
        <v>940021.02486449992</v>
      </c>
      <c r="G67" s="123">
        <v>-23.036281109050506</v>
      </c>
      <c r="H67" s="122">
        <v>953375.41664025001</v>
      </c>
      <c r="I67" s="124">
        <v>1.420648200679886</v>
      </c>
      <c r="J67" s="122">
        <v>994620.81650249986</v>
      </c>
      <c r="K67" s="125">
        <v>4.326249569933438</v>
      </c>
      <c r="L67" s="196"/>
      <c r="M67" s="189"/>
    </row>
    <row r="68" spans="2:13">
      <c r="B68" s="36" t="s">
        <v>22</v>
      </c>
      <c r="C68" s="37"/>
      <c r="D68" s="120">
        <v>68016.381769</v>
      </c>
      <c r="E68" s="121" t="s">
        <v>19</v>
      </c>
      <c r="F68" s="122">
        <v>83876.646071850002</v>
      </c>
      <c r="G68" s="123">
        <v>23.318300518712199</v>
      </c>
      <c r="H68" s="122">
        <v>50543.124562999998</v>
      </c>
      <c r="I68" s="124">
        <v>-39.741123506888918</v>
      </c>
      <c r="J68" s="122">
        <v>71434.732357999994</v>
      </c>
      <c r="K68" s="125">
        <v>41.334222954418735</v>
      </c>
      <c r="L68" s="196"/>
      <c r="M68" s="189"/>
    </row>
    <row r="69" spans="2:13">
      <c r="B69" s="36" t="s">
        <v>23</v>
      </c>
      <c r="C69" s="37"/>
      <c r="D69" s="120">
        <v>221881.16794200012</v>
      </c>
      <c r="E69" s="121" t="s">
        <v>19</v>
      </c>
      <c r="F69" s="122">
        <v>184200.12901040004</v>
      </c>
      <c r="G69" s="123">
        <v>-16.982531361764753</v>
      </c>
      <c r="H69" s="122">
        <v>223198.84149604998</v>
      </c>
      <c r="I69" s="124">
        <v>21.171924631740112</v>
      </c>
      <c r="J69" s="122">
        <v>186740.94260005001</v>
      </c>
      <c r="K69" s="125">
        <v>-16.334268875067249</v>
      </c>
      <c r="L69" s="196"/>
      <c r="M69" s="189"/>
    </row>
    <row r="70" spans="2:13">
      <c r="B70" s="36" t="s">
        <v>24</v>
      </c>
      <c r="C70" s="37"/>
      <c r="D70" s="120">
        <v>398800.02155499975</v>
      </c>
      <c r="E70" s="121" t="s">
        <v>19</v>
      </c>
      <c r="F70" s="122">
        <v>347440.06374999951</v>
      </c>
      <c r="G70" s="123">
        <v>-12.878624631146629</v>
      </c>
      <c r="H70" s="122">
        <v>316515.96923499997</v>
      </c>
      <c r="I70" s="124">
        <v>-8.9005551579828701</v>
      </c>
      <c r="J70" s="122">
        <v>322078.1246745002</v>
      </c>
      <c r="K70" s="125">
        <v>1.7573064174119413</v>
      </c>
      <c r="L70" s="196"/>
      <c r="M70" s="189"/>
    </row>
    <row r="71" spans="2:13">
      <c r="B71" s="36" t="s">
        <v>25</v>
      </c>
      <c r="C71" s="37"/>
      <c r="D71" s="120">
        <v>101797.67403700003</v>
      </c>
      <c r="E71" s="121" t="s">
        <v>19</v>
      </c>
      <c r="F71" s="122">
        <v>72492.425079349996</v>
      </c>
      <c r="G71" s="123">
        <v>-28.787739243431599</v>
      </c>
      <c r="H71" s="122">
        <v>103802.66258100001</v>
      </c>
      <c r="I71" s="124">
        <v>43.191047157517382</v>
      </c>
      <c r="J71" s="122">
        <v>80907.649993200001</v>
      </c>
      <c r="K71" s="125">
        <v>-22.056286436712945</v>
      </c>
      <c r="L71" s="196"/>
      <c r="M71" s="189"/>
    </row>
    <row r="72" spans="2:13">
      <c r="B72" s="36" t="s">
        <v>26</v>
      </c>
      <c r="C72" s="37"/>
      <c r="D72" s="120">
        <v>65276.025896999978</v>
      </c>
      <c r="E72" s="121" t="s">
        <v>19</v>
      </c>
      <c r="F72" s="122">
        <v>48442.493092000004</v>
      </c>
      <c r="G72" s="123">
        <v>-25.788231703262475</v>
      </c>
      <c r="H72" s="122">
        <v>50248.268401000001</v>
      </c>
      <c r="I72" s="124">
        <v>3.7276679909321375</v>
      </c>
      <c r="J72" s="122">
        <v>77566.337591999996</v>
      </c>
      <c r="K72" s="125">
        <v>54.366190239614973</v>
      </c>
      <c r="L72" s="196"/>
      <c r="M72" s="189"/>
    </row>
    <row r="73" spans="2:13" ht="14.25" thickBot="1">
      <c r="B73" s="36" t="s">
        <v>27</v>
      </c>
      <c r="C73" s="126"/>
      <c r="D73" s="127">
        <v>221951.63098799973</v>
      </c>
      <c r="E73" s="121" t="s">
        <v>19</v>
      </c>
      <c r="F73" s="128">
        <v>114886.82613100004</v>
      </c>
      <c r="G73" s="123">
        <v>-48.237899573167972</v>
      </c>
      <c r="H73" s="128">
        <v>150099.82486200001</v>
      </c>
      <c r="I73" s="124">
        <v>30.650162352686316</v>
      </c>
      <c r="J73" s="128">
        <v>170390.11517284997</v>
      </c>
      <c r="K73" s="125">
        <v>13.517864081123744</v>
      </c>
      <c r="L73" s="196"/>
      <c r="M73" s="189"/>
    </row>
    <row r="74" spans="2:13" ht="15" thickTop="1" thickBot="1">
      <c r="B74" s="46" t="s">
        <v>28</v>
      </c>
      <c r="C74" s="47"/>
      <c r="D74" s="129">
        <v>2474177.7644279497</v>
      </c>
      <c r="E74" s="130" t="s">
        <v>19</v>
      </c>
      <c r="F74" s="131">
        <v>1962909.1939709494</v>
      </c>
      <c r="G74" s="132">
        <v>-20.66418095771747</v>
      </c>
      <c r="H74" s="133">
        <v>2014084.0246342998</v>
      </c>
      <c r="I74" s="134">
        <v>2.6070910880917619</v>
      </c>
      <c r="J74" s="135">
        <v>2258957.5448055002</v>
      </c>
      <c r="K74" s="136">
        <v>12.158058808676685</v>
      </c>
      <c r="L74" s="197"/>
      <c r="M74" s="189"/>
    </row>
    <row r="75" spans="2:13" ht="14.25" thickBot="1">
      <c r="B75" s="113"/>
      <c r="C75" s="113"/>
      <c r="D75" s="137"/>
      <c r="E75" s="138"/>
      <c r="F75" s="139"/>
      <c r="G75" s="140"/>
      <c r="H75" s="137"/>
      <c r="I75" s="140"/>
      <c r="J75" s="137"/>
      <c r="K75" s="140"/>
      <c r="L75" s="198"/>
      <c r="M75" s="189"/>
    </row>
    <row r="76" spans="2:13">
      <c r="B76" s="61" t="s">
        <v>29</v>
      </c>
      <c r="C76" s="141"/>
      <c r="D76" s="142">
        <v>287912.20654295001</v>
      </c>
      <c r="E76" s="115" t="s">
        <v>19</v>
      </c>
      <c r="F76" s="143">
        <v>232667.47026034998</v>
      </c>
      <c r="G76" s="118">
        <f>(F76/D76-1)*100</f>
        <v>-19.188049352245429</v>
      </c>
      <c r="H76" s="143">
        <v>279246.23513749999</v>
      </c>
      <c r="I76" s="124">
        <f>(H76/F76-1)*100</f>
        <v>20.019457307473786</v>
      </c>
      <c r="J76" s="143">
        <v>482556.00152489997</v>
      </c>
      <c r="K76" s="119">
        <f>(J76/H76-1)*100</f>
        <v>72.806627558395149</v>
      </c>
      <c r="L76" s="196"/>
      <c r="M76" s="189"/>
    </row>
    <row r="77" spans="2:13" ht="14.25" thickBot="1">
      <c r="B77" s="63" t="s">
        <v>30</v>
      </c>
      <c r="C77" s="64"/>
      <c r="D77" s="144">
        <v>79203.550057</v>
      </c>
      <c r="E77" s="145" t="s">
        <v>19</v>
      </c>
      <c r="F77" s="146">
        <v>67487.316524850001</v>
      </c>
      <c r="G77" s="147">
        <f>(F77/D77-1)*100</f>
        <v>-14.792561095706237</v>
      </c>
      <c r="H77" s="148">
        <v>59935.335682999998</v>
      </c>
      <c r="I77" s="147">
        <f>(H77/F77-1)*100</f>
        <v>-11.190222445826892</v>
      </c>
      <c r="J77" s="148">
        <v>266699.5017894</v>
      </c>
      <c r="K77" s="149">
        <f>(J77/H77-1)*100</f>
        <v>344.97874042114756</v>
      </c>
      <c r="L77" s="196"/>
      <c r="M77" s="189"/>
    </row>
    <row r="78" spans="2:13">
      <c r="D78" s="72"/>
      <c r="E78" s="72"/>
      <c r="F78" s="72"/>
      <c r="G78" s="72"/>
      <c r="H78" s="72"/>
      <c r="I78" s="72"/>
      <c r="J78" s="72"/>
      <c r="K78" s="72"/>
      <c r="L78" s="193"/>
      <c r="M78" s="193"/>
    </row>
    <row r="79" spans="2:13" ht="18" thickBot="1">
      <c r="B79" s="111" t="s">
        <v>47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</row>
    <row r="80" spans="2:13" ht="14.25" thickBot="1">
      <c r="B80" s="113"/>
      <c r="C80" s="113"/>
      <c r="D80" s="274">
        <v>2008</v>
      </c>
      <c r="E80" s="289"/>
      <c r="F80" s="270">
        <v>2009</v>
      </c>
      <c r="G80" s="289"/>
      <c r="H80" s="270">
        <v>2010</v>
      </c>
      <c r="I80" s="289"/>
      <c r="J80" s="270">
        <v>2011</v>
      </c>
      <c r="K80" s="290"/>
      <c r="L80" s="195"/>
      <c r="M80" s="199"/>
    </row>
    <row r="81" spans="2:13">
      <c r="B81" s="27" t="s">
        <v>18</v>
      </c>
      <c r="C81" s="28"/>
      <c r="D81" s="114">
        <v>79255.920432000014</v>
      </c>
      <c r="E81" s="115" t="s">
        <v>19</v>
      </c>
      <c r="F81" s="116">
        <v>98025.107815999989</v>
      </c>
      <c r="G81" s="117">
        <f>(F81/D81-1)*100</f>
        <v>23.681748040644557</v>
      </c>
      <c r="H81" s="116">
        <v>91924.151431000006</v>
      </c>
      <c r="I81" s="118">
        <f>(H81/F81-1)*100</f>
        <v>-6.2238711294782867</v>
      </c>
      <c r="J81" s="116">
        <v>94869.93936027179</v>
      </c>
      <c r="K81" s="119">
        <f>(J81/H81-1)*100</f>
        <v>3.2045853928637458</v>
      </c>
      <c r="L81" s="196"/>
      <c r="M81" s="189"/>
    </row>
    <row r="82" spans="2:13">
      <c r="B82" s="36" t="s">
        <v>20</v>
      </c>
      <c r="C82" s="37"/>
      <c r="D82" s="120">
        <v>147037.83482299998</v>
      </c>
      <c r="E82" s="121" t="s">
        <v>19</v>
      </c>
      <c r="F82" s="122">
        <v>137341.64728164999</v>
      </c>
      <c r="G82" s="123">
        <f t="shared" ref="G82:K93" si="7">(F82/D82-1)*100</f>
        <v>-6.5943486946893559</v>
      </c>
      <c r="H82" s="122">
        <v>126641.38852399999</v>
      </c>
      <c r="I82" s="124">
        <f t="shared" si="7"/>
        <v>-7.7909788978333001</v>
      </c>
      <c r="J82" s="122">
        <v>316110.79758519115</v>
      </c>
      <c r="K82" s="125">
        <f t="shared" si="7"/>
        <v>149.61096942275276</v>
      </c>
      <c r="L82" s="196"/>
      <c r="M82" s="189"/>
    </row>
    <row r="83" spans="2:13">
      <c r="B83" s="36" t="s">
        <v>21</v>
      </c>
      <c r="C83" s="37"/>
      <c r="D83" s="120">
        <v>1447233.8929808997</v>
      </c>
      <c r="E83" s="121" t="s">
        <v>19</v>
      </c>
      <c r="F83" s="122">
        <v>1590580.6768415999</v>
      </c>
      <c r="G83" s="123">
        <f t="shared" si="7"/>
        <v>9.9048802378063137</v>
      </c>
      <c r="H83" s="122">
        <v>1641889.6840395499</v>
      </c>
      <c r="I83" s="124">
        <f t="shared" si="7"/>
        <v>3.2258035033993826</v>
      </c>
      <c r="J83" s="122">
        <v>1577865.4254916655</v>
      </c>
      <c r="K83" s="125">
        <f t="shared" si="7"/>
        <v>-3.8994251057333673</v>
      </c>
      <c r="L83" s="196"/>
      <c r="M83" s="189"/>
    </row>
    <row r="84" spans="2:13">
      <c r="B84" s="36" t="s">
        <v>22</v>
      </c>
      <c r="C84" s="37"/>
      <c r="D84" s="120">
        <v>110958.42792799999</v>
      </c>
      <c r="E84" s="121" t="s">
        <v>19</v>
      </c>
      <c r="F84" s="122">
        <v>106915.58119900001</v>
      </c>
      <c r="G84" s="123">
        <f t="shared" si="7"/>
        <v>-3.6435688613246642</v>
      </c>
      <c r="H84" s="122">
        <v>87775.741068949996</v>
      </c>
      <c r="I84" s="124">
        <f t="shared" si="7"/>
        <v>-17.901824893441287</v>
      </c>
      <c r="J84" s="122">
        <v>105418.83233391627</v>
      </c>
      <c r="K84" s="125">
        <f t="shared" si="7"/>
        <v>20.100190610874137</v>
      </c>
      <c r="L84" s="196"/>
      <c r="M84" s="189"/>
    </row>
    <row r="85" spans="2:13">
      <c r="B85" s="36" t="s">
        <v>23</v>
      </c>
      <c r="C85" s="37"/>
      <c r="D85" s="120">
        <v>267436.32068899996</v>
      </c>
      <c r="E85" s="121" t="s">
        <v>19</v>
      </c>
      <c r="F85" s="122">
        <v>254632.54022800003</v>
      </c>
      <c r="G85" s="123">
        <f t="shared" si="7"/>
        <v>-4.787599690278932</v>
      </c>
      <c r="H85" s="122">
        <v>277024.14939499996</v>
      </c>
      <c r="I85" s="124">
        <f t="shared" si="7"/>
        <v>8.7936950819209159</v>
      </c>
      <c r="J85" s="122">
        <v>255652.14946063413</v>
      </c>
      <c r="K85" s="125">
        <f t="shared" si="7"/>
        <v>-7.7148508464120136</v>
      </c>
      <c r="L85" s="196"/>
      <c r="M85" s="189"/>
    </row>
    <row r="86" spans="2:13">
      <c r="B86" s="36" t="s">
        <v>24</v>
      </c>
      <c r="C86" s="37"/>
      <c r="D86" s="120">
        <v>496716.98117200029</v>
      </c>
      <c r="E86" s="121" t="s">
        <v>19</v>
      </c>
      <c r="F86" s="122">
        <v>747980.94460499997</v>
      </c>
      <c r="G86" s="123">
        <f t="shared" si="7"/>
        <v>50.584935276451404</v>
      </c>
      <c r="H86" s="122">
        <v>511562.36411879992</v>
      </c>
      <c r="I86" s="124">
        <f t="shared" si="7"/>
        <v>-31.607567303876969</v>
      </c>
      <c r="J86" s="122">
        <v>538017.89564082678</v>
      </c>
      <c r="K86" s="125">
        <f t="shared" si="7"/>
        <v>5.1715163932355201</v>
      </c>
      <c r="L86" s="196"/>
      <c r="M86" s="189"/>
    </row>
    <row r="87" spans="2:13">
      <c r="B87" s="36" t="s">
        <v>25</v>
      </c>
      <c r="C87" s="37"/>
      <c r="D87" s="120">
        <v>125699.43210400001</v>
      </c>
      <c r="E87" s="121" t="s">
        <v>19</v>
      </c>
      <c r="F87" s="122">
        <v>110484.701256</v>
      </c>
      <c r="G87" s="123">
        <f t="shared" si="7"/>
        <v>-12.104056950242848</v>
      </c>
      <c r="H87" s="122">
        <v>146513.17196400001</v>
      </c>
      <c r="I87" s="124">
        <f t="shared" si="7"/>
        <v>32.609465653095057</v>
      </c>
      <c r="J87" s="122">
        <v>147777.23009031441</v>
      </c>
      <c r="K87" s="125">
        <f t="shared" si="7"/>
        <v>0.86276073978179824</v>
      </c>
      <c r="L87" s="196"/>
      <c r="M87" s="189"/>
    </row>
    <row r="88" spans="2:13">
      <c r="B88" s="36" t="s">
        <v>26</v>
      </c>
      <c r="C88" s="37"/>
      <c r="D88" s="120">
        <v>49846.676443999997</v>
      </c>
      <c r="E88" s="121" t="s">
        <v>19</v>
      </c>
      <c r="F88" s="122">
        <v>62103.559461999997</v>
      </c>
      <c r="G88" s="123">
        <f t="shared" si="7"/>
        <v>24.589168009566166</v>
      </c>
      <c r="H88" s="122">
        <v>51260.099941050008</v>
      </c>
      <c r="I88" s="124">
        <f t="shared" si="7"/>
        <v>-17.460286680644931</v>
      </c>
      <c r="J88" s="122">
        <v>85166.97897335951</v>
      </c>
      <c r="K88" s="125">
        <f t="shared" si="7"/>
        <v>66.146728296087986</v>
      </c>
      <c r="L88" s="196"/>
      <c r="M88" s="189"/>
    </row>
    <row r="89" spans="2:13" ht="14.25" thickBot="1">
      <c r="B89" s="36" t="s">
        <v>27</v>
      </c>
      <c r="C89" s="126"/>
      <c r="D89" s="127">
        <v>143758.13536600003</v>
      </c>
      <c r="E89" s="121" t="s">
        <v>19</v>
      </c>
      <c r="F89" s="128">
        <v>209526.63715155001</v>
      </c>
      <c r="G89" s="123">
        <f t="shared" si="7"/>
        <v>45.749412106735463</v>
      </c>
      <c r="H89" s="128">
        <v>237624.47111245</v>
      </c>
      <c r="I89" s="124">
        <f t="shared" si="7"/>
        <v>13.410148868364136</v>
      </c>
      <c r="J89" s="128">
        <v>170138.81608852025</v>
      </c>
      <c r="K89" s="125">
        <f t="shared" si="7"/>
        <v>-28.40012844973101</v>
      </c>
      <c r="L89" s="196"/>
      <c r="M89" s="189"/>
    </row>
    <row r="90" spans="2:13" ht="15" thickTop="1" thickBot="1">
      <c r="B90" s="46" t="s">
        <v>28</v>
      </c>
      <c r="C90" s="47"/>
      <c r="D90" s="129">
        <v>2867943.6219389001</v>
      </c>
      <c r="E90" s="130" t="s">
        <v>19</v>
      </c>
      <c r="F90" s="131">
        <v>3317591.3958408004</v>
      </c>
      <c r="G90" s="132">
        <f t="shared" si="7"/>
        <v>15.678403524470674</v>
      </c>
      <c r="H90" s="133">
        <v>3172215.2215948002</v>
      </c>
      <c r="I90" s="134">
        <f t="shared" si="7"/>
        <v>-4.381979481507436</v>
      </c>
      <c r="J90" s="135">
        <v>3291018.0650247</v>
      </c>
      <c r="K90" s="136">
        <f t="shared" si="7"/>
        <v>3.7451066567347535</v>
      </c>
      <c r="L90" s="197"/>
      <c r="M90" s="189"/>
    </row>
    <row r="91" spans="2:13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198"/>
      <c r="M91" s="189"/>
    </row>
    <row r="92" spans="2:13">
      <c r="B92" s="61" t="s">
        <v>29</v>
      </c>
      <c r="C92" s="141"/>
      <c r="D92" s="142">
        <v>265845.68167664995</v>
      </c>
      <c r="E92" s="115" t="s">
        <v>19</v>
      </c>
      <c r="F92" s="143">
        <v>337613.81898740004</v>
      </c>
      <c r="G92" s="118">
        <f>(F92/D92-1)*100</f>
        <v>26.996164413173428</v>
      </c>
      <c r="H92" s="143">
        <v>329155.45673099993</v>
      </c>
      <c r="I92" s="124">
        <f>(H92/F92-1)*100</f>
        <v>-2.5053365060023758</v>
      </c>
      <c r="J92" s="143">
        <v>548667.5142502964</v>
      </c>
      <c r="K92" s="119">
        <f>(J92/H92-1)*100</f>
        <v>66.689478491219802</v>
      </c>
      <c r="L92" s="196"/>
      <c r="M92" s="189"/>
    </row>
    <row r="93" spans="2:13" ht="14.25" thickBot="1">
      <c r="B93" s="63" t="s">
        <v>30</v>
      </c>
      <c r="C93" s="64"/>
      <c r="D93" s="144">
        <v>99569.05785099999</v>
      </c>
      <c r="E93" s="145" t="s">
        <v>19</v>
      </c>
      <c r="F93" s="146">
        <v>84319.914841649996</v>
      </c>
      <c r="G93" s="147">
        <f t="shared" si="7"/>
        <v>-15.315142413187798</v>
      </c>
      <c r="H93" s="148">
        <v>83348.967363000003</v>
      </c>
      <c r="I93" s="147">
        <f t="shared" si="7"/>
        <v>-1.1515043397202218</v>
      </c>
      <c r="J93" s="148">
        <v>267670.18400914996</v>
      </c>
      <c r="K93" s="149">
        <f t="shared" si="7"/>
        <v>221.14397151844406</v>
      </c>
      <c r="L93" s="196"/>
      <c r="M93" s="189"/>
    </row>
    <row r="94" spans="2:13"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B95" s="21" t="s">
        <v>33</v>
      </c>
      <c r="C95" s="9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</sheetData>
  <mergeCells count="26"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23:E23"/>
    <mergeCell ref="J32:K32"/>
    <mergeCell ref="D12:E12"/>
    <mergeCell ref="D13:E13"/>
    <mergeCell ref="D14:E14"/>
    <mergeCell ref="D15:E15"/>
    <mergeCell ref="D16:E16"/>
    <mergeCell ref="D80:E80"/>
    <mergeCell ref="F80:G80"/>
    <mergeCell ref="H80:I80"/>
    <mergeCell ref="J80:K80"/>
    <mergeCell ref="L32:M32"/>
    <mergeCell ref="D64:E64"/>
    <mergeCell ref="F64:G64"/>
    <mergeCell ref="H64:I64"/>
    <mergeCell ref="J64:K64"/>
    <mergeCell ref="J48:K48"/>
  </mergeCells>
  <phoneticPr fontId="16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1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55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278">
        <v>3602</v>
      </c>
      <c r="E6" s="279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298">
        <v>3310</v>
      </c>
      <c r="E7" s="299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294">
        <v>4990.875</v>
      </c>
      <c r="E8" s="295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294">
        <v>8686</v>
      </c>
      <c r="E9" s="295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294">
        <v>10020</v>
      </c>
      <c r="E10" s="295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294">
        <v>169533</v>
      </c>
      <c r="E11" s="295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294">
        <v>82821</v>
      </c>
      <c r="E12" s="295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296">
        <v>7907</v>
      </c>
      <c r="E13" s="297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285">
        <v>43015</v>
      </c>
      <c r="E14" s="287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285">
        <v>6992</v>
      </c>
      <c r="E15" s="287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00">
        <v>20977</v>
      </c>
      <c r="E16" s="301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00">
        <v>78578</v>
      </c>
      <c r="E17" s="301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296">
        <v>14918.8945</v>
      </c>
      <c r="E18" s="297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04">
        <v>51937.764000000003</v>
      </c>
      <c r="E19" s="305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00">
        <v>23633.109750000003</v>
      </c>
      <c r="E20" s="301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00">
        <v>33235.215000000004</v>
      </c>
      <c r="E21" s="301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00">
        <v>20918</v>
      </c>
      <c r="E22" s="301"/>
      <c r="F22" s="155">
        <v>9.4235837369073092</v>
      </c>
      <c r="K22" s="3"/>
      <c r="M22" s="3"/>
    </row>
    <row r="23" spans="1:13" ht="14.25" thickBot="1">
      <c r="B23" s="107" t="s">
        <v>10</v>
      </c>
      <c r="C23" s="95">
        <v>274825.34853999998</v>
      </c>
      <c r="D23" s="202"/>
      <c r="E23" s="203">
        <v>19509.626749999999</v>
      </c>
      <c r="F23" s="108">
        <v>7.0989182233895844</v>
      </c>
      <c r="K23" s="3"/>
      <c r="M23" s="3"/>
    </row>
    <row r="24" spans="1:13">
      <c r="B24" s="96" t="s">
        <v>12</v>
      </c>
      <c r="C24" s="97">
        <f>SUM(C6:C23)</f>
        <v>3550987.9023340004</v>
      </c>
      <c r="D24" s="263">
        <f>SUM(D6:E23)</f>
        <v>604584.48499999999</v>
      </c>
      <c r="E24" s="264"/>
      <c r="F24" s="106">
        <f>D24/C24*100</f>
        <v>17.025810890614903</v>
      </c>
      <c r="K24" s="3"/>
      <c r="M24" s="3"/>
    </row>
    <row r="25" spans="1:13">
      <c r="B25" s="17"/>
      <c r="C25" s="18"/>
      <c r="D25" s="18"/>
      <c r="E25" s="19"/>
      <c r="F25" s="20"/>
      <c r="K25" s="3"/>
      <c r="M25" s="3"/>
    </row>
    <row r="26" spans="1:13">
      <c r="B26" s="21" t="s">
        <v>13</v>
      </c>
      <c r="C26" s="18"/>
      <c r="D26" s="18"/>
      <c r="E26" s="19"/>
      <c r="F26" s="20"/>
      <c r="K26" s="3"/>
      <c r="M26" s="3"/>
    </row>
    <row r="27" spans="1:13">
      <c r="B27" s="21" t="s">
        <v>14</v>
      </c>
      <c r="K27" s="3"/>
      <c r="M27" s="3"/>
    </row>
    <row r="28" spans="1:13">
      <c r="B28" s="21" t="s">
        <v>34</v>
      </c>
      <c r="K28" s="3"/>
      <c r="M28" s="3"/>
    </row>
    <row r="29" spans="1:13" ht="25.5" customHeight="1">
      <c r="K29" s="3"/>
      <c r="M29" s="3"/>
    </row>
    <row r="30" spans="1:13" ht="14.25">
      <c r="A30" s="4" t="s">
        <v>15</v>
      </c>
    </row>
    <row r="31" spans="1:13">
      <c r="K31" s="3" t="s">
        <v>16</v>
      </c>
      <c r="M31" s="3" t="s">
        <v>16</v>
      </c>
    </row>
    <row r="32" spans="1:13" ht="18" thickBot="1">
      <c r="B32" s="22" t="s">
        <v>17</v>
      </c>
      <c r="C32" s="22"/>
      <c r="K32" s="3"/>
      <c r="M32" s="3"/>
    </row>
    <row r="33" spans="2:13" ht="18" thickBot="1">
      <c r="B33" s="22"/>
      <c r="C33" s="22"/>
      <c r="D33" s="23">
        <v>2008</v>
      </c>
      <c r="E33" s="24"/>
      <c r="F33" s="25">
        <v>2009</v>
      </c>
      <c r="G33" s="24"/>
      <c r="H33" s="25">
        <v>2010</v>
      </c>
      <c r="I33" s="24"/>
      <c r="J33" s="306">
        <v>2011</v>
      </c>
      <c r="K33" s="307"/>
      <c r="L33" s="308">
        <v>2012</v>
      </c>
      <c r="M33" s="307"/>
    </row>
    <row r="34" spans="2:13">
      <c r="B34" s="27" t="s">
        <v>18</v>
      </c>
      <c r="C34" s="28"/>
      <c r="D34" s="29">
        <v>74465.86815699999</v>
      </c>
      <c r="E34" s="30" t="s">
        <v>19</v>
      </c>
      <c r="F34" s="31">
        <v>58963.207877999972</v>
      </c>
      <c r="G34" s="32">
        <f>(F34/D34-1)*100</f>
        <v>-20.818477864670847</v>
      </c>
      <c r="H34" s="33">
        <v>65085.726096999992</v>
      </c>
      <c r="I34" s="34">
        <f>(H34/F34-1)*100</f>
        <v>10.383624703167516</v>
      </c>
      <c r="J34" s="31">
        <v>52162.666859999998</v>
      </c>
      <c r="K34" s="35">
        <f>(J34/H34-1)*100</f>
        <v>-19.855442985671257</v>
      </c>
      <c r="L34" s="31">
        <v>71372.129297000007</v>
      </c>
      <c r="M34" s="35">
        <f>(L34/J34-1)*100</f>
        <v>36.826074266019624</v>
      </c>
    </row>
    <row r="35" spans="2:13">
      <c r="B35" s="36" t="s">
        <v>20</v>
      </c>
      <c r="C35" s="37"/>
      <c r="D35" s="38">
        <v>123756.788416</v>
      </c>
      <c r="E35" s="39" t="s">
        <v>19</v>
      </c>
      <c r="F35" s="40">
        <v>64109.766524999999</v>
      </c>
      <c r="G35" s="41">
        <f t="shared" ref="G35:G46" si="1">(F35/D35-1)*100</f>
        <v>-48.196969761772266</v>
      </c>
      <c r="H35" s="42">
        <v>73314.204068549996</v>
      </c>
      <c r="I35" s="43">
        <f t="shared" ref="I35:I46" si="2">(H35/F35-1)*100</f>
        <v>14.357309412382069</v>
      </c>
      <c r="J35" s="40">
        <v>138795.73865499999</v>
      </c>
      <c r="K35" s="44">
        <f t="shared" ref="K35:K46" si="3">(J35/H35-1)*100</f>
        <v>89.316300188192272</v>
      </c>
      <c r="L35" s="40">
        <v>210852.80018000002</v>
      </c>
      <c r="M35" s="44">
        <f t="shared" ref="M35:M43" si="4">(L35/J35-1)*100</f>
        <v>51.915903343480821</v>
      </c>
    </row>
    <row r="36" spans="2:13">
      <c r="B36" s="36" t="s">
        <v>21</v>
      </c>
      <c r="C36" s="37"/>
      <c r="D36" s="38">
        <v>1169438.2871020001</v>
      </c>
      <c r="E36" s="39" t="s">
        <v>19</v>
      </c>
      <c r="F36" s="40">
        <v>763654.2381190001</v>
      </c>
      <c r="G36" s="41">
        <f t="shared" si="1"/>
        <v>-34.699056244222902</v>
      </c>
      <c r="H36" s="42">
        <v>707206.43444054993</v>
      </c>
      <c r="I36" s="43">
        <f t="shared" si="2"/>
        <v>-7.391801270885356</v>
      </c>
      <c r="J36" s="40">
        <v>866631.61487274989</v>
      </c>
      <c r="K36" s="44">
        <f t="shared" si="3"/>
        <v>22.542948235237215</v>
      </c>
      <c r="L36" s="40">
        <v>902865.58918500005</v>
      </c>
      <c r="M36" s="44">
        <f t="shared" si="4"/>
        <v>4.1810122883147338</v>
      </c>
    </row>
    <row r="37" spans="2:13">
      <c r="B37" s="36" t="s">
        <v>22</v>
      </c>
      <c r="C37" s="37"/>
      <c r="D37" s="38">
        <v>82149.387164999993</v>
      </c>
      <c r="E37" s="39" t="s">
        <v>19</v>
      </c>
      <c r="F37" s="40">
        <v>92729.870196050004</v>
      </c>
      <c r="G37" s="41">
        <f t="shared" si="1"/>
        <v>12.879564164975132</v>
      </c>
      <c r="H37" s="42">
        <v>36770.895344900004</v>
      </c>
      <c r="I37" s="43">
        <f t="shared" si="2"/>
        <v>-60.346223641682265</v>
      </c>
      <c r="J37" s="40">
        <v>53816.136776799998</v>
      </c>
      <c r="K37" s="44">
        <f t="shared" si="3"/>
        <v>46.355252631247424</v>
      </c>
      <c r="L37" s="40">
        <v>66521.404869999998</v>
      </c>
      <c r="M37" s="44">
        <f t="shared" si="4"/>
        <v>23.608658766968958</v>
      </c>
    </row>
    <row r="38" spans="2:13">
      <c r="B38" s="36" t="s">
        <v>23</v>
      </c>
      <c r="C38" s="37"/>
      <c r="D38" s="38">
        <v>225821.92133399996</v>
      </c>
      <c r="E38" s="39" t="s">
        <v>19</v>
      </c>
      <c r="F38" s="40">
        <v>145672.13092700002</v>
      </c>
      <c r="G38" s="41">
        <f t="shared" si="1"/>
        <v>-35.492475634575392</v>
      </c>
      <c r="H38" s="42">
        <v>134343.03707299998</v>
      </c>
      <c r="I38" s="43">
        <f t="shared" si="2"/>
        <v>-7.777118232503466</v>
      </c>
      <c r="J38" s="40">
        <v>168834.638656</v>
      </c>
      <c r="K38" s="44">
        <f t="shared" si="3"/>
        <v>25.674275596626405</v>
      </c>
      <c r="L38" s="40">
        <v>183752.44197099999</v>
      </c>
      <c r="M38" s="44">
        <f t="shared" si="4"/>
        <v>8.835748063165493</v>
      </c>
    </row>
    <row r="39" spans="2:13">
      <c r="B39" s="36" t="s">
        <v>24</v>
      </c>
      <c r="C39" s="37"/>
      <c r="D39" s="38">
        <v>424786.96062999999</v>
      </c>
      <c r="E39" s="39" t="s">
        <v>19</v>
      </c>
      <c r="F39" s="40">
        <v>303027.62434599979</v>
      </c>
      <c r="G39" s="41">
        <f t="shared" si="1"/>
        <v>-28.663623785301549</v>
      </c>
      <c r="H39" s="42">
        <v>246619.43998300011</v>
      </c>
      <c r="I39" s="43">
        <f t="shared" si="2"/>
        <v>-18.614865388837387</v>
      </c>
      <c r="J39" s="40">
        <v>243332.118472</v>
      </c>
      <c r="K39" s="44">
        <f t="shared" si="3"/>
        <v>-1.3329531164399278</v>
      </c>
      <c r="L39" s="40">
        <v>278852.95514899999</v>
      </c>
      <c r="M39" s="44">
        <f t="shared" si="4"/>
        <v>14.597676993917808</v>
      </c>
    </row>
    <row r="40" spans="2:13">
      <c r="B40" s="36" t="s">
        <v>25</v>
      </c>
      <c r="C40" s="37"/>
      <c r="D40" s="38">
        <v>91998.580067000003</v>
      </c>
      <c r="E40" s="39" t="s">
        <v>19</v>
      </c>
      <c r="F40" s="40">
        <v>72420.745972999983</v>
      </c>
      <c r="G40" s="41">
        <f t="shared" si="1"/>
        <v>-21.280582895672985</v>
      </c>
      <c r="H40" s="42">
        <v>63603.039643999997</v>
      </c>
      <c r="I40" s="43">
        <f t="shared" si="2"/>
        <v>-12.175663493286049</v>
      </c>
      <c r="J40" s="40">
        <v>83922.548986000009</v>
      </c>
      <c r="K40" s="44">
        <f t="shared" si="3"/>
        <v>31.947387193650979</v>
      </c>
      <c r="L40" s="40">
        <v>73510.594003000006</v>
      </c>
      <c r="M40" s="44">
        <f t="shared" si="4"/>
        <v>-12.406623855928078</v>
      </c>
    </row>
    <row r="41" spans="2:13">
      <c r="B41" s="36" t="s">
        <v>26</v>
      </c>
      <c r="C41" s="37"/>
      <c r="D41" s="38">
        <v>40942.404685999994</v>
      </c>
      <c r="E41" s="39" t="s">
        <v>19</v>
      </c>
      <c r="F41" s="40">
        <v>35465.734689000004</v>
      </c>
      <c r="G41" s="41">
        <f t="shared" si="1"/>
        <v>-13.37652255406655</v>
      </c>
      <c r="H41" s="42">
        <v>26863.497335999997</v>
      </c>
      <c r="I41" s="43">
        <f t="shared" si="2"/>
        <v>-24.255065990972025</v>
      </c>
      <c r="J41" s="40">
        <v>28227.763467499997</v>
      </c>
      <c r="K41" s="44">
        <f t="shared" si="3"/>
        <v>5.0785127283919707</v>
      </c>
      <c r="L41" s="40">
        <v>34797.793954000008</v>
      </c>
      <c r="M41" s="44">
        <f t="shared" si="4"/>
        <v>23.275065678031524</v>
      </c>
    </row>
    <row r="42" spans="2:13" ht="14.25" thickBot="1">
      <c r="B42" s="36" t="s">
        <v>27</v>
      </c>
      <c r="C42" s="45"/>
      <c r="D42" s="38">
        <v>173321.351245</v>
      </c>
      <c r="E42" s="39" t="s">
        <v>19</v>
      </c>
      <c r="F42" s="40">
        <v>91957.925027000019</v>
      </c>
      <c r="G42" s="41">
        <f t="shared" si="1"/>
        <v>-46.943683298999872</v>
      </c>
      <c r="H42" s="42">
        <v>125849.024</v>
      </c>
      <c r="I42" s="43">
        <f t="shared" si="2"/>
        <v>36.855006203162063</v>
      </c>
      <c r="J42" s="40">
        <v>126708.88219915002</v>
      </c>
      <c r="K42" s="44">
        <f t="shared" si="3"/>
        <v>0.6832458225103144</v>
      </c>
      <c r="L42" s="40">
        <v>135836.60093099999</v>
      </c>
      <c r="M42" s="44">
        <f t="shared" si="4"/>
        <v>7.2036928851631821</v>
      </c>
    </row>
    <row r="43" spans="2:13" ht="15" thickTop="1" thickBot="1">
      <c r="B43" s="46" t="s">
        <v>28</v>
      </c>
      <c r="C43" s="47"/>
      <c r="D43" s="48">
        <v>2406681.5488019995</v>
      </c>
      <c r="E43" s="49" t="s">
        <v>19</v>
      </c>
      <c r="F43" s="50">
        <v>1628001.2436800501</v>
      </c>
      <c r="G43" s="51">
        <f t="shared" si="1"/>
        <v>-32.354937258299152</v>
      </c>
      <c r="H43" s="52">
        <v>1479655.2979870001</v>
      </c>
      <c r="I43" s="53">
        <f t="shared" si="2"/>
        <v>-9.1121518652970028</v>
      </c>
      <c r="J43" s="50">
        <v>1762432.1089452</v>
      </c>
      <c r="K43" s="54">
        <f t="shared" si="3"/>
        <v>19.110992360376365</v>
      </c>
      <c r="L43" s="50">
        <v>1958362.3095399998</v>
      </c>
      <c r="M43" s="54">
        <f t="shared" si="4"/>
        <v>11.117035351339698</v>
      </c>
    </row>
    <row r="44" spans="2:13" ht="6" customHeight="1" thickBot="1">
      <c r="D44" s="55"/>
      <c r="E44" s="56"/>
      <c r="F44" s="57"/>
      <c r="G44" s="58"/>
      <c r="H44" s="55"/>
      <c r="I44" s="59"/>
      <c r="J44" s="55"/>
      <c r="K44" s="60"/>
      <c r="L44" s="55"/>
      <c r="M44" s="60"/>
    </row>
    <row r="45" spans="2:13">
      <c r="B45" s="61" t="s">
        <v>29</v>
      </c>
      <c r="C45" s="62"/>
      <c r="D45" s="38">
        <v>304986.14908800001</v>
      </c>
      <c r="E45" s="30" t="s">
        <v>19</v>
      </c>
      <c r="F45" s="31">
        <v>148632.11752500001</v>
      </c>
      <c r="G45" s="41">
        <f>(F45/D45-1)*100</f>
        <v>-51.26594503735511</v>
      </c>
      <c r="H45" s="42">
        <v>150024.44353804999</v>
      </c>
      <c r="I45" s="43">
        <f t="shared" si="2"/>
        <v>0.93675985798682415</v>
      </c>
      <c r="J45" s="40">
        <v>326871.2629643</v>
      </c>
      <c r="K45" s="44">
        <f t="shared" si="3"/>
        <v>117.87867047238683</v>
      </c>
      <c r="L45" s="40">
        <v>404012.08252400008</v>
      </c>
      <c r="M45" s="44">
        <f>(L45/J45-1)*100</f>
        <v>23.599755714262717</v>
      </c>
    </row>
    <row r="46" spans="2:13" ht="14.25" thickBot="1">
      <c r="B46" s="63" t="s">
        <v>30</v>
      </c>
      <c r="C46" s="64"/>
      <c r="D46" s="65">
        <v>80232.032361999998</v>
      </c>
      <c r="E46" s="66" t="s">
        <v>19</v>
      </c>
      <c r="F46" s="67">
        <v>46979.442605000004</v>
      </c>
      <c r="G46" s="68">
        <f t="shared" si="1"/>
        <v>-41.445528398143004</v>
      </c>
      <c r="H46" s="69">
        <v>46955.239882549999</v>
      </c>
      <c r="I46" s="70">
        <f t="shared" si="2"/>
        <v>-5.1517687541546842E-2</v>
      </c>
      <c r="J46" s="67">
        <v>122295.344843</v>
      </c>
      <c r="K46" s="71">
        <f t="shared" si="3"/>
        <v>160.45089993981412</v>
      </c>
      <c r="L46" s="67">
        <v>182683.08608799998</v>
      </c>
      <c r="M46" s="71">
        <f>(L46/J46-1)*100</f>
        <v>49.378609891099615</v>
      </c>
    </row>
    <row r="47" spans="2:13"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8" thickBot="1">
      <c r="B48" s="22" t="s">
        <v>31</v>
      </c>
      <c r="C48" s="2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4.25" thickBot="1">
      <c r="D49" s="23">
        <v>2008</v>
      </c>
      <c r="E49" s="24"/>
      <c r="F49" s="25">
        <v>2009</v>
      </c>
      <c r="G49" s="24"/>
      <c r="H49" s="25">
        <v>2010</v>
      </c>
      <c r="I49" s="24"/>
      <c r="J49" s="306">
        <v>2011</v>
      </c>
      <c r="K49" s="307"/>
      <c r="L49" s="190"/>
      <c r="M49" s="191"/>
    </row>
    <row r="50" spans="2:13">
      <c r="B50" s="27" t="s">
        <v>18</v>
      </c>
      <c r="C50" s="28"/>
      <c r="D50" s="29">
        <v>107370.51606099999</v>
      </c>
      <c r="E50" s="30" t="s">
        <v>19</v>
      </c>
      <c r="F50" s="73">
        <v>53973.204406000004</v>
      </c>
      <c r="G50" s="32">
        <f>(F50/D50-1)*100</f>
        <v>-49.731819883089301</v>
      </c>
      <c r="H50" s="33">
        <v>50534.686978000005</v>
      </c>
      <c r="I50" s="74">
        <f>(H50/F50-1)*100</f>
        <v>-6.3707861444256775</v>
      </c>
      <c r="J50" s="31">
        <v>51523.208510999997</v>
      </c>
      <c r="K50" s="99">
        <f>(J50/H50-1)*100</f>
        <v>1.9561247770869539</v>
      </c>
      <c r="L50" s="42"/>
      <c r="M50" s="187"/>
    </row>
    <row r="51" spans="2:13">
      <c r="B51" s="36" t="s">
        <v>20</v>
      </c>
      <c r="C51" s="37"/>
      <c r="D51" s="38">
        <v>145430.75646899999</v>
      </c>
      <c r="E51" s="39" t="s">
        <v>19</v>
      </c>
      <c r="F51" s="75">
        <v>96278.060667850004</v>
      </c>
      <c r="G51" s="41">
        <f t="shared" ref="G51:G59" si="5">(F51/D51-1)*100</f>
        <v>-33.798006002689931</v>
      </c>
      <c r="H51" s="42">
        <v>138276.50044130001</v>
      </c>
      <c r="I51" s="76">
        <f t="shared" ref="I51:K59" si="6">(H51/F51-1)*100</f>
        <v>43.622025082474991</v>
      </c>
      <c r="J51" s="40">
        <v>373960.712917</v>
      </c>
      <c r="K51" s="100">
        <f t="shared" si="6"/>
        <v>170.44415480832237</v>
      </c>
      <c r="L51" s="42"/>
      <c r="M51" s="187"/>
    </row>
    <row r="52" spans="2:13">
      <c r="B52" s="36" t="s">
        <v>21</v>
      </c>
      <c r="C52" s="37"/>
      <c r="D52" s="38">
        <v>1624229.9840030004</v>
      </c>
      <c r="E52" s="39" t="s">
        <v>19</v>
      </c>
      <c r="F52" s="75">
        <v>1434605.1259187507</v>
      </c>
      <c r="G52" s="41">
        <f t="shared" si="5"/>
        <v>-11.674754188252901</v>
      </c>
      <c r="H52" s="42">
        <v>1172599.0142699501</v>
      </c>
      <c r="I52" s="76">
        <f t="shared" si="6"/>
        <v>-18.26329119526925</v>
      </c>
      <c r="J52" s="40">
        <v>1083908.1906834</v>
      </c>
      <c r="K52" s="100">
        <f t="shared" si="6"/>
        <v>-7.5636106211267933</v>
      </c>
      <c r="L52" s="42"/>
      <c r="M52" s="187"/>
    </row>
    <row r="53" spans="2:13">
      <c r="B53" s="36" t="s">
        <v>22</v>
      </c>
      <c r="C53" s="37"/>
      <c r="D53" s="38">
        <v>83654.760868000012</v>
      </c>
      <c r="E53" s="39" t="s">
        <v>19</v>
      </c>
      <c r="F53" s="75">
        <v>78045.871555999998</v>
      </c>
      <c r="G53" s="41">
        <f t="shared" si="5"/>
        <v>-6.7048058637694918</v>
      </c>
      <c r="H53" s="42">
        <v>62504.740647400002</v>
      </c>
      <c r="I53" s="76">
        <f t="shared" si="6"/>
        <v>-19.912816141016275</v>
      </c>
      <c r="J53" s="40">
        <v>68356.702199999985</v>
      </c>
      <c r="K53" s="100">
        <f t="shared" si="6"/>
        <v>9.3624283406148479</v>
      </c>
      <c r="L53" s="42"/>
      <c r="M53" s="187"/>
    </row>
    <row r="54" spans="2:13">
      <c r="B54" s="36" t="s">
        <v>23</v>
      </c>
      <c r="C54" s="37"/>
      <c r="D54" s="38">
        <v>362217.08108199947</v>
      </c>
      <c r="E54" s="39" t="s">
        <v>19</v>
      </c>
      <c r="F54" s="75">
        <v>221173.40723000001</v>
      </c>
      <c r="G54" s="41">
        <f t="shared" si="5"/>
        <v>-38.93899024051538</v>
      </c>
      <c r="H54" s="42">
        <v>231292.07339500001</v>
      </c>
      <c r="I54" s="76">
        <f t="shared" si="6"/>
        <v>4.5749922161652634</v>
      </c>
      <c r="J54" s="40">
        <v>233336.693661</v>
      </c>
      <c r="K54" s="100">
        <f t="shared" si="6"/>
        <v>0.8839992810770525</v>
      </c>
      <c r="L54" s="42"/>
      <c r="M54" s="187"/>
    </row>
    <row r="55" spans="2:13">
      <c r="B55" s="36" t="s">
        <v>24</v>
      </c>
      <c r="C55" s="37"/>
      <c r="D55" s="38">
        <v>582095.835632</v>
      </c>
      <c r="E55" s="39" t="s">
        <v>19</v>
      </c>
      <c r="F55" s="75">
        <v>342593.71078199986</v>
      </c>
      <c r="G55" s="41">
        <f t="shared" si="5"/>
        <v>-41.144792693795004</v>
      </c>
      <c r="H55" s="42">
        <v>361166.725286</v>
      </c>
      <c r="I55" s="76">
        <f t="shared" si="6"/>
        <v>5.4212946471216883</v>
      </c>
      <c r="J55" s="40">
        <v>318082.3917255</v>
      </c>
      <c r="K55" s="100">
        <f t="shared" si="6"/>
        <v>-11.929209017354092</v>
      </c>
      <c r="L55" s="42"/>
      <c r="M55" s="187"/>
    </row>
    <row r="56" spans="2:13">
      <c r="B56" s="36" t="s">
        <v>25</v>
      </c>
      <c r="C56" s="37"/>
      <c r="D56" s="38">
        <v>134339.52297800002</v>
      </c>
      <c r="E56" s="39" t="s">
        <v>19</v>
      </c>
      <c r="F56" s="75">
        <v>133160.07847899999</v>
      </c>
      <c r="G56" s="41">
        <f t="shared" si="5"/>
        <v>-0.87795793289602297</v>
      </c>
      <c r="H56" s="42">
        <v>101561.90542299999</v>
      </c>
      <c r="I56" s="76">
        <f t="shared" si="6"/>
        <v>-23.729464128382283</v>
      </c>
      <c r="J56" s="40">
        <v>106085.06821100001</v>
      </c>
      <c r="K56" s="100">
        <f t="shared" si="6"/>
        <v>4.4536017408902229</v>
      </c>
      <c r="L56" s="42"/>
      <c r="M56" s="187"/>
    </row>
    <row r="57" spans="2:13">
      <c r="B57" s="36" t="s">
        <v>26</v>
      </c>
      <c r="C57" s="37"/>
      <c r="D57" s="38">
        <v>39582.165209999999</v>
      </c>
      <c r="E57" s="39" t="s">
        <v>19</v>
      </c>
      <c r="F57" s="75">
        <v>44396.500935999997</v>
      </c>
      <c r="G57" s="41">
        <f t="shared" si="5"/>
        <v>12.162891293232514</v>
      </c>
      <c r="H57" s="42">
        <v>45108.793073000008</v>
      </c>
      <c r="I57" s="76">
        <f t="shared" si="6"/>
        <v>1.6043880080252704</v>
      </c>
      <c r="J57" s="40">
        <v>43654.617416000008</v>
      </c>
      <c r="K57" s="100">
        <f t="shared" si="6"/>
        <v>-3.2237077472826448</v>
      </c>
      <c r="L57" s="42"/>
      <c r="M57" s="187"/>
    </row>
    <row r="58" spans="2:13" ht="14.25" thickBot="1">
      <c r="B58" s="36" t="s">
        <v>27</v>
      </c>
      <c r="C58" s="45"/>
      <c r="D58" s="38">
        <v>230226.56920900004</v>
      </c>
      <c r="E58" s="39" t="s">
        <v>19</v>
      </c>
      <c r="F58" s="75">
        <v>163110.24317845001</v>
      </c>
      <c r="G58" s="41">
        <f t="shared" si="5"/>
        <v>-29.152293873441572</v>
      </c>
      <c r="H58" s="42">
        <v>179265.77039354999</v>
      </c>
      <c r="I58" s="76">
        <f t="shared" si="6"/>
        <v>9.9046674815052036</v>
      </c>
      <c r="J58" s="40">
        <v>133779.22550815</v>
      </c>
      <c r="K58" s="100">
        <f t="shared" si="6"/>
        <v>-25.373803814047371</v>
      </c>
      <c r="L58" s="42"/>
      <c r="M58" s="187"/>
    </row>
    <row r="59" spans="2:13" ht="15" thickTop="1" thickBot="1">
      <c r="B59" s="46" t="s">
        <v>28</v>
      </c>
      <c r="C59" s="47"/>
      <c r="D59" s="48">
        <v>3309147.1915120003</v>
      </c>
      <c r="E59" s="49" t="s">
        <v>19</v>
      </c>
      <c r="F59" s="77">
        <v>2567336.2031540503</v>
      </c>
      <c r="G59" s="51">
        <f t="shared" si="5"/>
        <v>-22.416983755231669</v>
      </c>
      <c r="H59" s="52">
        <v>2342310.2099072002</v>
      </c>
      <c r="I59" s="51">
        <f t="shared" si="6"/>
        <v>-8.7649600769232663</v>
      </c>
      <c r="J59" s="50">
        <v>2412686.8108330499</v>
      </c>
      <c r="K59" s="101">
        <f t="shared" si="6"/>
        <v>3.0045807181380058</v>
      </c>
      <c r="L59" s="42"/>
      <c r="M59" s="187"/>
    </row>
    <row r="60" spans="2:13" ht="14.25" thickBot="1">
      <c r="D60" s="55"/>
      <c r="E60" s="56"/>
      <c r="F60" s="78"/>
      <c r="G60" s="58"/>
      <c r="H60" s="55"/>
      <c r="I60" s="58"/>
      <c r="J60" s="55"/>
      <c r="K60" s="58"/>
      <c r="L60" s="192"/>
      <c r="M60" s="187"/>
    </row>
    <row r="61" spans="2:13">
      <c r="B61" s="61" t="s">
        <v>29</v>
      </c>
      <c r="C61" s="62"/>
      <c r="D61" s="38">
        <v>368567.65716599993</v>
      </c>
      <c r="E61" s="30" t="s">
        <v>19</v>
      </c>
      <c r="F61" s="73">
        <v>240773.58560310001</v>
      </c>
      <c r="G61" s="41">
        <f>(F61/D61-1)*100</f>
        <v>-34.673164906963741</v>
      </c>
      <c r="H61" s="42">
        <v>316551.86205380003</v>
      </c>
      <c r="I61" s="76">
        <f>(H61/F61-1)*100</f>
        <v>31.472836300081397</v>
      </c>
      <c r="J61" s="40">
        <v>561706.72904250002</v>
      </c>
      <c r="K61" s="99">
        <f>(J61/H61-1)*100</f>
        <v>77.445403542448403</v>
      </c>
      <c r="L61" s="42"/>
      <c r="M61" s="187"/>
    </row>
    <row r="62" spans="2:13" ht="14.25" thickBot="1">
      <c r="B62" s="63" t="s">
        <v>30</v>
      </c>
      <c r="C62" s="64"/>
      <c r="D62" s="65">
        <v>105136.04275699999</v>
      </c>
      <c r="E62" s="66" t="s">
        <v>19</v>
      </c>
      <c r="F62" s="79">
        <v>62645.514655850006</v>
      </c>
      <c r="G62" s="68">
        <f>(F62/D62-1)*100</f>
        <v>-40.414806366031833</v>
      </c>
      <c r="H62" s="69">
        <v>92002.308190299998</v>
      </c>
      <c r="I62" s="80">
        <f>(H62/F62-1)*100</f>
        <v>46.861764478629887</v>
      </c>
      <c r="J62" s="67">
        <v>328324.096104</v>
      </c>
      <c r="K62" s="102">
        <f>(J62/H62-1)*100</f>
        <v>256.86506410783284</v>
      </c>
      <c r="L62" s="42"/>
      <c r="M62" s="187"/>
    </row>
    <row r="63" spans="2:13">
      <c r="D63" s="72"/>
      <c r="E63" s="72"/>
      <c r="F63" s="72"/>
      <c r="G63" s="72"/>
      <c r="H63" s="72"/>
      <c r="I63" s="72"/>
      <c r="J63" s="72"/>
      <c r="K63" s="72"/>
      <c r="L63" s="193"/>
      <c r="M63" s="193"/>
    </row>
    <row r="64" spans="2:13" ht="18" thickBot="1">
      <c r="B64" s="111" t="s">
        <v>40</v>
      </c>
      <c r="C64" s="111"/>
      <c r="D64" s="112"/>
      <c r="E64" s="112"/>
      <c r="F64" s="112"/>
      <c r="G64" s="112"/>
      <c r="H64" s="112"/>
      <c r="I64" s="112"/>
      <c r="J64" s="112"/>
      <c r="K64" s="112"/>
      <c r="L64" s="194"/>
      <c r="M64" s="194"/>
    </row>
    <row r="65" spans="2:13" ht="14.25" thickBot="1">
      <c r="B65" s="113"/>
      <c r="C65" s="113"/>
      <c r="D65" s="274">
        <v>2008</v>
      </c>
      <c r="E65" s="271"/>
      <c r="F65" s="270">
        <v>2009</v>
      </c>
      <c r="G65" s="271"/>
      <c r="H65" s="270">
        <v>2010</v>
      </c>
      <c r="I65" s="271"/>
      <c r="J65" s="270">
        <v>2011</v>
      </c>
      <c r="K65" s="272"/>
      <c r="L65" s="195"/>
      <c r="M65" s="188"/>
    </row>
    <row r="66" spans="2:13">
      <c r="B66" s="27" t="s">
        <v>18</v>
      </c>
      <c r="C66" s="28"/>
      <c r="D66" s="114">
        <v>53444.585279999978</v>
      </c>
      <c r="E66" s="115" t="s">
        <v>19</v>
      </c>
      <c r="F66" s="116">
        <v>54017.350069000022</v>
      </c>
      <c r="G66" s="117">
        <v>1.0716984442844746</v>
      </c>
      <c r="H66" s="116">
        <v>66585.52833999999</v>
      </c>
      <c r="I66" s="118">
        <v>23.266928597840852</v>
      </c>
      <c r="J66" s="116">
        <v>62035.042321000015</v>
      </c>
      <c r="K66" s="119">
        <v>-6.8340465750518886</v>
      </c>
      <c r="L66" s="196"/>
      <c r="M66" s="189"/>
    </row>
    <row r="67" spans="2:13">
      <c r="B67" s="36" t="s">
        <v>20</v>
      </c>
      <c r="C67" s="37"/>
      <c r="D67" s="120">
        <v>121628.25643100002</v>
      </c>
      <c r="E67" s="121" t="s">
        <v>19</v>
      </c>
      <c r="F67" s="122">
        <v>117532.23590285002</v>
      </c>
      <c r="G67" s="123">
        <v>-3.3676553856329283</v>
      </c>
      <c r="H67" s="122">
        <v>99714.388515999992</v>
      </c>
      <c r="I67" s="124">
        <v>-15.159966327517104</v>
      </c>
      <c r="J67" s="122">
        <v>293183.78359140002</v>
      </c>
      <c r="K67" s="125">
        <v>194.02354861189997</v>
      </c>
      <c r="L67" s="196"/>
      <c r="M67" s="189"/>
    </row>
    <row r="68" spans="2:13">
      <c r="B68" s="36" t="s">
        <v>21</v>
      </c>
      <c r="C68" s="37"/>
      <c r="D68" s="120">
        <v>1221382.0205289498</v>
      </c>
      <c r="E68" s="121" t="s">
        <v>19</v>
      </c>
      <c r="F68" s="122">
        <v>940021.02486449992</v>
      </c>
      <c r="G68" s="123">
        <v>-23.036281109050506</v>
      </c>
      <c r="H68" s="122">
        <v>953375.41664025001</v>
      </c>
      <c r="I68" s="124">
        <v>1.420648200679886</v>
      </c>
      <c r="J68" s="122">
        <v>994620.81650249986</v>
      </c>
      <c r="K68" s="125">
        <v>4.326249569933438</v>
      </c>
      <c r="L68" s="196"/>
      <c r="M68" s="189"/>
    </row>
    <row r="69" spans="2:13">
      <c r="B69" s="36" t="s">
        <v>22</v>
      </c>
      <c r="C69" s="37"/>
      <c r="D69" s="120">
        <v>68016.381769</v>
      </c>
      <c r="E69" s="121" t="s">
        <v>19</v>
      </c>
      <c r="F69" s="122">
        <v>83876.646071850002</v>
      </c>
      <c r="G69" s="123">
        <v>23.318300518712199</v>
      </c>
      <c r="H69" s="122">
        <v>50543.124562999998</v>
      </c>
      <c r="I69" s="124">
        <v>-39.741123506888918</v>
      </c>
      <c r="J69" s="122">
        <v>71434.732357999994</v>
      </c>
      <c r="K69" s="125">
        <v>41.334222954418735</v>
      </c>
      <c r="L69" s="196"/>
      <c r="M69" s="189"/>
    </row>
    <row r="70" spans="2:13">
      <c r="B70" s="36" t="s">
        <v>23</v>
      </c>
      <c r="C70" s="37"/>
      <c r="D70" s="120">
        <v>221881.16794200012</v>
      </c>
      <c r="E70" s="121" t="s">
        <v>19</v>
      </c>
      <c r="F70" s="122">
        <v>184200.12901040004</v>
      </c>
      <c r="G70" s="123">
        <v>-16.982531361764753</v>
      </c>
      <c r="H70" s="122">
        <v>223198.84149604998</v>
      </c>
      <c r="I70" s="124">
        <v>21.171924631740112</v>
      </c>
      <c r="J70" s="122">
        <v>186740.94260005001</v>
      </c>
      <c r="K70" s="125">
        <v>-16.334268875067249</v>
      </c>
      <c r="L70" s="196"/>
      <c r="M70" s="189"/>
    </row>
    <row r="71" spans="2:13">
      <c r="B71" s="36" t="s">
        <v>24</v>
      </c>
      <c r="C71" s="37"/>
      <c r="D71" s="120">
        <v>398800.02155499975</v>
      </c>
      <c r="E71" s="121" t="s">
        <v>19</v>
      </c>
      <c r="F71" s="122">
        <v>347440.06374999951</v>
      </c>
      <c r="G71" s="123">
        <v>-12.878624631146629</v>
      </c>
      <c r="H71" s="122">
        <v>316515.96923499997</v>
      </c>
      <c r="I71" s="124">
        <v>-8.9005551579828701</v>
      </c>
      <c r="J71" s="122">
        <v>322078.1246745002</v>
      </c>
      <c r="K71" s="125">
        <v>1.7573064174119413</v>
      </c>
      <c r="L71" s="196"/>
      <c r="M71" s="189"/>
    </row>
    <row r="72" spans="2:13">
      <c r="B72" s="36" t="s">
        <v>25</v>
      </c>
      <c r="C72" s="37"/>
      <c r="D72" s="120">
        <v>101797.67403700003</v>
      </c>
      <c r="E72" s="121" t="s">
        <v>19</v>
      </c>
      <c r="F72" s="122">
        <v>72492.425079349996</v>
      </c>
      <c r="G72" s="123">
        <v>-28.787739243431599</v>
      </c>
      <c r="H72" s="122">
        <v>103802.66258100001</v>
      </c>
      <c r="I72" s="124">
        <v>43.191047157517382</v>
      </c>
      <c r="J72" s="122">
        <v>80907.649993200001</v>
      </c>
      <c r="K72" s="125">
        <v>-22.056286436712945</v>
      </c>
      <c r="L72" s="196"/>
      <c r="M72" s="189"/>
    </row>
    <row r="73" spans="2:13">
      <c r="B73" s="36" t="s">
        <v>26</v>
      </c>
      <c r="C73" s="37"/>
      <c r="D73" s="120">
        <v>65276.025896999978</v>
      </c>
      <c r="E73" s="121" t="s">
        <v>19</v>
      </c>
      <c r="F73" s="122">
        <v>48442.493092000004</v>
      </c>
      <c r="G73" s="123">
        <v>-25.788231703262475</v>
      </c>
      <c r="H73" s="122">
        <v>50248.268401000001</v>
      </c>
      <c r="I73" s="124">
        <v>3.7276679909321375</v>
      </c>
      <c r="J73" s="122">
        <v>77566.337591999996</v>
      </c>
      <c r="K73" s="125">
        <v>54.366190239614973</v>
      </c>
      <c r="L73" s="196"/>
      <c r="M73" s="189"/>
    </row>
    <row r="74" spans="2:13" ht="14.25" thickBot="1">
      <c r="B74" s="36" t="s">
        <v>27</v>
      </c>
      <c r="C74" s="126"/>
      <c r="D74" s="127">
        <v>221951.63098799973</v>
      </c>
      <c r="E74" s="121" t="s">
        <v>19</v>
      </c>
      <c r="F74" s="128">
        <v>114886.82613100004</v>
      </c>
      <c r="G74" s="123">
        <v>-48.237899573167972</v>
      </c>
      <c r="H74" s="128">
        <v>150099.82486200001</v>
      </c>
      <c r="I74" s="124">
        <v>30.650162352686316</v>
      </c>
      <c r="J74" s="128">
        <v>170390.11517284997</v>
      </c>
      <c r="K74" s="125">
        <v>13.517864081123744</v>
      </c>
      <c r="L74" s="196"/>
      <c r="M74" s="189"/>
    </row>
    <row r="75" spans="2:13" ht="15" thickTop="1" thickBot="1">
      <c r="B75" s="46" t="s">
        <v>28</v>
      </c>
      <c r="C75" s="47"/>
      <c r="D75" s="129">
        <v>2474177.7644279497</v>
      </c>
      <c r="E75" s="130" t="s">
        <v>19</v>
      </c>
      <c r="F75" s="131">
        <v>1962909.1939709494</v>
      </c>
      <c r="G75" s="132">
        <v>-20.66418095771747</v>
      </c>
      <c r="H75" s="133">
        <v>2014084.0246342998</v>
      </c>
      <c r="I75" s="134">
        <v>2.6070910880917619</v>
      </c>
      <c r="J75" s="135">
        <v>2258957.5448055002</v>
      </c>
      <c r="K75" s="136">
        <v>12.158058808676685</v>
      </c>
      <c r="L75" s="197"/>
      <c r="M75" s="189"/>
    </row>
    <row r="76" spans="2:13" ht="14.25" thickBot="1">
      <c r="B76" s="113"/>
      <c r="C76" s="113"/>
      <c r="D76" s="137"/>
      <c r="E76" s="138"/>
      <c r="F76" s="139"/>
      <c r="G76" s="140"/>
      <c r="H76" s="137"/>
      <c r="I76" s="140"/>
      <c r="J76" s="137"/>
      <c r="K76" s="140"/>
      <c r="L76" s="198"/>
      <c r="M76" s="189"/>
    </row>
    <row r="77" spans="2:13">
      <c r="B77" s="61" t="s">
        <v>29</v>
      </c>
      <c r="C77" s="141"/>
      <c r="D77" s="142">
        <v>287912.20654295001</v>
      </c>
      <c r="E77" s="115" t="s">
        <v>19</v>
      </c>
      <c r="F77" s="143">
        <v>232667.47026034998</v>
      </c>
      <c r="G77" s="118">
        <f>(F77/D77-1)*100</f>
        <v>-19.188049352245429</v>
      </c>
      <c r="H77" s="143">
        <v>279246.23513749999</v>
      </c>
      <c r="I77" s="124">
        <f>(H77/F77-1)*100</f>
        <v>20.019457307473786</v>
      </c>
      <c r="J77" s="143">
        <v>482556.00152489997</v>
      </c>
      <c r="K77" s="119">
        <f>(J77/H77-1)*100</f>
        <v>72.806627558395149</v>
      </c>
      <c r="L77" s="196"/>
      <c r="M77" s="189"/>
    </row>
    <row r="78" spans="2:13" ht="14.25" thickBot="1">
      <c r="B78" s="63" t="s">
        <v>30</v>
      </c>
      <c r="C78" s="64"/>
      <c r="D78" s="144">
        <v>79203.550057</v>
      </c>
      <c r="E78" s="145" t="s">
        <v>19</v>
      </c>
      <c r="F78" s="146">
        <v>67487.316524850001</v>
      </c>
      <c r="G78" s="147">
        <f>(F78/D78-1)*100</f>
        <v>-14.792561095706237</v>
      </c>
      <c r="H78" s="148">
        <v>59935.335682999998</v>
      </c>
      <c r="I78" s="147">
        <f>(H78/F78-1)*100</f>
        <v>-11.190222445826892</v>
      </c>
      <c r="J78" s="148">
        <v>266699.5017894</v>
      </c>
      <c r="K78" s="149">
        <f>(J78/H78-1)*100</f>
        <v>344.97874042114756</v>
      </c>
      <c r="L78" s="196"/>
      <c r="M78" s="189"/>
    </row>
    <row r="79" spans="2:13">
      <c r="D79" s="72"/>
      <c r="E79" s="72"/>
      <c r="F79" s="72"/>
      <c r="G79" s="72"/>
      <c r="H79" s="72"/>
      <c r="I79" s="72"/>
      <c r="J79" s="72"/>
      <c r="K79" s="72"/>
      <c r="L79" s="193"/>
      <c r="M79" s="193"/>
    </row>
    <row r="80" spans="2:13" ht="18" thickBot="1">
      <c r="B80" s="111" t="s">
        <v>47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</row>
    <row r="81" spans="2:13" ht="14.25" thickBot="1">
      <c r="B81" s="113"/>
      <c r="C81" s="113"/>
      <c r="D81" s="274">
        <v>2008</v>
      </c>
      <c r="E81" s="289"/>
      <c r="F81" s="270">
        <v>2009</v>
      </c>
      <c r="G81" s="289"/>
      <c r="H81" s="270">
        <v>2010</v>
      </c>
      <c r="I81" s="289"/>
      <c r="J81" s="270">
        <v>2011</v>
      </c>
      <c r="K81" s="290"/>
      <c r="L81" s="195"/>
      <c r="M81" s="199"/>
    </row>
    <row r="82" spans="2:13">
      <c r="B82" s="27" t="s">
        <v>18</v>
      </c>
      <c r="C82" s="28"/>
      <c r="D82" s="114">
        <v>79255.920432000014</v>
      </c>
      <c r="E82" s="115" t="s">
        <v>19</v>
      </c>
      <c r="F82" s="116">
        <v>98025.107815999989</v>
      </c>
      <c r="G82" s="117">
        <f>(F82/D82-1)*100</f>
        <v>23.681748040644557</v>
      </c>
      <c r="H82" s="116">
        <v>91924.151431000006</v>
      </c>
      <c r="I82" s="118">
        <f>(H82/F82-1)*100</f>
        <v>-6.2238711294782867</v>
      </c>
      <c r="J82" s="116">
        <v>94869.93936027179</v>
      </c>
      <c r="K82" s="119">
        <f>(J82/H82-1)*100</f>
        <v>3.2045853928637458</v>
      </c>
      <c r="L82" s="196"/>
      <c r="M82" s="189"/>
    </row>
    <row r="83" spans="2:13">
      <c r="B83" s="36" t="s">
        <v>20</v>
      </c>
      <c r="C83" s="37"/>
      <c r="D83" s="120">
        <v>147037.83482299998</v>
      </c>
      <c r="E83" s="121" t="s">
        <v>19</v>
      </c>
      <c r="F83" s="122">
        <v>137341.64728164999</v>
      </c>
      <c r="G83" s="123">
        <f t="shared" ref="G83:K94" si="7">(F83/D83-1)*100</f>
        <v>-6.5943486946893559</v>
      </c>
      <c r="H83" s="122">
        <v>126641.38852399999</v>
      </c>
      <c r="I83" s="124">
        <f t="shared" si="7"/>
        <v>-7.7909788978333001</v>
      </c>
      <c r="J83" s="122">
        <v>316110.79758519115</v>
      </c>
      <c r="K83" s="125">
        <f t="shared" si="7"/>
        <v>149.61096942275276</v>
      </c>
      <c r="L83" s="196"/>
      <c r="M83" s="189"/>
    </row>
    <row r="84" spans="2:13">
      <c r="B84" s="36" t="s">
        <v>21</v>
      </c>
      <c r="C84" s="37"/>
      <c r="D84" s="120">
        <v>1447233.8929808997</v>
      </c>
      <c r="E84" s="121" t="s">
        <v>19</v>
      </c>
      <c r="F84" s="122">
        <v>1590580.6768415999</v>
      </c>
      <c r="G84" s="123">
        <f t="shared" si="7"/>
        <v>9.9048802378063137</v>
      </c>
      <c r="H84" s="122">
        <v>1641889.6840395499</v>
      </c>
      <c r="I84" s="124">
        <f t="shared" si="7"/>
        <v>3.2258035033993826</v>
      </c>
      <c r="J84" s="122">
        <v>1577865.4254916655</v>
      </c>
      <c r="K84" s="125">
        <f t="shared" si="7"/>
        <v>-3.8994251057333673</v>
      </c>
      <c r="L84" s="196"/>
      <c r="M84" s="189"/>
    </row>
    <row r="85" spans="2:13">
      <c r="B85" s="36" t="s">
        <v>22</v>
      </c>
      <c r="C85" s="37"/>
      <c r="D85" s="120">
        <v>110958.42792799999</v>
      </c>
      <c r="E85" s="121" t="s">
        <v>19</v>
      </c>
      <c r="F85" s="122">
        <v>106915.58119900001</v>
      </c>
      <c r="G85" s="123">
        <f t="shared" si="7"/>
        <v>-3.6435688613246642</v>
      </c>
      <c r="H85" s="122">
        <v>87775.741068949996</v>
      </c>
      <c r="I85" s="124">
        <f t="shared" si="7"/>
        <v>-17.901824893441287</v>
      </c>
      <c r="J85" s="122">
        <v>105418.83233391627</v>
      </c>
      <c r="K85" s="125">
        <f t="shared" si="7"/>
        <v>20.100190610874137</v>
      </c>
      <c r="L85" s="196"/>
      <c r="M85" s="189"/>
    </row>
    <row r="86" spans="2:13">
      <c r="B86" s="36" t="s">
        <v>23</v>
      </c>
      <c r="C86" s="37"/>
      <c r="D86" s="120">
        <v>267436.32068899996</v>
      </c>
      <c r="E86" s="121" t="s">
        <v>19</v>
      </c>
      <c r="F86" s="122">
        <v>254632.54022800003</v>
      </c>
      <c r="G86" s="123">
        <f t="shared" si="7"/>
        <v>-4.787599690278932</v>
      </c>
      <c r="H86" s="122">
        <v>277024.14939499996</v>
      </c>
      <c r="I86" s="124">
        <f t="shared" si="7"/>
        <v>8.7936950819209159</v>
      </c>
      <c r="J86" s="122">
        <v>255652.14946063413</v>
      </c>
      <c r="K86" s="125">
        <f t="shared" si="7"/>
        <v>-7.7148508464120136</v>
      </c>
      <c r="L86" s="196"/>
      <c r="M86" s="189"/>
    </row>
    <row r="87" spans="2:13">
      <c r="B87" s="36" t="s">
        <v>24</v>
      </c>
      <c r="C87" s="37"/>
      <c r="D87" s="120">
        <v>496716.98117200029</v>
      </c>
      <c r="E87" s="121" t="s">
        <v>19</v>
      </c>
      <c r="F87" s="122">
        <v>747980.94460499997</v>
      </c>
      <c r="G87" s="123">
        <f t="shared" si="7"/>
        <v>50.584935276451404</v>
      </c>
      <c r="H87" s="122">
        <v>511562.36411879992</v>
      </c>
      <c r="I87" s="124">
        <f t="shared" si="7"/>
        <v>-31.607567303876969</v>
      </c>
      <c r="J87" s="122">
        <v>538017.89564082678</v>
      </c>
      <c r="K87" s="125">
        <f t="shared" si="7"/>
        <v>5.1715163932355201</v>
      </c>
      <c r="L87" s="196"/>
      <c r="M87" s="189"/>
    </row>
    <row r="88" spans="2:13">
      <c r="B88" s="36" t="s">
        <v>25</v>
      </c>
      <c r="C88" s="37"/>
      <c r="D88" s="120">
        <v>125699.43210400001</v>
      </c>
      <c r="E88" s="121" t="s">
        <v>19</v>
      </c>
      <c r="F88" s="122">
        <v>110484.701256</v>
      </c>
      <c r="G88" s="123">
        <f t="shared" si="7"/>
        <v>-12.104056950242848</v>
      </c>
      <c r="H88" s="122">
        <v>146513.17196400001</v>
      </c>
      <c r="I88" s="124">
        <f t="shared" si="7"/>
        <v>32.609465653095057</v>
      </c>
      <c r="J88" s="122">
        <v>147777.23009031441</v>
      </c>
      <c r="K88" s="125">
        <f t="shared" si="7"/>
        <v>0.86276073978179824</v>
      </c>
      <c r="L88" s="196"/>
      <c r="M88" s="189"/>
    </row>
    <row r="89" spans="2:13">
      <c r="B89" s="36" t="s">
        <v>26</v>
      </c>
      <c r="C89" s="37"/>
      <c r="D89" s="120">
        <v>49846.676443999997</v>
      </c>
      <c r="E89" s="121" t="s">
        <v>19</v>
      </c>
      <c r="F89" s="122">
        <v>62103.559461999997</v>
      </c>
      <c r="G89" s="123">
        <f t="shared" si="7"/>
        <v>24.589168009566166</v>
      </c>
      <c r="H89" s="122">
        <v>51260.099941050008</v>
      </c>
      <c r="I89" s="124">
        <f t="shared" si="7"/>
        <v>-17.460286680644931</v>
      </c>
      <c r="J89" s="122">
        <v>85166.97897335951</v>
      </c>
      <c r="K89" s="125">
        <f t="shared" si="7"/>
        <v>66.146728296087986</v>
      </c>
      <c r="L89" s="196"/>
      <c r="M89" s="189"/>
    </row>
    <row r="90" spans="2:13" ht="14.25" thickBot="1">
      <c r="B90" s="36" t="s">
        <v>27</v>
      </c>
      <c r="C90" s="126"/>
      <c r="D90" s="127">
        <v>143758.13536600003</v>
      </c>
      <c r="E90" s="121" t="s">
        <v>19</v>
      </c>
      <c r="F90" s="128">
        <v>209526.63715155001</v>
      </c>
      <c r="G90" s="123">
        <f t="shared" si="7"/>
        <v>45.749412106735463</v>
      </c>
      <c r="H90" s="128">
        <v>237624.47111245</v>
      </c>
      <c r="I90" s="124">
        <f t="shared" si="7"/>
        <v>13.410148868364136</v>
      </c>
      <c r="J90" s="128">
        <v>170138.81608852025</v>
      </c>
      <c r="K90" s="125">
        <f t="shared" si="7"/>
        <v>-28.40012844973101</v>
      </c>
      <c r="L90" s="196"/>
      <c r="M90" s="189"/>
    </row>
    <row r="91" spans="2:13" ht="15" thickTop="1" thickBot="1">
      <c r="B91" s="46" t="s">
        <v>28</v>
      </c>
      <c r="C91" s="47"/>
      <c r="D91" s="129">
        <v>2867943.6219389001</v>
      </c>
      <c r="E91" s="130" t="s">
        <v>19</v>
      </c>
      <c r="F91" s="131">
        <v>3317591.3958408004</v>
      </c>
      <c r="G91" s="132">
        <f t="shared" si="7"/>
        <v>15.678403524470674</v>
      </c>
      <c r="H91" s="133">
        <v>3172215.2215948002</v>
      </c>
      <c r="I91" s="134">
        <f t="shared" si="7"/>
        <v>-4.381979481507436</v>
      </c>
      <c r="J91" s="135">
        <v>3291018.0650247</v>
      </c>
      <c r="K91" s="136">
        <f t="shared" si="7"/>
        <v>3.7451066567347535</v>
      </c>
      <c r="L91" s="197"/>
      <c r="M91" s="189"/>
    </row>
    <row r="92" spans="2:13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198"/>
      <c r="M92" s="189"/>
    </row>
    <row r="93" spans="2:13">
      <c r="B93" s="61" t="s">
        <v>29</v>
      </c>
      <c r="C93" s="141"/>
      <c r="D93" s="142">
        <v>265845.68167664995</v>
      </c>
      <c r="E93" s="115" t="s">
        <v>19</v>
      </c>
      <c r="F93" s="143">
        <v>337613.81898740004</v>
      </c>
      <c r="G93" s="118">
        <f>(F93/D93-1)*100</f>
        <v>26.996164413173428</v>
      </c>
      <c r="H93" s="143">
        <v>329155.45673099993</v>
      </c>
      <c r="I93" s="124">
        <f>(H93/F93-1)*100</f>
        <v>-2.5053365060023758</v>
      </c>
      <c r="J93" s="143">
        <v>548667.5142502964</v>
      </c>
      <c r="K93" s="119">
        <f>(J93/H93-1)*100</f>
        <v>66.689478491219802</v>
      </c>
      <c r="L93" s="196"/>
      <c r="M93" s="189"/>
    </row>
    <row r="94" spans="2:13" ht="14.25" thickBot="1">
      <c r="B94" s="63" t="s">
        <v>30</v>
      </c>
      <c r="C94" s="64"/>
      <c r="D94" s="144">
        <v>99569.05785099999</v>
      </c>
      <c r="E94" s="145" t="s">
        <v>19</v>
      </c>
      <c r="F94" s="146">
        <v>84319.914841649996</v>
      </c>
      <c r="G94" s="147">
        <f t="shared" si="7"/>
        <v>-15.315142413187798</v>
      </c>
      <c r="H94" s="148">
        <v>83348.967363000003</v>
      </c>
      <c r="I94" s="147">
        <f t="shared" si="7"/>
        <v>-1.1515043397202218</v>
      </c>
      <c r="J94" s="148">
        <v>267670.18400914996</v>
      </c>
      <c r="K94" s="149">
        <f t="shared" si="7"/>
        <v>221.14397151844406</v>
      </c>
      <c r="L94" s="196"/>
      <c r="M94" s="189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B96" s="21" t="s">
        <v>33</v>
      </c>
      <c r="C96" s="9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</sheetData>
  <mergeCells count="29">
    <mergeCell ref="D24:E24"/>
    <mergeCell ref="J33:K33"/>
    <mergeCell ref="D11:E11"/>
    <mergeCell ref="D6:E6"/>
    <mergeCell ref="D7:E7"/>
    <mergeCell ref="D8:E8"/>
    <mergeCell ref="D9:E9"/>
    <mergeCell ref="D10:E10"/>
    <mergeCell ref="D20:E20"/>
    <mergeCell ref="D21:E21"/>
    <mergeCell ref="D22:E22"/>
    <mergeCell ref="D12:E12"/>
    <mergeCell ref="D13:E13"/>
    <mergeCell ref="D14:E14"/>
    <mergeCell ref="D15:E15"/>
    <mergeCell ref="D16:E16"/>
    <mergeCell ref="D17:E17"/>
    <mergeCell ref="D18:E18"/>
    <mergeCell ref="D19:E19"/>
    <mergeCell ref="D81:E81"/>
    <mergeCell ref="F81:G81"/>
    <mergeCell ref="H81:I81"/>
    <mergeCell ref="J81:K81"/>
    <mergeCell ref="L33:M33"/>
    <mergeCell ref="D65:E65"/>
    <mergeCell ref="F65:G65"/>
    <mergeCell ref="H65:I65"/>
    <mergeCell ref="J65:K65"/>
    <mergeCell ref="J49:K49"/>
  </mergeCells>
  <phoneticPr fontId="17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1</vt:i4>
      </vt:variant>
    </vt:vector>
  </HeadingPairs>
  <TitlesOfParts>
    <vt:vector size="34" baseType="lpstr">
      <vt:lpstr>24_01月末公表分</vt:lpstr>
      <vt:lpstr>24_02月末公表分</vt:lpstr>
      <vt:lpstr>24_03月末公表分</vt:lpstr>
      <vt:lpstr>24_04月末公表分</vt:lpstr>
      <vt:lpstr>24_05月末公表分</vt:lpstr>
      <vt:lpstr>24_06月末公表分</vt:lpstr>
      <vt:lpstr>24_07月末公表分</vt:lpstr>
      <vt:lpstr>24_08月末公表分</vt:lpstr>
      <vt:lpstr>24_09月末公表分</vt:lpstr>
      <vt:lpstr>24_10月末公表分</vt:lpstr>
      <vt:lpstr>24_11月末公表分</vt:lpstr>
      <vt:lpstr>24_12月末公表分</vt:lpstr>
      <vt:lpstr>25_1月末公表分</vt:lpstr>
      <vt:lpstr>25_2月末公表分 </vt:lpstr>
      <vt:lpstr>25_3月末公表分 </vt:lpstr>
      <vt:lpstr>25 4月末公表分 </vt:lpstr>
      <vt:lpstr>25 5月末公表分</vt:lpstr>
      <vt:lpstr>25 6月末公表分</vt:lpstr>
      <vt:lpstr>25 7月末公表分</vt:lpstr>
      <vt:lpstr>258月末公表分</vt:lpstr>
      <vt:lpstr>25 9月末公表分 </vt:lpstr>
      <vt:lpstr>25 10月末公表分</vt:lpstr>
      <vt:lpstr>25 11月末公表分</vt:lpstr>
      <vt:lpstr>2512月末公表分 </vt:lpstr>
      <vt:lpstr>2601月末公表分 </vt:lpstr>
      <vt:lpstr>2602月末公表分 </vt:lpstr>
      <vt:lpstr>2603月末　4月公表分 </vt:lpstr>
      <vt:lpstr>2604月末　5月公表分 </vt:lpstr>
      <vt:lpstr>2605月末　6月公表分 </vt:lpstr>
      <vt:lpstr>2606月末　7月公表分</vt:lpstr>
      <vt:lpstr>2606月末　8月公表分</vt:lpstr>
      <vt:lpstr>Sheet2</vt:lpstr>
      <vt:lpstr>Sheet3</vt:lpstr>
      <vt:lpstr>'2606月末　8月公表分'!Print_Area</vt:lpstr>
    </vt:vector>
  </TitlesOfParts>
  <Company>国土交通省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行政情報化推進課</cp:lastModifiedBy>
  <cp:lastPrinted>2014-08-26T06:50:37Z</cp:lastPrinted>
  <dcterms:created xsi:type="dcterms:W3CDTF">2011-11-30T04:33:26Z</dcterms:created>
  <dcterms:modified xsi:type="dcterms:W3CDTF">2014-08-26T07:11:08Z</dcterms:modified>
</cp:coreProperties>
</file>