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00" yWindow="-15" windowWidth="9645" windowHeight="8760" firstSheet="29" activeTab="32"/>
  </bookViews>
  <sheets>
    <sheet name="24_01月末公表分" sheetId="4" r:id="rId1"/>
    <sheet name="24_02月末公表分" sheetId="1" r:id="rId2"/>
    <sheet name="24_03月末公表分" sheetId="5" r:id="rId3"/>
    <sheet name="24_04月末公表分" sheetId="7" r:id="rId4"/>
    <sheet name="24_05月末公表分" sheetId="6" r:id="rId5"/>
    <sheet name="24_06月末公表分" sheetId="8" r:id="rId6"/>
    <sheet name="24_07月末公表分" sheetId="9" r:id="rId7"/>
    <sheet name="24_08月末公表分" sheetId="10" r:id="rId8"/>
    <sheet name="24_09月末公表分" sheetId="11" r:id="rId9"/>
    <sheet name="24_10月末公表分" sheetId="12" r:id="rId10"/>
    <sheet name="24_11月末公表分" sheetId="13" r:id="rId11"/>
    <sheet name="24_12月末公表分" sheetId="14" r:id="rId12"/>
    <sheet name="25_1月末公表分" sheetId="15" r:id="rId13"/>
    <sheet name="25_2月末公表分 " sheetId="16" r:id="rId14"/>
    <sheet name="25_3月末公表分 " sheetId="17" r:id="rId15"/>
    <sheet name="25 4月末公表分 " sheetId="18" r:id="rId16"/>
    <sheet name="25 5月末公表分" sheetId="19" r:id="rId17"/>
    <sheet name="25 6月末公表分" sheetId="20" r:id="rId18"/>
    <sheet name="25 7月末公表分" sheetId="21" r:id="rId19"/>
    <sheet name="258月末公表分" sheetId="23" r:id="rId20"/>
    <sheet name="25 9月末公表分 " sheetId="22" r:id="rId21"/>
    <sheet name="25 10月末公表分" sheetId="24" r:id="rId22"/>
    <sheet name="25 11月末公表分" sheetId="25" r:id="rId23"/>
    <sheet name="2512月末公表分 " sheetId="26" r:id="rId24"/>
    <sheet name="2601月末公表分 " sheetId="27" r:id="rId25"/>
    <sheet name="2602月末公表分 " sheetId="28" r:id="rId26"/>
    <sheet name="2603月末　4月公表分 " sheetId="30" r:id="rId27"/>
    <sheet name="2604月末　5月公表分 " sheetId="29" r:id="rId28"/>
    <sheet name="2605月末　6月公表分 " sheetId="31" r:id="rId29"/>
    <sheet name="2606月末　7月公表分" sheetId="34" r:id="rId30"/>
    <sheet name="260７月末　8月公表分" sheetId="33" r:id="rId31"/>
    <sheet name="260８月末　９月公表分" sheetId="35" r:id="rId32"/>
    <sheet name="260９月末　１０月公表分" sheetId="36" r:id="rId33"/>
    <sheet name="Sheet2" sheetId="2" r:id="rId34"/>
    <sheet name="Sheet3" sheetId="3" r:id="rId35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</definedNames>
  <calcPr calcId="125725"/>
</workbook>
</file>

<file path=xl/calcChain.xml><?xml version="1.0" encoding="utf-8"?>
<calcChain xmlns="http://schemas.openxmlformats.org/spreadsheetml/2006/main">
  <c r="E47" i="36"/>
  <c r="W64"/>
  <c r="V64"/>
  <c r="U64"/>
  <c r="AC80"/>
  <c r="AB80"/>
  <c r="Z80" s="1"/>
  <c r="AA80"/>
  <c r="Z86"/>
  <c r="Z85"/>
  <c r="Z84"/>
  <c r="Z83"/>
  <c r="Z82"/>
  <c r="Z79"/>
  <c r="Z78"/>
  <c r="Z77"/>
  <c r="Z76"/>
  <c r="Z75"/>
  <c r="Z74"/>
  <c r="Z73"/>
  <c r="Z72"/>
  <c r="Z71"/>
  <c r="D48"/>
  <c r="E48" s="1"/>
  <c r="C48"/>
  <c r="N118"/>
  <c r="L118"/>
  <c r="J118"/>
  <c r="H118"/>
  <c r="F118"/>
  <c r="N117"/>
  <c r="L117"/>
  <c r="J117"/>
  <c r="H117"/>
  <c r="F117"/>
  <c r="N115"/>
  <c r="L115"/>
  <c r="J115"/>
  <c r="H115"/>
  <c r="F115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2"/>
  <c r="L102"/>
  <c r="J102"/>
  <c r="H102"/>
  <c r="F102"/>
  <c r="N101"/>
  <c r="L101"/>
  <c r="J101"/>
  <c r="H101"/>
  <c r="F101"/>
  <c r="M99"/>
  <c r="N99" s="1"/>
  <c r="L99"/>
  <c r="N98"/>
  <c r="L98"/>
  <c r="N97"/>
  <c r="L97"/>
  <c r="N96"/>
  <c r="L96"/>
  <c r="N95"/>
  <c r="L95"/>
  <c r="N94"/>
  <c r="L94"/>
  <c r="N93"/>
  <c r="L93"/>
  <c r="N92"/>
  <c r="L92"/>
  <c r="N91"/>
  <c r="L91"/>
  <c r="N90"/>
  <c r="L90"/>
  <c r="N86"/>
  <c r="L86"/>
  <c r="J86"/>
  <c r="H86"/>
  <c r="F86"/>
  <c r="N85"/>
  <c r="L85"/>
  <c r="J85"/>
  <c r="H85"/>
  <c r="F85"/>
  <c r="N83"/>
  <c r="L83"/>
  <c r="J83"/>
  <c r="H83"/>
  <c r="F83"/>
  <c r="N82"/>
  <c r="L82"/>
  <c r="J82"/>
  <c r="H82"/>
  <c r="F82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T70"/>
  <c r="N70"/>
  <c r="L70"/>
  <c r="J70"/>
  <c r="H70"/>
  <c r="F70"/>
  <c r="T69"/>
  <c r="O69"/>
  <c r="P69" s="1"/>
  <c r="N69"/>
  <c r="L69"/>
  <c r="J69"/>
  <c r="H69"/>
  <c r="F69"/>
  <c r="T68"/>
  <c r="T67"/>
  <c r="P67"/>
  <c r="N67"/>
  <c r="L67"/>
  <c r="J67"/>
  <c r="H67"/>
  <c r="F67"/>
  <c r="T66"/>
  <c r="O70" s="1"/>
  <c r="P70" s="1"/>
  <c r="P66"/>
  <c r="N66"/>
  <c r="L66"/>
  <c r="J66"/>
  <c r="H66"/>
  <c r="F66"/>
  <c r="P65"/>
  <c r="N65"/>
  <c r="L65"/>
  <c r="J65"/>
  <c r="H65"/>
  <c r="F65"/>
  <c r="T64"/>
  <c r="P64"/>
  <c r="N64"/>
  <c r="L64"/>
  <c r="J64"/>
  <c r="H64"/>
  <c r="F64"/>
  <c r="T63"/>
  <c r="P63"/>
  <c r="N63"/>
  <c r="L63"/>
  <c r="J63"/>
  <c r="H63"/>
  <c r="F63"/>
  <c r="T62"/>
  <c r="P62"/>
  <c r="N62"/>
  <c r="L62"/>
  <c r="J62"/>
  <c r="H62"/>
  <c r="F62"/>
  <c r="T61"/>
  <c r="P61"/>
  <c r="N61"/>
  <c r="L61"/>
  <c r="J61"/>
  <c r="H61"/>
  <c r="F61"/>
  <c r="T60"/>
  <c r="P60"/>
  <c r="N60"/>
  <c r="L60"/>
  <c r="J60"/>
  <c r="H60"/>
  <c r="F60"/>
  <c r="T59"/>
  <c r="P59"/>
  <c r="N59"/>
  <c r="L59"/>
  <c r="J59"/>
  <c r="H59"/>
  <c r="F59"/>
  <c r="T58"/>
  <c r="P58"/>
  <c r="N58"/>
  <c r="L58"/>
  <c r="J58"/>
  <c r="H58"/>
  <c r="F58"/>
  <c r="T57"/>
  <c r="T56"/>
  <c r="T55"/>
  <c r="E46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47" i="35"/>
  <c r="D47"/>
  <c r="E47"/>
  <c r="E46"/>
  <c r="N117"/>
  <c r="L117"/>
  <c r="J117"/>
  <c r="H117"/>
  <c r="F117"/>
  <c r="N116"/>
  <c r="L116"/>
  <c r="J116"/>
  <c r="H116"/>
  <c r="F116"/>
  <c r="N114"/>
  <c r="L114"/>
  <c r="J114"/>
  <c r="H114"/>
  <c r="F114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1"/>
  <c r="L101"/>
  <c r="J101"/>
  <c r="H101"/>
  <c r="F101"/>
  <c r="N100"/>
  <c r="L100"/>
  <c r="J100"/>
  <c r="H100"/>
  <c r="F100"/>
  <c r="M98"/>
  <c r="N98" s="1"/>
  <c r="L98"/>
  <c r="N97"/>
  <c r="L97"/>
  <c r="N96"/>
  <c r="L96"/>
  <c r="N95"/>
  <c r="L95"/>
  <c r="N94"/>
  <c r="L94"/>
  <c r="N93"/>
  <c r="L93"/>
  <c r="N92"/>
  <c r="L92"/>
  <c r="N91"/>
  <c r="L91"/>
  <c r="N90"/>
  <c r="L90"/>
  <c r="N89"/>
  <c r="L89"/>
  <c r="N85"/>
  <c r="L85"/>
  <c r="J85"/>
  <c r="H85"/>
  <c r="F85"/>
  <c r="N84"/>
  <c r="L84"/>
  <c r="J84"/>
  <c r="H84"/>
  <c r="F84"/>
  <c r="N82"/>
  <c r="L82"/>
  <c r="J82"/>
  <c r="H82"/>
  <c r="F82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N73"/>
  <c r="L73"/>
  <c r="J73"/>
  <c r="H73"/>
  <c r="F73"/>
  <c r="T69"/>
  <c r="N69"/>
  <c r="L69"/>
  <c r="J69"/>
  <c r="H69"/>
  <c r="F69"/>
  <c r="T68"/>
  <c r="O68" s="1"/>
  <c r="P68" s="1"/>
  <c r="N68"/>
  <c r="L68"/>
  <c r="J68"/>
  <c r="H68"/>
  <c r="F68"/>
  <c r="T67"/>
  <c r="T66"/>
  <c r="P66"/>
  <c r="N66"/>
  <c r="L66"/>
  <c r="J66"/>
  <c r="H66"/>
  <c r="F66"/>
  <c r="T65"/>
  <c r="P65"/>
  <c r="N65"/>
  <c r="L65"/>
  <c r="J65"/>
  <c r="H65"/>
  <c r="F65"/>
  <c r="P64"/>
  <c r="N64"/>
  <c r="L64"/>
  <c r="J64"/>
  <c r="H64"/>
  <c r="F64"/>
  <c r="W63"/>
  <c r="V63"/>
  <c r="U63"/>
  <c r="P63"/>
  <c r="N63"/>
  <c r="L63"/>
  <c r="J63"/>
  <c r="H63"/>
  <c r="F63"/>
  <c r="T62"/>
  <c r="P62"/>
  <c r="N62"/>
  <c r="L62"/>
  <c r="J62"/>
  <c r="H62"/>
  <c r="F62"/>
  <c r="T61"/>
  <c r="P61"/>
  <c r="N61"/>
  <c r="L61"/>
  <c r="J61"/>
  <c r="H61"/>
  <c r="F61"/>
  <c r="T60"/>
  <c r="P60"/>
  <c r="N60"/>
  <c r="L60"/>
  <c r="J60"/>
  <c r="H60"/>
  <c r="F60"/>
  <c r="T59"/>
  <c r="P59"/>
  <c r="N59"/>
  <c r="L59"/>
  <c r="J59"/>
  <c r="H59"/>
  <c r="F59"/>
  <c r="T58"/>
  <c r="P58"/>
  <c r="N58"/>
  <c r="L58"/>
  <c r="J58"/>
  <c r="H58"/>
  <c r="F58"/>
  <c r="T57"/>
  <c r="P57"/>
  <c r="N57"/>
  <c r="L57"/>
  <c r="J57"/>
  <c r="H57"/>
  <c r="F57"/>
  <c r="T56"/>
  <c r="T55"/>
  <c r="T54"/>
  <c r="E45"/>
  <c r="E44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O115" i="34"/>
  <c r="M115"/>
  <c r="K115"/>
  <c r="I115"/>
  <c r="G115"/>
  <c r="O114"/>
  <c r="M114"/>
  <c r="K114"/>
  <c r="I114"/>
  <c r="G114"/>
  <c r="O112"/>
  <c r="M112"/>
  <c r="K112"/>
  <c r="I112"/>
  <c r="G112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99"/>
  <c r="M99"/>
  <c r="K99"/>
  <c r="I99"/>
  <c r="G99"/>
  <c r="O98"/>
  <c r="M98"/>
  <c r="K98"/>
  <c r="I98"/>
  <c r="G98"/>
  <c r="N96"/>
  <c r="O96" s="1"/>
  <c r="M96"/>
  <c r="O95"/>
  <c r="M95"/>
  <c r="O94"/>
  <c r="M94"/>
  <c r="O93"/>
  <c r="M93"/>
  <c r="O92"/>
  <c r="M92"/>
  <c r="O91"/>
  <c r="M91"/>
  <c r="O90"/>
  <c r="M90"/>
  <c r="O89"/>
  <c r="M89"/>
  <c r="O88"/>
  <c r="M88"/>
  <c r="O87"/>
  <c r="M87"/>
  <c r="O83"/>
  <c r="M83"/>
  <c r="K83"/>
  <c r="I83"/>
  <c r="G83"/>
  <c r="O82"/>
  <c r="M82"/>
  <c r="K82"/>
  <c r="I82"/>
  <c r="G82"/>
  <c r="O80"/>
  <c r="M80"/>
  <c r="K80"/>
  <c r="I80"/>
  <c r="G80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67"/>
  <c r="M67"/>
  <c r="K67"/>
  <c r="I67"/>
  <c r="G67"/>
  <c r="O66"/>
  <c r="M66"/>
  <c r="K66"/>
  <c r="I66"/>
  <c r="G66"/>
  <c r="O64"/>
  <c r="M64"/>
  <c r="K64"/>
  <c r="I64"/>
  <c r="G64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D45"/>
  <c r="C45"/>
  <c r="F45" s="1"/>
  <c r="F44"/>
  <c r="F43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T64" i="33"/>
  <c r="O68" s="1"/>
  <c r="P68" s="1"/>
  <c r="T68"/>
  <c r="O67"/>
  <c r="P67" s="1"/>
  <c r="T67"/>
  <c r="T66"/>
  <c r="T65"/>
  <c r="P64"/>
  <c r="P63"/>
  <c r="P62"/>
  <c r="P61"/>
  <c r="P60"/>
  <c r="P59"/>
  <c r="P58"/>
  <c r="P57"/>
  <c r="P56"/>
  <c r="P65"/>
  <c r="T61"/>
  <c r="T60"/>
  <c r="T59"/>
  <c r="T58"/>
  <c r="T57"/>
  <c r="T56"/>
  <c r="T55"/>
  <c r="T54"/>
  <c r="T53"/>
  <c r="W62"/>
  <c r="V62"/>
  <c r="U62"/>
  <c r="T62" s="1"/>
  <c r="D46"/>
  <c r="E45"/>
  <c r="C46"/>
  <c r="E44"/>
  <c r="N116"/>
  <c r="L116"/>
  <c r="J116"/>
  <c r="H116"/>
  <c r="F116"/>
  <c r="N115"/>
  <c r="L115"/>
  <c r="J115"/>
  <c r="H115"/>
  <c r="F115"/>
  <c r="N113"/>
  <c r="L113"/>
  <c r="J113"/>
  <c r="H113"/>
  <c r="F113"/>
  <c r="N112"/>
  <c r="L112"/>
  <c r="J112"/>
  <c r="H112"/>
  <c r="F112"/>
  <c r="N111"/>
  <c r="L111"/>
  <c r="J111"/>
  <c r="H111"/>
  <c r="F111"/>
  <c r="N110"/>
  <c r="L110"/>
  <c r="J110"/>
  <c r="H110"/>
  <c r="F110"/>
  <c r="N109"/>
  <c r="L109"/>
  <c r="J109"/>
  <c r="H109"/>
  <c r="F109"/>
  <c r="N108"/>
  <c r="L108"/>
  <c r="J108"/>
  <c r="H108"/>
  <c r="F108"/>
  <c r="N107"/>
  <c r="L107"/>
  <c r="J107"/>
  <c r="H107"/>
  <c r="F107"/>
  <c r="N106"/>
  <c r="L106"/>
  <c r="J106"/>
  <c r="H106"/>
  <c r="F106"/>
  <c r="N105"/>
  <c r="L105"/>
  <c r="J105"/>
  <c r="H105"/>
  <c r="F105"/>
  <c r="N104"/>
  <c r="L104"/>
  <c r="J104"/>
  <c r="H104"/>
  <c r="F104"/>
  <c r="N100"/>
  <c r="L100"/>
  <c r="J100"/>
  <c r="H100"/>
  <c r="F100"/>
  <c r="N99"/>
  <c r="L99"/>
  <c r="J99"/>
  <c r="H99"/>
  <c r="F99"/>
  <c r="M97"/>
  <c r="N97" s="1"/>
  <c r="L97"/>
  <c r="N96"/>
  <c r="L96"/>
  <c r="N95"/>
  <c r="L95"/>
  <c r="N94"/>
  <c r="L94"/>
  <c r="N93"/>
  <c r="L93"/>
  <c r="N92"/>
  <c r="L92"/>
  <c r="N91"/>
  <c r="L91"/>
  <c r="N90"/>
  <c r="L90"/>
  <c r="N89"/>
  <c r="L89"/>
  <c r="N88"/>
  <c r="L88"/>
  <c r="N84"/>
  <c r="L84"/>
  <c r="J84"/>
  <c r="H84"/>
  <c r="F84"/>
  <c r="N83"/>
  <c r="L83"/>
  <c r="J83"/>
  <c r="H83"/>
  <c r="F83"/>
  <c r="N81"/>
  <c r="L81"/>
  <c r="J81"/>
  <c r="H81"/>
  <c r="F81"/>
  <c r="N80"/>
  <c r="L80"/>
  <c r="J80"/>
  <c r="H80"/>
  <c r="F80"/>
  <c r="N79"/>
  <c r="L79"/>
  <c r="J79"/>
  <c r="H79"/>
  <c r="F79"/>
  <c r="N78"/>
  <c r="L78"/>
  <c r="J78"/>
  <c r="H78"/>
  <c r="F78"/>
  <c r="N77"/>
  <c r="L77"/>
  <c r="J77"/>
  <c r="H77"/>
  <c r="F77"/>
  <c r="N76"/>
  <c r="L76"/>
  <c r="J76"/>
  <c r="H76"/>
  <c r="F76"/>
  <c r="N75"/>
  <c r="L75"/>
  <c r="J75"/>
  <c r="H75"/>
  <c r="F75"/>
  <c r="N74"/>
  <c r="L74"/>
  <c r="J74"/>
  <c r="H74"/>
  <c r="F74"/>
  <c r="N73"/>
  <c r="L73"/>
  <c r="J73"/>
  <c r="H73"/>
  <c r="F73"/>
  <c r="N72"/>
  <c r="L72"/>
  <c r="J72"/>
  <c r="H72"/>
  <c r="F72"/>
  <c r="N68"/>
  <c r="L68"/>
  <c r="J68"/>
  <c r="H68"/>
  <c r="F68"/>
  <c r="N67"/>
  <c r="L67"/>
  <c r="J67"/>
  <c r="H67"/>
  <c r="F67"/>
  <c r="N65"/>
  <c r="L65"/>
  <c r="J65"/>
  <c r="H65"/>
  <c r="F65"/>
  <c r="N64"/>
  <c r="L64"/>
  <c r="J64"/>
  <c r="H64"/>
  <c r="F64"/>
  <c r="N63"/>
  <c r="L63"/>
  <c r="J63"/>
  <c r="H63"/>
  <c r="F63"/>
  <c r="N62"/>
  <c r="L62"/>
  <c r="J62"/>
  <c r="H62"/>
  <c r="F62"/>
  <c r="N61"/>
  <c r="L61"/>
  <c r="J61"/>
  <c r="H61"/>
  <c r="F61"/>
  <c r="N60"/>
  <c r="L60"/>
  <c r="J60"/>
  <c r="H60"/>
  <c r="F60"/>
  <c r="N59"/>
  <c r="L59"/>
  <c r="J59"/>
  <c r="H59"/>
  <c r="F59"/>
  <c r="N58"/>
  <c r="L58"/>
  <c r="J58"/>
  <c r="H58"/>
  <c r="F58"/>
  <c r="N57"/>
  <c r="L57"/>
  <c r="J57"/>
  <c r="H57"/>
  <c r="F57"/>
  <c r="N56"/>
  <c r="L56"/>
  <c r="J56"/>
  <c r="H56"/>
  <c r="F56"/>
  <c r="E43"/>
  <c r="E42"/>
  <c r="E41"/>
  <c r="E40"/>
  <c r="E39"/>
  <c r="E38"/>
  <c r="E37"/>
  <c r="E36"/>
  <c r="E35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44" i="31"/>
  <c r="D44"/>
  <c r="F43"/>
  <c r="O114"/>
  <c r="M114"/>
  <c r="K114"/>
  <c r="I114"/>
  <c r="G114"/>
  <c r="O113"/>
  <c r="M113"/>
  <c r="K113"/>
  <c r="I113"/>
  <c r="G113"/>
  <c r="O111"/>
  <c r="M111"/>
  <c r="K111"/>
  <c r="I111"/>
  <c r="G111"/>
  <c r="O110"/>
  <c r="M110"/>
  <c r="K110"/>
  <c r="I110"/>
  <c r="G110"/>
  <c r="O109"/>
  <c r="M109"/>
  <c r="K109"/>
  <c r="I109"/>
  <c r="G109"/>
  <c r="O108"/>
  <c r="M108"/>
  <c r="K108"/>
  <c r="I108"/>
  <c r="G108"/>
  <c r="O107"/>
  <c r="M107"/>
  <c r="K107"/>
  <c r="I107"/>
  <c r="G107"/>
  <c r="O106"/>
  <c r="M106"/>
  <c r="K106"/>
  <c r="I106"/>
  <c r="G106"/>
  <c r="O105"/>
  <c r="M105"/>
  <c r="K105"/>
  <c r="I105"/>
  <c r="G105"/>
  <c r="O104"/>
  <c r="M104"/>
  <c r="K104"/>
  <c r="I104"/>
  <c r="G104"/>
  <c r="O103"/>
  <c r="M103"/>
  <c r="K103"/>
  <c r="I103"/>
  <c r="G103"/>
  <c r="O102"/>
  <c r="M102"/>
  <c r="K102"/>
  <c r="I102"/>
  <c r="G102"/>
  <c r="O98"/>
  <c r="M98"/>
  <c r="K98"/>
  <c r="I98"/>
  <c r="G98"/>
  <c r="O97"/>
  <c r="M97"/>
  <c r="K97"/>
  <c r="I97"/>
  <c r="G97"/>
  <c r="N95"/>
  <c r="O95" s="1"/>
  <c r="M95"/>
  <c r="O94"/>
  <c r="M94"/>
  <c r="O93"/>
  <c r="M93"/>
  <c r="O92"/>
  <c r="M92"/>
  <c r="O91"/>
  <c r="M91"/>
  <c r="O90"/>
  <c r="M90"/>
  <c r="O89"/>
  <c r="M89"/>
  <c r="O88"/>
  <c r="M88"/>
  <c r="O87"/>
  <c r="M87"/>
  <c r="O86"/>
  <c r="M86"/>
  <c r="O82"/>
  <c r="M82"/>
  <c r="K82"/>
  <c r="I82"/>
  <c r="G82"/>
  <c r="O81"/>
  <c r="M81"/>
  <c r="K81"/>
  <c r="I81"/>
  <c r="G81"/>
  <c r="O79"/>
  <c r="M79"/>
  <c r="K79"/>
  <c r="I79"/>
  <c r="G79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6"/>
  <c r="M66"/>
  <c r="K66"/>
  <c r="I66"/>
  <c r="G66"/>
  <c r="O65"/>
  <c r="M65"/>
  <c r="K65"/>
  <c r="I65"/>
  <c r="G65"/>
  <c r="O63"/>
  <c r="M63"/>
  <c r="K63"/>
  <c r="I63"/>
  <c r="G63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F44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42" i="29"/>
  <c r="F41"/>
  <c r="F40"/>
  <c r="D43"/>
  <c r="C43"/>
  <c r="O113"/>
  <c r="O112"/>
  <c r="O109"/>
  <c r="O108"/>
  <c r="O107"/>
  <c r="O105"/>
  <c r="O104"/>
  <c r="O106"/>
  <c r="O102"/>
  <c r="O101"/>
  <c r="O103"/>
  <c r="M112" i="30"/>
  <c r="K112"/>
  <c r="I112"/>
  <c r="G112"/>
  <c r="M111"/>
  <c r="K111"/>
  <c r="I111"/>
  <c r="G111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O96"/>
  <c r="M96"/>
  <c r="K96"/>
  <c r="I96"/>
  <c r="G96"/>
  <c r="O95"/>
  <c r="M95"/>
  <c r="K95"/>
  <c r="I95"/>
  <c r="G95"/>
  <c r="N93"/>
  <c r="O93"/>
  <c r="M93"/>
  <c r="O92"/>
  <c r="M92"/>
  <c r="O91"/>
  <c r="M91"/>
  <c r="O90"/>
  <c r="M90"/>
  <c r="O89"/>
  <c r="M89"/>
  <c r="O88"/>
  <c r="M88"/>
  <c r="O87"/>
  <c r="M87"/>
  <c r="O86"/>
  <c r="M86"/>
  <c r="O85"/>
  <c r="M85"/>
  <c r="O84"/>
  <c r="M84"/>
  <c r="O80"/>
  <c r="M80"/>
  <c r="K80"/>
  <c r="I80"/>
  <c r="G80"/>
  <c r="O79"/>
  <c r="M79"/>
  <c r="K79"/>
  <c r="I79"/>
  <c r="G79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4"/>
  <c r="M64"/>
  <c r="K64"/>
  <c r="I64"/>
  <c r="G64"/>
  <c r="O63"/>
  <c r="M63"/>
  <c r="K63"/>
  <c r="I63"/>
  <c r="G63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D42"/>
  <c r="C42"/>
  <c r="F42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N94" i="29"/>
  <c r="O97"/>
  <c r="O96"/>
  <c r="O94"/>
  <c r="O93"/>
  <c r="O92"/>
  <c r="O91"/>
  <c r="O90"/>
  <c r="O89"/>
  <c r="O88"/>
  <c r="O87"/>
  <c r="O86"/>
  <c r="O85"/>
  <c r="M113"/>
  <c r="K113"/>
  <c r="I113"/>
  <c r="G113"/>
  <c r="M112"/>
  <c r="K112"/>
  <c r="I112"/>
  <c r="G112"/>
  <c r="M110"/>
  <c r="K110"/>
  <c r="I110"/>
  <c r="G110"/>
  <c r="M109"/>
  <c r="K109"/>
  <c r="I109"/>
  <c r="G109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97"/>
  <c r="K97"/>
  <c r="I97"/>
  <c r="G97"/>
  <c r="M96"/>
  <c r="K96"/>
  <c r="I96"/>
  <c r="G96"/>
  <c r="M94"/>
  <c r="M93"/>
  <c r="M92"/>
  <c r="M91"/>
  <c r="M90"/>
  <c r="M89"/>
  <c r="M88"/>
  <c r="M87"/>
  <c r="M86"/>
  <c r="M85"/>
  <c r="O81"/>
  <c r="M81"/>
  <c r="K81"/>
  <c r="I81"/>
  <c r="G81"/>
  <c r="O80"/>
  <c r="M80"/>
  <c r="K80"/>
  <c r="I80"/>
  <c r="G80"/>
  <c r="O78"/>
  <c r="M78"/>
  <c r="K78"/>
  <c r="I78"/>
  <c r="G78"/>
  <c r="O77"/>
  <c r="M77"/>
  <c r="K77"/>
  <c r="I77"/>
  <c r="G77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5"/>
  <c r="M65"/>
  <c r="K65"/>
  <c r="I65"/>
  <c r="G65"/>
  <c r="O64"/>
  <c r="M64"/>
  <c r="K64"/>
  <c r="I64"/>
  <c r="G64"/>
  <c r="O62"/>
  <c r="M62"/>
  <c r="K62"/>
  <c r="I62"/>
  <c r="G62"/>
  <c r="O61"/>
  <c r="M61"/>
  <c r="K61"/>
  <c r="I61"/>
  <c r="G61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1" i="28"/>
  <c r="D41"/>
  <c r="F41"/>
  <c r="D40" i="27"/>
  <c r="F40" i="28"/>
  <c r="F39"/>
  <c r="M111"/>
  <c r="K111"/>
  <c r="I111"/>
  <c r="G111"/>
  <c r="M110"/>
  <c r="K110"/>
  <c r="I110"/>
  <c r="G110"/>
  <c r="M108"/>
  <c r="K108"/>
  <c r="I108"/>
  <c r="G108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5"/>
  <c r="K95"/>
  <c r="I95"/>
  <c r="G95"/>
  <c r="M94"/>
  <c r="K94"/>
  <c r="I94"/>
  <c r="G94"/>
  <c r="M92"/>
  <c r="M91"/>
  <c r="M90"/>
  <c r="M89"/>
  <c r="M88"/>
  <c r="M87"/>
  <c r="M86"/>
  <c r="M85"/>
  <c r="M84"/>
  <c r="M83"/>
  <c r="O79"/>
  <c r="M79"/>
  <c r="K79"/>
  <c r="I79"/>
  <c r="G79"/>
  <c r="O78"/>
  <c r="M78"/>
  <c r="K78"/>
  <c r="I78"/>
  <c r="G78"/>
  <c r="O76"/>
  <c r="M76"/>
  <c r="K76"/>
  <c r="I76"/>
  <c r="G76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3"/>
  <c r="M63"/>
  <c r="K63"/>
  <c r="I63"/>
  <c r="G63"/>
  <c r="O62"/>
  <c r="M62"/>
  <c r="K62"/>
  <c r="I62"/>
  <c r="G62"/>
  <c r="O60"/>
  <c r="M60"/>
  <c r="K60"/>
  <c r="I60"/>
  <c r="G60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40" i="27"/>
  <c r="M110"/>
  <c r="K110"/>
  <c r="I110"/>
  <c r="G110"/>
  <c r="M109"/>
  <c r="K109"/>
  <c r="I109"/>
  <c r="G109"/>
  <c r="M107"/>
  <c r="K107"/>
  <c r="I107"/>
  <c r="G107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4"/>
  <c r="K94"/>
  <c r="I94"/>
  <c r="G94"/>
  <c r="M93"/>
  <c r="K93"/>
  <c r="I93"/>
  <c r="G93"/>
  <c r="M91"/>
  <c r="M90"/>
  <c r="M89"/>
  <c r="M88"/>
  <c r="M87"/>
  <c r="M86"/>
  <c r="M85"/>
  <c r="M84"/>
  <c r="M83"/>
  <c r="M82"/>
  <c r="O78"/>
  <c r="M78"/>
  <c r="K78"/>
  <c r="I78"/>
  <c r="G78"/>
  <c r="O77"/>
  <c r="M77"/>
  <c r="K77"/>
  <c r="I77"/>
  <c r="G77"/>
  <c r="O75"/>
  <c r="M75"/>
  <c r="K75"/>
  <c r="I75"/>
  <c r="G75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2"/>
  <c r="M62"/>
  <c r="K62"/>
  <c r="I62"/>
  <c r="G62"/>
  <c r="O61"/>
  <c r="M61"/>
  <c r="K61"/>
  <c r="I61"/>
  <c r="G61"/>
  <c r="O59"/>
  <c r="M59"/>
  <c r="K59"/>
  <c r="I59"/>
  <c r="G59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C39" i="26"/>
  <c r="D39"/>
  <c r="F38"/>
  <c r="M109"/>
  <c r="K109"/>
  <c r="I109"/>
  <c r="G109"/>
  <c r="M108"/>
  <c r="K108"/>
  <c r="I108"/>
  <c r="G108"/>
  <c r="M106"/>
  <c r="K106"/>
  <c r="I106"/>
  <c r="G106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3"/>
  <c r="K93"/>
  <c r="I93"/>
  <c r="G93"/>
  <c r="M92"/>
  <c r="K92"/>
  <c r="I92"/>
  <c r="G92"/>
  <c r="M90"/>
  <c r="M89"/>
  <c r="M88"/>
  <c r="M87"/>
  <c r="M86"/>
  <c r="M85"/>
  <c r="M84"/>
  <c r="M83"/>
  <c r="M82"/>
  <c r="M81"/>
  <c r="O77"/>
  <c r="M77"/>
  <c r="K77"/>
  <c r="I77"/>
  <c r="G77"/>
  <c r="O76"/>
  <c r="M76"/>
  <c r="K76"/>
  <c r="I76"/>
  <c r="G76"/>
  <c r="O74"/>
  <c r="M74"/>
  <c r="K74"/>
  <c r="I74"/>
  <c r="G74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1"/>
  <c r="M61"/>
  <c r="K61"/>
  <c r="I61"/>
  <c r="G61"/>
  <c r="O60"/>
  <c r="M60"/>
  <c r="K60"/>
  <c r="I60"/>
  <c r="G60"/>
  <c r="O58"/>
  <c r="M58"/>
  <c r="K58"/>
  <c r="I58"/>
  <c r="G58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E39"/>
  <c r="F39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8" i="25"/>
  <c r="C38"/>
  <c r="F38"/>
  <c r="F37"/>
  <c r="F36"/>
  <c r="M108"/>
  <c r="K108"/>
  <c r="I108"/>
  <c r="G108"/>
  <c r="M107"/>
  <c r="K107"/>
  <c r="I107"/>
  <c r="G107"/>
  <c r="M105"/>
  <c r="K105"/>
  <c r="I105"/>
  <c r="G105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2"/>
  <c r="K92"/>
  <c r="I92"/>
  <c r="G92"/>
  <c r="M91"/>
  <c r="K91"/>
  <c r="I91"/>
  <c r="G91"/>
  <c r="M89"/>
  <c r="M88"/>
  <c r="M87"/>
  <c r="M86"/>
  <c r="M85"/>
  <c r="M84"/>
  <c r="M83"/>
  <c r="M82"/>
  <c r="M81"/>
  <c r="M80"/>
  <c r="O76"/>
  <c r="M76"/>
  <c r="K76"/>
  <c r="I76"/>
  <c r="G76"/>
  <c r="O75"/>
  <c r="M75"/>
  <c r="K75"/>
  <c r="I75"/>
  <c r="G75"/>
  <c r="O73"/>
  <c r="M73"/>
  <c r="K73"/>
  <c r="I73"/>
  <c r="G73"/>
  <c r="O72"/>
  <c r="M72"/>
  <c r="K72"/>
  <c r="I72"/>
  <c r="G72"/>
  <c r="O71"/>
  <c r="M71"/>
  <c r="K71"/>
  <c r="I71"/>
  <c r="G71"/>
  <c r="O70"/>
  <c r="M70"/>
  <c r="K70"/>
  <c r="I70"/>
  <c r="G70"/>
  <c r="O69"/>
  <c r="M69"/>
  <c r="K69"/>
  <c r="I69"/>
  <c r="G69"/>
  <c r="O68"/>
  <c r="M68"/>
  <c r="K68"/>
  <c r="I68"/>
  <c r="G68"/>
  <c r="O67"/>
  <c r="M67"/>
  <c r="K67"/>
  <c r="I67"/>
  <c r="G67"/>
  <c r="O66"/>
  <c r="M66"/>
  <c r="K66"/>
  <c r="I66"/>
  <c r="G66"/>
  <c r="O65"/>
  <c r="M65"/>
  <c r="K65"/>
  <c r="I65"/>
  <c r="G65"/>
  <c r="O64"/>
  <c r="M64"/>
  <c r="K64"/>
  <c r="I64"/>
  <c r="G64"/>
  <c r="O60"/>
  <c r="M60"/>
  <c r="K60"/>
  <c r="I60"/>
  <c r="G60"/>
  <c r="O59"/>
  <c r="M59"/>
  <c r="K59"/>
  <c r="I59"/>
  <c r="G59"/>
  <c r="O57"/>
  <c r="M57"/>
  <c r="K57"/>
  <c r="I57"/>
  <c r="G57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E38"/>
  <c r="F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7" i="24"/>
  <c r="O72"/>
  <c r="O63"/>
  <c r="O75"/>
  <c r="O74"/>
  <c r="O71"/>
  <c r="O70"/>
  <c r="O69"/>
  <c r="O68"/>
  <c r="O67"/>
  <c r="O66"/>
  <c r="O65"/>
  <c r="O64"/>
  <c r="C37"/>
  <c r="F36"/>
  <c r="F35"/>
  <c r="M107"/>
  <c r="K107"/>
  <c r="I107"/>
  <c r="G107"/>
  <c r="M106"/>
  <c r="K106"/>
  <c r="I106"/>
  <c r="G106"/>
  <c r="M104"/>
  <c r="K104"/>
  <c r="I104"/>
  <c r="G104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1"/>
  <c r="K91"/>
  <c r="I91"/>
  <c r="G91"/>
  <c r="M90"/>
  <c r="K90"/>
  <c r="I90"/>
  <c r="G90"/>
  <c r="M88"/>
  <c r="M87"/>
  <c r="M86"/>
  <c r="M85"/>
  <c r="M84"/>
  <c r="M83"/>
  <c r="M82"/>
  <c r="M81"/>
  <c r="M80"/>
  <c r="M79"/>
  <c r="M75"/>
  <c r="K75"/>
  <c r="I75"/>
  <c r="G75"/>
  <c r="M74"/>
  <c r="K74"/>
  <c r="I74"/>
  <c r="G74"/>
  <c r="M72"/>
  <c r="K72"/>
  <c r="I72"/>
  <c r="G72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O59"/>
  <c r="M59"/>
  <c r="K59"/>
  <c r="I59"/>
  <c r="G59"/>
  <c r="O58"/>
  <c r="M58"/>
  <c r="K58"/>
  <c r="I58"/>
  <c r="G58"/>
  <c r="O56"/>
  <c r="M56"/>
  <c r="K56"/>
  <c r="I56"/>
  <c r="G56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E37"/>
  <c r="D37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6" i="22"/>
  <c r="F35"/>
  <c r="D36"/>
  <c r="C36"/>
  <c r="M105" i="23"/>
  <c r="K105"/>
  <c r="I105"/>
  <c r="G105"/>
  <c r="M104"/>
  <c r="K104"/>
  <c r="I104"/>
  <c r="G104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89"/>
  <c r="K89"/>
  <c r="I89"/>
  <c r="G89"/>
  <c r="M88"/>
  <c r="K88"/>
  <c r="I88"/>
  <c r="G88"/>
  <c r="M86"/>
  <c r="M85"/>
  <c r="M84"/>
  <c r="M83"/>
  <c r="M82"/>
  <c r="M81"/>
  <c r="M80"/>
  <c r="M79"/>
  <c r="M78"/>
  <c r="M77"/>
  <c r="M73"/>
  <c r="K73"/>
  <c r="I73"/>
  <c r="G73"/>
  <c r="M72"/>
  <c r="K72"/>
  <c r="I72"/>
  <c r="G72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O57"/>
  <c r="M57"/>
  <c r="K57"/>
  <c r="I57"/>
  <c r="G57"/>
  <c r="O56"/>
  <c r="M56"/>
  <c r="K56"/>
  <c r="I56"/>
  <c r="G56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O45"/>
  <c r="M45"/>
  <c r="K45"/>
  <c r="I45"/>
  <c r="G45"/>
  <c r="E35"/>
  <c r="D35"/>
  <c r="F35"/>
  <c r="C35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3" i="22"/>
  <c r="M106"/>
  <c r="K106"/>
  <c r="I106"/>
  <c r="G106"/>
  <c r="M105"/>
  <c r="K105"/>
  <c r="I105"/>
  <c r="G105"/>
  <c r="M103"/>
  <c r="K103"/>
  <c r="I103"/>
  <c r="G103"/>
  <c r="M102"/>
  <c r="K102"/>
  <c r="I102"/>
  <c r="G102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0"/>
  <c r="K90"/>
  <c r="I90"/>
  <c r="G90"/>
  <c r="M89"/>
  <c r="K89"/>
  <c r="I89"/>
  <c r="G89"/>
  <c r="M87"/>
  <c r="M86"/>
  <c r="M85"/>
  <c r="M84"/>
  <c r="M83"/>
  <c r="M82"/>
  <c r="M81"/>
  <c r="M80"/>
  <c r="M79"/>
  <c r="M78"/>
  <c r="M74"/>
  <c r="K74"/>
  <c r="I74"/>
  <c r="G74"/>
  <c r="M73"/>
  <c r="K73"/>
  <c r="I73"/>
  <c r="G73"/>
  <c r="M71"/>
  <c r="K71"/>
  <c r="I71"/>
  <c r="G71"/>
  <c r="M70"/>
  <c r="K70"/>
  <c r="I70"/>
  <c r="G70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O58"/>
  <c r="M58"/>
  <c r="K58"/>
  <c r="I58"/>
  <c r="G58"/>
  <c r="O57"/>
  <c r="M57"/>
  <c r="K57"/>
  <c r="I57"/>
  <c r="G57"/>
  <c r="O55"/>
  <c r="M55"/>
  <c r="K55"/>
  <c r="I55"/>
  <c r="G55"/>
  <c r="O54"/>
  <c r="M54"/>
  <c r="K54"/>
  <c r="I54"/>
  <c r="G54"/>
  <c r="O53"/>
  <c r="M53"/>
  <c r="K53"/>
  <c r="I53"/>
  <c r="G53"/>
  <c r="O52"/>
  <c r="M52"/>
  <c r="K52"/>
  <c r="I52"/>
  <c r="G52"/>
  <c r="O51"/>
  <c r="M51"/>
  <c r="K51"/>
  <c r="I51"/>
  <c r="G51"/>
  <c r="O50"/>
  <c r="M50"/>
  <c r="K50"/>
  <c r="I50"/>
  <c r="G50"/>
  <c r="O49"/>
  <c r="M49"/>
  <c r="K49"/>
  <c r="I49"/>
  <c r="G49"/>
  <c r="O48"/>
  <c r="M48"/>
  <c r="K48"/>
  <c r="I48"/>
  <c r="G48"/>
  <c r="O47"/>
  <c r="M47"/>
  <c r="K47"/>
  <c r="I47"/>
  <c r="G47"/>
  <c r="O46"/>
  <c r="M46"/>
  <c r="K46"/>
  <c r="I46"/>
  <c r="G46"/>
  <c r="E36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O44" i="21"/>
  <c r="M44"/>
  <c r="O56"/>
  <c r="O55"/>
  <c r="O53"/>
  <c r="O52"/>
  <c r="O51"/>
  <c r="O50"/>
  <c r="O49"/>
  <c r="O48"/>
  <c r="O47"/>
  <c r="O46"/>
  <c r="O45"/>
  <c r="F34"/>
  <c r="F33"/>
  <c r="D34"/>
  <c r="C34"/>
  <c r="M104"/>
  <c r="K104"/>
  <c r="I104"/>
  <c r="G104"/>
  <c r="M103"/>
  <c r="K103"/>
  <c r="I103"/>
  <c r="G103"/>
  <c r="M101"/>
  <c r="K101"/>
  <c r="I101"/>
  <c r="G101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88"/>
  <c r="K88"/>
  <c r="I88"/>
  <c r="G88"/>
  <c r="M87"/>
  <c r="K87"/>
  <c r="I87"/>
  <c r="G87"/>
  <c r="M85"/>
  <c r="M84"/>
  <c r="M83"/>
  <c r="M82"/>
  <c r="M81"/>
  <c r="M80"/>
  <c r="M79"/>
  <c r="M78"/>
  <c r="M77"/>
  <c r="M76"/>
  <c r="M72"/>
  <c r="K72"/>
  <c r="I72"/>
  <c r="G72"/>
  <c r="M71"/>
  <c r="K71"/>
  <c r="I71"/>
  <c r="G71"/>
  <c r="M69"/>
  <c r="K69"/>
  <c r="I69"/>
  <c r="G69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6"/>
  <c r="K56"/>
  <c r="I56"/>
  <c r="G56"/>
  <c r="M55"/>
  <c r="K55"/>
  <c r="I55"/>
  <c r="G55"/>
  <c r="M53"/>
  <c r="K53"/>
  <c r="I53"/>
  <c r="G53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K44"/>
  <c r="I44"/>
  <c r="G44"/>
  <c r="E34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2" i="20"/>
  <c r="D33"/>
  <c r="F33"/>
  <c r="C33"/>
  <c r="M103"/>
  <c r="K103"/>
  <c r="I103"/>
  <c r="G103"/>
  <c r="M102"/>
  <c r="K102"/>
  <c r="I102"/>
  <c r="G102"/>
  <c r="M100"/>
  <c r="K100"/>
  <c r="I100"/>
  <c r="G100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87"/>
  <c r="K87"/>
  <c r="I87"/>
  <c r="G87"/>
  <c r="M86"/>
  <c r="K86"/>
  <c r="I86"/>
  <c r="G86"/>
  <c r="M84"/>
  <c r="M83"/>
  <c r="M82"/>
  <c r="M81"/>
  <c r="M80"/>
  <c r="M79"/>
  <c r="M78"/>
  <c r="M77"/>
  <c r="M76"/>
  <c r="M75"/>
  <c r="M71"/>
  <c r="K71"/>
  <c r="I71"/>
  <c r="G71"/>
  <c r="M70"/>
  <c r="K70"/>
  <c r="I70"/>
  <c r="G70"/>
  <c r="M68"/>
  <c r="K68"/>
  <c r="I68"/>
  <c r="G68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5"/>
  <c r="K55"/>
  <c r="I55"/>
  <c r="G55"/>
  <c r="M54"/>
  <c r="K54"/>
  <c r="I54"/>
  <c r="G54"/>
  <c r="M52"/>
  <c r="K52"/>
  <c r="I52"/>
  <c r="G52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E33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D32" i="19"/>
  <c r="C32"/>
  <c r="F30"/>
  <c r="M102"/>
  <c r="K102"/>
  <c r="I102"/>
  <c r="G102"/>
  <c r="M101"/>
  <c r="K101"/>
  <c r="I101"/>
  <c r="G101"/>
  <c r="M99"/>
  <c r="K99"/>
  <c r="I99"/>
  <c r="G99"/>
  <c r="M98"/>
  <c r="K98"/>
  <c r="I98"/>
  <c r="G98"/>
  <c r="M97"/>
  <c r="K97"/>
  <c r="I97"/>
  <c r="G97"/>
  <c r="M96"/>
  <c r="K96"/>
  <c r="I96"/>
  <c r="G96"/>
  <c r="M95"/>
  <c r="K95"/>
  <c r="I95"/>
  <c r="G95"/>
  <c r="M94"/>
  <c r="K94"/>
  <c r="I94"/>
  <c r="G94"/>
  <c r="M93"/>
  <c r="K93"/>
  <c r="I93"/>
  <c r="G93"/>
  <c r="M92"/>
  <c r="K92"/>
  <c r="I92"/>
  <c r="G92"/>
  <c r="M91"/>
  <c r="K91"/>
  <c r="I91"/>
  <c r="G91"/>
  <c r="M90"/>
  <c r="K90"/>
  <c r="I90"/>
  <c r="G90"/>
  <c r="M86"/>
  <c r="K86"/>
  <c r="I86"/>
  <c r="G86"/>
  <c r="M85"/>
  <c r="K85"/>
  <c r="I85"/>
  <c r="G85"/>
  <c r="M83"/>
  <c r="M82"/>
  <c r="M81"/>
  <c r="M80"/>
  <c r="M79"/>
  <c r="M78"/>
  <c r="M77"/>
  <c r="M76"/>
  <c r="M75"/>
  <c r="M74"/>
  <c r="M70"/>
  <c r="K70"/>
  <c r="I70"/>
  <c r="G70"/>
  <c r="M69"/>
  <c r="K69"/>
  <c r="I69"/>
  <c r="G69"/>
  <c r="M67"/>
  <c r="K67"/>
  <c r="I67"/>
  <c r="G67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4"/>
  <c r="K54"/>
  <c r="I54"/>
  <c r="G54"/>
  <c r="M53"/>
  <c r="K53"/>
  <c r="I53"/>
  <c r="G53"/>
  <c r="M51"/>
  <c r="K51"/>
  <c r="I51"/>
  <c r="G51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E32"/>
  <c r="F3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M101" i="18"/>
  <c r="M100"/>
  <c r="M98"/>
  <c r="M93"/>
  <c r="M80"/>
  <c r="M89"/>
  <c r="M97"/>
  <c r="M96"/>
  <c r="M95"/>
  <c r="M94"/>
  <c r="M92"/>
  <c r="M91"/>
  <c r="M90"/>
  <c r="D31"/>
  <c r="F28"/>
  <c r="F27"/>
  <c r="F26"/>
  <c r="F25"/>
  <c r="F24"/>
  <c r="F23"/>
  <c r="F22"/>
  <c r="F21"/>
  <c r="F20"/>
  <c r="F19"/>
  <c r="F6"/>
  <c r="F29"/>
  <c r="F30"/>
  <c r="C31"/>
  <c r="K101"/>
  <c r="I101"/>
  <c r="G101"/>
  <c r="K100"/>
  <c r="I100"/>
  <c r="G100"/>
  <c r="K98"/>
  <c r="I98"/>
  <c r="G98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M85"/>
  <c r="K85"/>
  <c r="I85"/>
  <c r="G85"/>
  <c r="M84"/>
  <c r="K84"/>
  <c r="I84"/>
  <c r="G84"/>
  <c r="M82"/>
  <c r="M81"/>
  <c r="M79"/>
  <c r="M78"/>
  <c r="M77"/>
  <c r="M76"/>
  <c r="M75"/>
  <c r="M74"/>
  <c r="M73"/>
  <c r="M69"/>
  <c r="K69"/>
  <c r="I69"/>
  <c r="G69"/>
  <c r="M68"/>
  <c r="K68"/>
  <c r="I68"/>
  <c r="G68"/>
  <c r="M66"/>
  <c r="K66"/>
  <c r="I66"/>
  <c r="G66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3"/>
  <c r="K53"/>
  <c r="I53"/>
  <c r="G53"/>
  <c r="M52"/>
  <c r="K52"/>
  <c r="I52"/>
  <c r="G52"/>
  <c r="M50"/>
  <c r="K50"/>
  <c r="I50"/>
  <c r="G50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E31"/>
  <c r="F31"/>
  <c r="F18"/>
  <c r="F17"/>
  <c r="F16"/>
  <c r="F15"/>
  <c r="F14"/>
  <c r="F13"/>
  <c r="F12"/>
  <c r="F11"/>
  <c r="F10"/>
  <c r="F9"/>
  <c r="F8"/>
  <c r="F7"/>
  <c r="F29" i="17"/>
  <c r="K100"/>
  <c r="I100"/>
  <c r="G100"/>
  <c r="K99"/>
  <c r="I99"/>
  <c r="G99"/>
  <c r="K97"/>
  <c r="I97"/>
  <c r="G97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M84"/>
  <c r="K84"/>
  <c r="I84"/>
  <c r="G84"/>
  <c r="M83"/>
  <c r="K83"/>
  <c r="I83"/>
  <c r="G83"/>
  <c r="M81"/>
  <c r="M80"/>
  <c r="M79"/>
  <c r="M78"/>
  <c r="M77"/>
  <c r="M76"/>
  <c r="M75"/>
  <c r="M74"/>
  <c r="M73"/>
  <c r="M72"/>
  <c r="M68"/>
  <c r="K68"/>
  <c r="I68"/>
  <c r="G68"/>
  <c r="M67"/>
  <c r="K67"/>
  <c r="I67"/>
  <c r="G67"/>
  <c r="M65"/>
  <c r="K65"/>
  <c r="I65"/>
  <c r="G65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2"/>
  <c r="K52"/>
  <c r="I52"/>
  <c r="G52"/>
  <c r="M51"/>
  <c r="K51"/>
  <c r="I51"/>
  <c r="G51"/>
  <c r="M49"/>
  <c r="K49"/>
  <c r="I49"/>
  <c r="G49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E30"/>
  <c r="D30"/>
  <c r="C30"/>
  <c r="F18"/>
  <c r="F17"/>
  <c r="F16"/>
  <c r="F15"/>
  <c r="F14"/>
  <c r="F13"/>
  <c r="F12"/>
  <c r="F11"/>
  <c r="F10"/>
  <c r="F9"/>
  <c r="F8"/>
  <c r="F7"/>
  <c r="F6"/>
  <c r="D29" i="16"/>
  <c r="E29"/>
  <c r="C29"/>
  <c r="F29"/>
  <c r="K99"/>
  <c r="I99"/>
  <c r="G99"/>
  <c r="K98"/>
  <c r="I98"/>
  <c r="G98"/>
  <c r="K96"/>
  <c r="I96"/>
  <c r="G96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M83"/>
  <c r="K83"/>
  <c r="I83"/>
  <c r="G83"/>
  <c r="M82"/>
  <c r="K82"/>
  <c r="I82"/>
  <c r="G82"/>
  <c r="M80"/>
  <c r="M79"/>
  <c r="M78"/>
  <c r="M77"/>
  <c r="M76"/>
  <c r="M75"/>
  <c r="M74"/>
  <c r="M73"/>
  <c r="M72"/>
  <c r="M71"/>
  <c r="M67"/>
  <c r="K67"/>
  <c r="I67"/>
  <c r="G67"/>
  <c r="M66"/>
  <c r="K66"/>
  <c r="I66"/>
  <c r="G66"/>
  <c r="M64"/>
  <c r="K64"/>
  <c r="I64"/>
  <c r="G64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1"/>
  <c r="K51"/>
  <c r="I51"/>
  <c r="G51"/>
  <c r="M50"/>
  <c r="K50"/>
  <c r="I50"/>
  <c r="G50"/>
  <c r="M48"/>
  <c r="K48"/>
  <c r="I48"/>
  <c r="G48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F18"/>
  <c r="F17"/>
  <c r="F16"/>
  <c r="F15"/>
  <c r="F14"/>
  <c r="F13"/>
  <c r="F12"/>
  <c r="F11"/>
  <c r="F10"/>
  <c r="F9"/>
  <c r="F8"/>
  <c r="F7"/>
  <c r="F6"/>
  <c r="C28" i="14"/>
  <c r="D28"/>
  <c r="F26"/>
  <c r="D28" i="15"/>
  <c r="C28"/>
  <c r="M82"/>
  <c r="M81"/>
  <c r="M70"/>
  <c r="M79"/>
  <c r="M78"/>
  <c r="M77"/>
  <c r="M76"/>
  <c r="M75"/>
  <c r="M74"/>
  <c r="M73"/>
  <c r="M72"/>
  <c r="M71"/>
  <c r="K98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K98" i="14"/>
  <c r="I98"/>
  <c r="G98"/>
  <c r="K97"/>
  <c r="I97"/>
  <c r="G97"/>
  <c r="K95"/>
  <c r="I95"/>
  <c r="G95"/>
  <c r="K94"/>
  <c r="I94"/>
  <c r="G94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2"/>
  <c r="I82"/>
  <c r="G82"/>
  <c r="K81"/>
  <c r="I81"/>
  <c r="G81"/>
  <c r="M66"/>
  <c r="K66"/>
  <c r="I66"/>
  <c r="G66"/>
  <c r="M65"/>
  <c r="K65"/>
  <c r="I65"/>
  <c r="G65"/>
  <c r="M63"/>
  <c r="K63"/>
  <c r="I63"/>
  <c r="G63"/>
  <c r="M62"/>
  <c r="K62"/>
  <c r="I62"/>
  <c r="G62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0"/>
  <c r="K50"/>
  <c r="I50"/>
  <c r="G50"/>
  <c r="M49"/>
  <c r="K49"/>
  <c r="I49"/>
  <c r="G49"/>
  <c r="M47"/>
  <c r="K47"/>
  <c r="I47"/>
  <c r="G47"/>
  <c r="M46"/>
  <c r="K46"/>
  <c r="I46"/>
  <c r="G46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F18"/>
  <c r="F17"/>
  <c r="F16"/>
  <c r="F15"/>
  <c r="F14"/>
  <c r="F13"/>
  <c r="F12"/>
  <c r="F11"/>
  <c r="F10"/>
  <c r="F9"/>
  <c r="F8"/>
  <c r="F7"/>
  <c r="F6"/>
  <c r="D26" i="13"/>
  <c r="C26"/>
  <c r="F26"/>
  <c r="K96"/>
  <c r="I96"/>
  <c r="G96"/>
  <c r="K95"/>
  <c r="I95"/>
  <c r="G95"/>
  <c r="K93"/>
  <c r="I93"/>
  <c r="G93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0"/>
  <c r="I80"/>
  <c r="G80"/>
  <c r="K79"/>
  <c r="I79"/>
  <c r="G79"/>
  <c r="M64"/>
  <c r="K64"/>
  <c r="I64"/>
  <c r="G64"/>
  <c r="M63"/>
  <c r="K63"/>
  <c r="I63"/>
  <c r="G63"/>
  <c r="M61"/>
  <c r="K61"/>
  <c r="I61"/>
  <c r="G61"/>
  <c r="M60"/>
  <c r="K60"/>
  <c r="I60"/>
  <c r="G60"/>
  <c r="M59"/>
  <c r="K59"/>
  <c r="I59"/>
  <c r="G59"/>
  <c r="M58"/>
  <c r="K58"/>
  <c r="I58"/>
  <c r="G58"/>
  <c r="M57"/>
  <c r="K57"/>
  <c r="I57"/>
  <c r="G57"/>
  <c r="M56"/>
  <c r="K56"/>
  <c r="I56"/>
  <c r="G56"/>
  <c r="M55"/>
  <c r="K55"/>
  <c r="I55"/>
  <c r="G55"/>
  <c r="M54"/>
  <c r="K54"/>
  <c r="I54"/>
  <c r="G54"/>
  <c r="M53"/>
  <c r="K53"/>
  <c r="I53"/>
  <c r="G53"/>
  <c r="M52"/>
  <c r="K52"/>
  <c r="I52"/>
  <c r="G52"/>
  <c r="M48"/>
  <c r="K48"/>
  <c r="I48"/>
  <c r="G48"/>
  <c r="M47"/>
  <c r="K47"/>
  <c r="I47"/>
  <c r="G47"/>
  <c r="M45"/>
  <c r="K45"/>
  <c r="I45"/>
  <c r="G45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F18"/>
  <c r="F17"/>
  <c r="F16"/>
  <c r="F15"/>
  <c r="F14"/>
  <c r="F13"/>
  <c r="F12"/>
  <c r="F11"/>
  <c r="F10"/>
  <c r="F9"/>
  <c r="F8"/>
  <c r="F7"/>
  <c r="F6"/>
  <c r="F25" i="12"/>
  <c r="D25"/>
  <c r="C25"/>
  <c r="M62"/>
  <c r="M60"/>
  <c r="M51"/>
  <c r="M63"/>
  <c r="M59"/>
  <c r="M58"/>
  <c r="M57"/>
  <c r="M56"/>
  <c r="M55"/>
  <c r="M54"/>
  <c r="M53"/>
  <c r="M52"/>
  <c r="K95"/>
  <c r="I95"/>
  <c r="G95"/>
  <c r="K94"/>
  <c r="I94"/>
  <c r="G94"/>
  <c r="K92"/>
  <c r="I92"/>
  <c r="G92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79"/>
  <c r="I79"/>
  <c r="G79"/>
  <c r="K78"/>
  <c r="I78"/>
  <c r="G78"/>
  <c r="K63"/>
  <c r="I63"/>
  <c r="G63"/>
  <c r="K62"/>
  <c r="I62"/>
  <c r="G62"/>
  <c r="K60"/>
  <c r="I60"/>
  <c r="G60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M47"/>
  <c r="K47"/>
  <c r="I47"/>
  <c r="G47"/>
  <c r="M46"/>
  <c r="K46"/>
  <c r="I46"/>
  <c r="G46"/>
  <c r="M44"/>
  <c r="K44"/>
  <c r="I44"/>
  <c r="G44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F18"/>
  <c r="F17"/>
  <c r="F16"/>
  <c r="F15"/>
  <c r="F14"/>
  <c r="F13"/>
  <c r="F12"/>
  <c r="F11"/>
  <c r="F10"/>
  <c r="F9"/>
  <c r="F8"/>
  <c r="F7"/>
  <c r="F6"/>
  <c r="F24" i="11"/>
  <c r="D24"/>
  <c r="C24"/>
  <c r="K94"/>
  <c r="I94"/>
  <c r="G94"/>
  <c r="K93"/>
  <c r="I93"/>
  <c r="G93"/>
  <c r="K91"/>
  <c r="I91"/>
  <c r="G91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78"/>
  <c r="I78"/>
  <c r="G78"/>
  <c r="K77"/>
  <c r="I77"/>
  <c r="G77"/>
  <c r="K62"/>
  <c r="I62"/>
  <c r="G62"/>
  <c r="K61"/>
  <c r="I61"/>
  <c r="G61"/>
  <c r="K59"/>
  <c r="I59"/>
  <c r="G59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M46"/>
  <c r="K46"/>
  <c r="I46"/>
  <c r="G46"/>
  <c r="M45"/>
  <c r="K45"/>
  <c r="I45"/>
  <c r="G45"/>
  <c r="M43"/>
  <c r="K43"/>
  <c r="I43"/>
  <c r="G43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F18"/>
  <c r="F17"/>
  <c r="F16"/>
  <c r="F15"/>
  <c r="F14"/>
  <c r="F13"/>
  <c r="F12"/>
  <c r="F11"/>
  <c r="F10"/>
  <c r="F9"/>
  <c r="F8"/>
  <c r="F7"/>
  <c r="F6"/>
  <c r="C23" i="10"/>
  <c r="D23"/>
  <c r="F23"/>
  <c r="K93"/>
  <c r="I93"/>
  <c r="G93"/>
  <c r="K92"/>
  <c r="I92"/>
  <c r="G92"/>
  <c r="K90"/>
  <c r="I90"/>
  <c r="G90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77"/>
  <c r="I77"/>
  <c r="G77"/>
  <c r="K76"/>
  <c r="I76"/>
  <c r="G76"/>
  <c r="K61"/>
  <c r="I61"/>
  <c r="G61"/>
  <c r="K60"/>
  <c r="I60"/>
  <c r="G60"/>
  <c r="K58"/>
  <c r="I58"/>
  <c r="G58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M45"/>
  <c r="K45"/>
  <c r="I45"/>
  <c r="G45"/>
  <c r="M44"/>
  <c r="K44"/>
  <c r="I44"/>
  <c r="G44"/>
  <c r="M42"/>
  <c r="K42"/>
  <c r="I42"/>
  <c r="G42"/>
  <c r="M41"/>
  <c r="K41"/>
  <c r="I41"/>
  <c r="G41"/>
  <c r="M40"/>
  <c r="K40"/>
  <c r="I40"/>
  <c r="G40"/>
  <c r="M39"/>
  <c r="K39"/>
  <c r="I39"/>
  <c r="G39"/>
  <c r="M38"/>
  <c r="K38"/>
  <c r="I38"/>
  <c r="G38"/>
  <c r="M37"/>
  <c r="K37"/>
  <c r="I37"/>
  <c r="G37"/>
  <c r="M36"/>
  <c r="K36"/>
  <c r="I36"/>
  <c r="G36"/>
  <c r="M35"/>
  <c r="K35"/>
  <c r="I35"/>
  <c r="G35"/>
  <c r="M34"/>
  <c r="K34"/>
  <c r="I34"/>
  <c r="G34"/>
  <c r="M33"/>
  <c r="K33"/>
  <c r="I33"/>
  <c r="G33"/>
  <c r="F18"/>
  <c r="F17"/>
  <c r="F16"/>
  <c r="F15"/>
  <c r="F14"/>
  <c r="F13"/>
  <c r="F12"/>
  <c r="F11"/>
  <c r="F10"/>
  <c r="F9"/>
  <c r="F8"/>
  <c r="F7"/>
  <c r="F6"/>
  <c r="M32" i="9"/>
  <c r="M44"/>
  <c r="M43"/>
  <c r="M41"/>
  <c r="M40"/>
  <c r="M39"/>
  <c r="M38"/>
  <c r="M37"/>
  <c r="M36"/>
  <c r="M35"/>
  <c r="M34"/>
  <c r="M33"/>
  <c r="D22"/>
  <c r="C22"/>
  <c r="K92"/>
  <c r="I92"/>
  <c r="G92"/>
  <c r="K91"/>
  <c r="I91"/>
  <c r="G91"/>
  <c r="K89"/>
  <c r="I89"/>
  <c r="G89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6"/>
  <c r="I76"/>
  <c r="G76"/>
  <c r="K75"/>
  <c r="I75"/>
  <c r="G75"/>
  <c r="K60"/>
  <c r="I60"/>
  <c r="G60"/>
  <c r="K59"/>
  <c r="I59"/>
  <c r="G59"/>
  <c r="K57"/>
  <c r="I57"/>
  <c r="G57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4"/>
  <c r="I44"/>
  <c r="G44"/>
  <c r="K43"/>
  <c r="I43"/>
  <c r="G43"/>
  <c r="K41"/>
  <c r="I41"/>
  <c r="G41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F22"/>
  <c r="F18"/>
  <c r="F17"/>
  <c r="F16"/>
  <c r="F15"/>
  <c r="F14"/>
  <c r="F13"/>
  <c r="F12"/>
  <c r="F11"/>
  <c r="F10"/>
  <c r="F9"/>
  <c r="F8"/>
  <c r="F7"/>
  <c r="F6"/>
  <c r="C21" i="8"/>
  <c r="D21"/>
  <c r="F21"/>
  <c r="K91"/>
  <c r="I91"/>
  <c r="G91"/>
  <c r="K90"/>
  <c r="I90"/>
  <c r="G90"/>
  <c r="K88"/>
  <c r="I88"/>
  <c r="G88"/>
  <c r="K87"/>
  <c r="I87"/>
  <c r="G87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5"/>
  <c r="I75"/>
  <c r="G75"/>
  <c r="K74"/>
  <c r="I74"/>
  <c r="G74"/>
  <c r="K59"/>
  <c r="I59"/>
  <c r="G59"/>
  <c r="K58"/>
  <c r="I58"/>
  <c r="G58"/>
  <c r="K56"/>
  <c r="I56"/>
  <c r="G56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3"/>
  <c r="I43"/>
  <c r="G43"/>
  <c r="K42"/>
  <c r="I42"/>
  <c r="G42"/>
  <c r="K40"/>
  <c r="I40"/>
  <c r="G40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F18"/>
  <c r="F17"/>
  <c r="F16"/>
  <c r="F15"/>
  <c r="F14"/>
  <c r="F13"/>
  <c r="F12"/>
  <c r="F11"/>
  <c r="F10"/>
  <c r="F9"/>
  <c r="F8"/>
  <c r="F7"/>
  <c r="F6"/>
  <c r="F6" i="6"/>
  <c r="D20"/>
  <c r="C20"/>
  <c r="F20"/>
  <c r="K89" i="7"/>
  <c r="I89"/>
  <c r="G89"/>
  <c r="K88"/>
  <c r="I88"/>
  <c r="G88"/>
  <c r="K86"/>
  <c r="I86"/>
  <c r="G86"/>
  <c r="K85"/>
  <c r="I85"/>
  <c r="G85"/>
  <c r="K84"/>
  <c r="I84"/>
  <c r="G84"/>
  <c r="K83"/>
  <c r="I83"/>
  <c r="G83"/>
  <c r="K82"/>
  <c r="I82"/>
  <c r="G82"/>
  <c r="K81"/>
  <c r="I81"/>
  <c r="G81"/>
  <c r="K80"/>
  <c r="I80"/>
  <c r="G80"/>
  <c r="K79"/>
  <c r="I79"/>
  <c r="G79"/>
  <c r="K78"/>
  <c r="I78"/>
  <c r="G78"/>
  <c r="K77"/>
  <c r="I77"/>
  <c r="G77"/>
  <c r="K73"/>
  <c r="I73"/>
  <c r="G73"/>
  <c r="K72"/>
  <c r="I72"/>
  <c r="G72"/>
  <c r="K57"/>
  <c r="I57"/>
  <c r="G57"/>
  <c r="K56"/>
  <c r="I56"/>
  <c r="G56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1"/>
  <c r="I41"/>
  <c r="G41"/>
  <c r="K40"/>
  <c r="I40"/>
  <c r="G40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D19"/>
  <c r="C19"/>
  <c r="F19"/>
  <c r="F18"/>
  <c r="F17"/>
  <c r="F16"/>
  <c r="F15"/>
  <c r="F14"/>
  <c r="F13"/>
  <c r="F12"/>
  <c r="F11"/>
  <c r="F10"/>
  <c r="F9"/>
  <c r="F8"/>
  <c r="F7"/>
  <c r="F6"/>
  <c r="F8" i="6"/>
  <c r="F9"/>
  <c r="F10"/>
  <c r="F11"/>
  <c r="F12"/>
  <c r="F13"/>
  <c r="F14"/>
  <c r="F15"/>
  <c r="F16"/>
  <c r="F17"/>
  <c r="F18"/>
  <c r="K90"/>
  <c r="K89"/>
  <c r="K87"/>
  <c r="K86"/>
  <c r="K85"/>
  <c r="K84"/>
  <c r="K83"/>
  <c r="K82"/>
  <c r="K81"/>
  <c r="K80"/>
  <c r="K79"/>
  <c r="K78"/>
  <c r="I30"/>
  <c r="I78"/>
  <c r="I90"/>
  <c r="I89"/>
  <c r="I87"/>
  <c r="I86"/>
  <c r="I85"/>
  <c r="I84"/>
  <c r="I83"/>
  <c r="I82"/>
  <c r="I81"/>
  <c r="I80"/>
  <c r="I79"/>
  <c r="G78"/>
  <c r="G90"/>
  <c r="G89"/>
  <c r="G87"/>
  <c r="G86"/>
  <c r="G85"/>
  <c r="G84"/>
  <c r="G83"/>
  <c r="G82"/>
  <c r="G81"/>
  <c r="G80"/>
  <c r="G79"/>
  <c r="K74"/>
  <c r="I74"/>
  <c r="G74"/>
  <c r="K73"/>
  <c r="I73"/>
  <c r="G73"/>
  <c r="K58"/>
  <c r="I58"/>
  <c r="G58"/>
  <c r="K57"/>
  <c r="I57"/>
  <c r="G57"/>
  <c r="K55"/>
  <c r="I55"/>
  <c r="G55"/>
  <c r="K54"/>
  <c r="I54"/>
  <c r="G54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2"/>
  <c r="I42"/>
  <c r="G42"/>
  <c r="K41"/>
  <c r="I41"/>
  <c r="G41"/>
  <c r="K39"/>
  <c r="I39"/>
  <c r="G39"/>
  <c r="K38"/>
  <c r="I38"/>
  <c r="G38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G30"/>
  <c r="F7"/>
  <c r="G39" i="5"/>
  <c r="F18"/>
  <c r="D18"/>
  <c r="C18"/>
  <c r="F17"/>
  <c r="K72"/>
  <c r="I72"/>
  <c r="G72"/>
  <c r="K71"/>
  <c r="I71"/>
  <c r="G71"/>
  <c r="K56"/>
  <c r="I56"/>
  <c r="G56"/>
  <c r="K55"/>
  <c r="I55"/>
  <c r="G55"/>
  <c r="K53"/>
  <c r="I53"/>
  <c r="G53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0"/>
  <c r="I40"/>
  <c r="G40"/>
  <c r="K39"/>
  <c r="I39"/>
  <c r="K37"/>
  <c r="I37"/>
  <c r="G37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F16"/>
  <c r="F15"/>
  <c r="F14"/>
  <c r="F13"/>
  <c r="F12"/>
  <c r="F11"/>
  <c r="F10"/>
  <c r="F9"/>
  <c r="F8"/>
  <c r="F7"/>
  <c r="F6"/>
  <c r="F15" i="1"/>
  <c r="D17"/>
  <c r="F14"/>
  <c r="K71"/>
  <c r="I71"/>
  <c r="G71"/>
  <c r="K70"/>
  <c r="I70"/>
  <c r="G70"/>
  <c r="K55"/>
  <c r="I55"/>
  <c r="G55"/>
  <c r="K54"/>
  <c r="I54"/>
  <c r="G54"/>
  <c r="K52"/>
  <c r="I52"/>
  <c r="G52"/>
  <c r="K51"/>
  <c r="I51"/>
  <c r="G51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39"/>
  <c r="I39"/>
  <c r="G39"/>
  <c r="K38"/>
  <c r="I38"/>
  <c r="G38"/>
  <c r="K36"/>
  <c r="I36"/>
  <c r="G36"/>
  <c r="K35"/>
  <c r="I35"/>
  <c r="G35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C17"/>
  <c r="F17"/>
  <c r="F16"/>
  <c r="F13"/>
  <c r="F12"/>
  <c r="F11"/>
  <c r="F10"/>
  <c r="F9"/>
  <c r="F8"/>
  <c r="F7"/>
  <c r="F6"/>
  <c r="D15" i="4"/>
  <c r="C15"/>
  <c r="F14"/>
  <c r="F13"/>
  <c r="J69"/>
  <c r="K69"/>
  <c r="H69"/>
  <c r="I69"/>
  <c r="F69"/>
  <c r="D69"/>
  <c r="G69"/>
  <c r="J68"/>
  <c r="K68"/>
  <c r="H68"/>
  <c r="F68"/>
  <c r="I68"/>
  <c r="D68"/>
  <c r="K65"/>
  <c r="J65"/>
  <c r="I65"/>
  <c r="H65"/>
  <c r="F65"/>
  <c r="D65"/>
  <c r="J64"/>
  <c r="K64"/>
  <c r="H64"/>
  <c r="F64"/>
  <c r="G64"/>
  <c r="D64"/>
  <c r="K63"/>
  <c r="J63"/>
  <c r="H63"/>
  <c r="F63"/>
  <c r="I63"/>
  <c r="D63"/>
  <c r="J62"/>
  <c r="K62"/>
  <c r="H62"/>
  <c r="F62"/>
  <c r="G62"/>
  <c r="D62"/>
  <c r="K61"/>
  <c r="J61"/>
  <c r="I61"/>
  <c r="H61"/>
  <c r="F61"/>
  <c r="D61"/>
  <c r="J60"/>
  <c r="K60"/>
  <c r="H60"/>
  <c r="F60"/>
  <c r="G60"/>
  <c r="D60"/>
  <c r="K59"/>
  <c r="J59"/>
  <c r="H59"/>
  <c r="F59"/>
  <c r="I59"/>
  <c r="D59"/>
  <c r="J58"/>
  <c r="K58"/>
  <c r="H58"/>
  <c r="F58"/>
  <c r="G58"/>
  <c r="D58"/>
  <c r="K57"/>
  <c r="J57"/>
  <c r="I57"/>
  <c r="H57"/>
  <c r="H66"/>
  <c r="F57"/>
  <c r="D57"/>
  <c r="K53"/>
  <c r="I53"/>
  <c r="G53"/>
  <c r="K52"/>
  <c r="I52"/>
  <c r="G52"/>
  <c r="K50"/>
  <c r="I50"/>
  <c r="G50"/>
  <c r="K49"/>
  <c r="I49"/>
  <c r="G49"/>
  <c r="K48"/>
  <c r="I48"/>
  <c r="G48"/>
  <c r="K47"/>
  <c r="I47"/>
  <c r="G47"/>
  <c r="K46"/>
  <c r="I46"/>
  <c r="G46"/>
  <c r="K45"/>
  <c r="I45"/>
  <c r="G45"/>
  <c r="K44"/>
  <c r="I44"/>
  <c r="G44"/>
  <c r="K43"/>
  <c r="I43"/>
  <c r="G43"/>
  <c r="K42"/>
  <c r="I42"/>
  <c r="G42"/>
  <c r="K41"/>
  <c r="I41"/>
  <c r="G41"/>
  <c r="K37"/>
  <c r="I37"/>
  <c r="G37"/>
  <c r="K36"/>
  <c r="I36"/>
  <c r="G36"/>
  <c r="K34"/>
  <c r="I34"/>
  <c r="G34"/>
  <c r="K33"/>
  <c r="I33"/>
  <c r="G33"/>
  <c r="K32"/>
  <c r="I32"/>
  <c r="G32"/>
  <c r="K31"/>
  <c r="I31"/>
  <c r="G31"/>
  <c r="K30"/>
  <c r="I30"/>
  <c r="G30"/>
  <c r="K29"/>
  <c r="I29"/>
  <c r="G29"/>
  <c r="K28"/>
  <c r="I28"/>
  <c r="G28"/>
  <c r="K27"/>
  <c r="I27"/>
  <c r="G27"/>
  <c r="K26"/>
  <c r="I26"/>
  <c r="G26"/>
  <c r="K25"/>
  <c r="I25"/>
  <c r="G25"/>
  <c r="F15"/>
  <c r="F12"/>
  <c r="F11"/>
  <c r="F10"/>
  <c r="F9"/>
  <c r="F8"/>
  <c r="F7"/>
  <c r="F6"/>
  <c r="G57"/>
  <c r="J66"/>
  <c r="I58"/>
  <c r="G61"/>
  <c r="I62"/>
  <c r="G65"/>
  <c r="F66"/>
  <c r="I66"/>
  <c r="G59"/>
  <c r="I60"/>
  <c r="G63"/>
  <c r="I64"/>
  <c r="G68"/>
  <c r="K66"/>
  <c r="D66"/>
  <c r="G66"/>
  <c r="F28" i="14"/>
  <c r="F28" i="15"/>
  <c r="F30" i="17"/>
  <c r="F32" i="19"/>
  <c r="F40" i="27"/>
  <c r="F43" i="29"/>
  <c r="O110"/>
  <c r="O69" i="35" l="1"/>
  <c r="P69" s="1"/>
  <c r="T63"/>
  <c r="E46" i="33"/>
</calcChain>
</file>

<file path=xl/sharedStrings.xml><?xml version="1.0" encoding="utf-8"?>
<sst xmlns="http://schemas.openxmlformats.org/spreadsheetml/2006/main" count="4435" uniqueCount="128">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</sst>
</file>

<file path=xl/styles.xml><?xml version="1.0" encoding="utf-8"?>
<styleSheet xmlns="http://schemas.openxmlformats.org/spreadsheetml/2006/main">
  <numFmts count="6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</numFmts>
  <fonts count="4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380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177" fontId="6" fillId="2" borderId="56" xfId="3" applyNumberFormat="1" applyFont="1" applyFill="1" applyBorder="1" applyAlignment="1">
      <alignment horizontal="right"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0" fillId="0" borderId="60" xfId="0" applyNumberFormat="1" applyBorder="1" applyAlignment="1">
      <alignment vertical="center"/>
    </xf>
    <xf numFmtId="181" fontId="1" fillId="0" borderId="59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7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9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6"/>
  <sheetViews>
    <sheetView workbookViewId="0">
      <selection activeCell="J13" sqref="J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38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89191</v>
      </c>
      <c r="D6" s="302">
        <v>3602</v>
      </c>
      <c r="E6" s="303"/>
      <c r="F6" s="12">
        <f>D6/C6*100</f>
        <v>4.0385240663295621</v>
      </c>
      <c r="K6" s="3"/>
    </row>
    <row r="7" spans="1:11">
      <c r="B7" s="13" t="s">
        <v>6</v>
      </c>
      <c r="C7" s="14">
        <v>104134</v>
      </c>
      <c r="D7" s="304">
        <v>3310</v>
      </c>
      <c r="E7" s="297"/>
      <c r="F7" s="15">
        <f t="shared" ref="F7:F15" si="0">D7/C7*100</f>
        <v>3.1785968079589755</v>
      </c>
      <c r="K7" s="3"/>
    </row>
    <row r="8" spans="1:11">
      <c r="B8" s="13" t="s">
        <v>7</v>
      </c>
      <c r="C8" s="16">
        <v>144314</v>
      </c>
      <c r="D8" s="296">
        <v>4990.875</v>
      </c>
      <c r="E8" s="297"/>
      <c r="F8" s="15">
        <f t="shared" si="0"/>
        <v>3.458344304779855</v>
      </c>
      <c r="K8" s="3"/>
    </row>
    <row r="9" spans="1:11">
      <c r="B9" s="13" t="s">
        <v>8</v>
      </c>
      <c r="C9" s="16">
        <v>108361</v>
      </c>
      <c r="D9" s="296">
        <v>8686</v>
      </c>
      <c r="E9" s="297"/>
      <c r="F9" s="15">
        <f t="shared" si="0"/>
        <v>8.015799042090789</v>
      </c>
      <c r="K9" s="3"/>
    </row>
    <row r="10" spans="1:11">
      <c r="B10" s="13" t="s">
        <v>9</v>
      </c>
      <c r="C10" s="16">
        <v>160330</v>
      </c>
      <c r="D10" s="296">
        <v>10020</v>
      </c>
      <c r="E10" s="297"/>
      <c r="F10" s="15">
        <f t="shared" si="0"/>
        <v>6.2496101790058001</v>
      </c>
      <c r="K10" s="3"/>
    </row>
    <row r="11" spans="1:11">
      <c r="B11" s="13" t="s">
        <v>10</v>
      </c>
      <c r="C11" s="16">
        <v>329031</v>
      </c>
      <c r="D11" s="296">
        <v>169533</v>
      </c>
      <c r="E11" s="297"/>
      <c r="F11" s="15">
        <f t="shared" si="0"/>
        <v>51.524932301211734</v>
      </c>
      <c r="K11" s="3"/>
    </row>
    <row r="12" spans="1:11">
      <c r="B12" s="5" t="s">
        <v>11</v>
      </c>
      <c r="C12" s="93">
        <v>215822</v>
      </c>
      <c r="D12" s="296">
        <v>82821</v>
      </c>
      <c r="E12" s="297"/>
      <c r="F12" s="94">
        <f t="shared" si="0"/>
        <v>38.374679133730574</v>
      </c>
      <c r="K12" s="3"/>
    </row>
    <row r="13" spans="1:11">
      <c r="B13" s="104" t="s">
        <v>35</v>
      </c>
      <c r="C13" s="105">
        <v>157105</v>
      </c>
      <c r="D13" s="298">
        <v>7907</v>
      </c>
      <c r="E13" s="299"/>
      <c r="F13" s="103">
        <f t="shared" si="0"/>
        <v>5.0329397536679288</v>
      </c>
      <c r="K13" s="3"/>
    </row>
    <row r="14" spans="1:11" ht="14.25" thickBot="1">
      <c r="B14" s="107" t="s">
        <v>37</v>
      </c>
      <c r="C14" s="95">
        <v>215533</v>
      </c>
      <c r="D14" s="305">
        <v>43015</v>
      </c>
      <c r="E14" s="306"/>
      <c r="F14" s="108">
        <f t="shared" si="0"/>
        <v>19.957500707548263</v>
      </c>
      <c r="K14" s="3"/>
    </row>
    <row r="15" spans="1:11">
      <c r="B15" s="96" t="s">
        <v>12</v>
      </c>
      <c r="C15" s="97">
        <f>SUM(C6:C14)</f>
        <v>1523821</v>
      </c>
      <c r="D15" s="300">
        <f>SUM(D6:E14)</f>
        <v>333884.875</v>
      </c>
      <c r="E15" s="301"/>
      <c r="F15" s="106">
        <f t="shared" si="0"/>
        <v>21.911029904431032</v>
      </c>
      <c r="K15" s="3"/>
    </row>
    <row r="16" spans="1:11">
      <c r="B16" s="17"/>
      <c r="C16" s="18"/>
      <c r="D16" s="18"/>
      <c r="E16" s="19"/>
      <c r="F16" s="20"/>
      <c r="K16" s="3"/>
    </row>
    <row r="17" spans="1:11">
      <c r="B17" s="21" t="s">
        <v>13</v>
      </c>
      <c r="C17" s="18"/>
      <c r="D17" s="18"/>
      <c r="E17" s="19"/>
      <c r="F17" s="20"/>
      <c r="K17" s="3"/>
    </row>
    <row r="18" spans="1:11">
      <c r="B18" s="21" t="s">
        <v>14</v>
      </c>
      <c r="K18" s="3"/>
    </row>
    <row r="19" spans="1:11">
      <c r="B19" s="21" t="s">
        <v>34</v>
      </c>
      <c r="K19" s="3"/>
    </row>
    <row r="20" spans="1:11" ht="25.5" customHeight="1">
      <c r="K20" s="3"/>
    </row>
    <row r="21" spans="1:11" ht="14.25">
      <c r="A21" s="4" t="s">
        <v>15</v>
      </c>
    </row>
    <row r="22" spans="1:11">
      <c r="K22" s="3" t="s">
        <v>16</v>
      </c>
    </row>
    <row r="23" spans="1:11" ht="18" thickBot="1">
      <c r="B23" s="22" t="s">
        <v>17</v>
      </c>
      <c r="C23" s="22"/>
      <c r="K23" s="3"/>
    </row>
    <row r="24" spans="1:11" ht="18" thickBot="1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>
      <c r="D35" s="55"/>
      <c r="E35" s="56"/>
      <c r="F35" s="57"/>
      <c r="G35" s="58"/>
      <c r="H35" s="55"/>
      <c r="I35" s="59"/>
      <c r="J35" s="55"/>
      <c r="K35" s="60"/>
    </row>
    <row r="36" spans="2:11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>
      <c r="D38" s="72"/>
      <c r="E38" s="72"/>
      <c r="F38" s="72"/>
      <c r="G38" s="72"/>
      <c r="H38" s="72"/>
      <c r="I38" s="72"/>
      <c r="J38" s="72"/>
      <c r="K38" s="72"/>
    </row>
    <row r="39" spans="2:11" ht="18" thickBot="1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>
      <c r="D51" s="55"/>
      <c r="E51" s="56"/>
      <c r="F51" s="78"/>
      <c r="G51" s="58"/>
      <c r="H51" s="55"/>
      <c r="I51" s="58"/>
      <c r="J51" s="55"/>
      <c r="K51" s="58"/>
    </row>
    <row r="52" spans="2:11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>
      <c r="D54" s="72"/>
      <c r="E54" s="72"/>
      <c r="F54" s="72"/>
      <c r="G54" s="72"/>
      <c r="H54" s="72"/>
      <c r="I54" s="72"/>
      <c r="J54" s="72"/>
      <c r="K54" s="72"/>
    </row>
    <row r="55" spans="2:11" ht="18" thickBot="1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>
      <c r="D67" s="55"/>
      <c r="E67" s="56"/>
      <c r="F67" s="78"/>
      <c r="G67" s="58"/>
      <c r="H67" s="55"/>
      <c r="I67" s="58"/>
      <c r="J67" s="55"/>
      <c r="K67" s="58"/>
    </row>
    <row r="68" spans="2:11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>
      <c r="D70" s="72"/>
      <c r="E70" s="72"/>
      <c r="F70" s="72"/>
      <c r="G70" s="72"/>
      <c r="H70" s="72"/>
      <c r="I70" s="72"/>
      <c r="J70" s="72"/>
      <c r="K70" s="72"/>
    </row>
    <row r="71" spans="2:11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2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56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37">
        <v>23633.109750000003</v>
      </c>
      <c r="E20" s="338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37">
        <v>33235.215000000004</v>
      </c>
      <c r="E21" s="338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37">
        <v>20918</v>
      </c>
      <c r="E22" s="338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>
      <c r="B24" s="150" t="s">
        <v>11</v>
      </c>
      <c r="C24" s="215">
        <v>130297.12239700001</v>
      </c>
      <c r="D24" s="346">
        <v>-10596.267006000002</v>
      </c>
      <c r="E24" s="347"/>
      <c r="F24" s="216">
        <v>-8.1323875854406236</v>
      </c>
      <c r="K24" s="3"/>
      <c r="M24" s="3"/>
    </row>
    <row r="25" spans="1:13">
      <c r="B25" s="96" t="s">
        <v>12</v>
      </c>
      <c r="C25" s="97">
        <f>SUM(C6:C24)</f>
        <v>3681285.0247310004</v>
      </c>
      <c r="D25" s="300">
        <f>SUM(D6:E24)</f>
        <v>593988.21799399995</v>
      </c>
      <c r="E25" s="301"/>
      <c r="F25" s="106">
        <f>D25/C25*100</f>
        <v>16.135349857551549</v>
      </c>
      <c r="K25" s="3"/>
      <c r="M25" s="3"/>
    </row>
    <row r="26" spans="1:13">
      <c r="B26" s="17"/>
      <c r="C26" s="18"/>
      <c r="D26" s="18"/>
      <c r="E26" s="19"/>
      <c r="F26" s="20"/>
      <c r="K26" s="3"/>
      <c r="M26" s="3"/>
    </row>
    <row r="27" spans="1:13">
      <c r="B27" s="21" t="s">
        <v>13</v>
      </c>
      <c r="C27" s="18"/>
      <c r="D27" s="18"/>
      <c r="E27" s="19"/>
      <c r="F27" s="20"/>
      <c r="K27" s="3"/>
      <c r="M27" s="3"/>
    </row>
    <row r="28" spans="1:13">
      <c r="B28" s="21" t="s">
        <v>14</v>
      </c>
      <c r="K28" s="3"/>
      <c r="M28" s="3"/>
    </row>
    <row r="29" spans="1:13">
      <c r="B29" s="21" t="s">
        <v>34</v>
      </c>
      <c r="K29" s="3"/>
      <c r="M29" s="3"/>
    </row>
    <row r="30" spans="1:13" ht="25.5" customHeight="1">
      <c r="K30" s="3"/>
      <c r="M30" s="3"/>
    </row>
    <row r="31" spans="1:13" ht="14.25">
      <c r="A31" s="4" t="s">
        <v>15</v>
      </c>
    </row>
    <row r="32" spans="1:13">
      <c r="K32" s="3"/>
      <c r="M32" s="3" t="s">
        <v>16</v>
      </c>
    </row>
    <row r="33" spans="2:13" ht="18" thickBot="1">
      <c r="B33" s="22" t="s">
        <v>17</v>
      </c>
      <c r="C33" s="22"/>
      <c r="K33" s="3"/>
      <c r="M33" s="3"/>
    </row>
    <row r="34" spans="2:13" ht="18" thickBot="1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345">
        <v>2011</v>
      </c>
      <c r="K34" s="348"/>
      <c r="L34" s="345">
        <v>2012</v>
      </c>
      <c r="M34" s="344"/>
    </row>
    <row r="35" spans="2:13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>
      <c r="D50" s="23">
        <v>2008</v>
      </c>
      <c r="E50" s="24"/>
      <c r="F50" s="25">
        <v>2009</v>
      </c>
      <c r="G50" s="24"/>
      <c r="H50" s="25">
        <v>2010</v>
      </c>
      <c r="I50" s="24"/>
      <c r="J50" s="345">
        <v>2011</v>
      </c>
      <c r="K50" s="348"/>
      <c r="L50" s="345">
        <v>2012</v>
      </c>
      <c r="M50" s="344"/>
    </row>
    <row r="51" spans="2:13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>
      <c r="B66" s="113"/>
      <c r="C66" s="113"/>
      <c r="D66" s="311">
        <v>2008</v>
      </c>
      <c r="E66" s="308"/>
      <c r="F66" s="307">
        <v>2009</v>
      </c>
      <c r="G66" s="308"/>
      <c r="H66" s="307">
        <v>2010</v>
      </c>
      <c r="I66" s="308"/>
      <c r="J66" s="307">
        <v>2011</v>
      </c>
      <c r="K66" s="309"/>
      <c r="L66" s="195"/>
      <c r="M66" s="188"/>
    </row>
    <row r="67" spans="2:13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>
      <c r="B82" s="113"/>
      <c r="C82" s="113"/>
      <c r="D82" s="311">
        <v>2008</v>
      </c>
      <c r="E82" s="326"/>
      <c r="F82" s="307">
        <v>2009</v>
      </c>
      <c r="G82" s="326"/>
      <c r="H82" s="307">
        <v>2010</v>
      </c>
      <c r="I82" s="326"/>
      <c r="J82" s="307">
        <v>2011</v>
      </c>
      <c r="K82" s="327"/>
      <c r="L82" s="195"/>
      <c r="M82" s="199"/>
    </row>
    <row r="83" spans="2:13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8:E18"/>
    <mergeCell ref="D19:E19"/>
    <mergeCell ref="D20:E20"/>
    <mergeCell ref="D21:E21"/>
    <mergeCell ref="D22:E22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82:E82"/>
    <mergeCell ref="F82:G82"/>
    <mergeCell ref="H82:I82"/>
    <mergeCell ref="J82:K82"/>
    <mergeCell ref="L50:M50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57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37">
        <v>23633.109750000003</v>
      </c>
      <c r="E20" s="338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37">
        <v>33235.215000000004</v>
      </c>
      <c r="E21" s="338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37">
        <v>20918</v>
      </c>
      <c r="E22" s="338"/>
      <c r="F22" s="155"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>
      <c r="B24" s="218" t="s">
        <v>11</v>
      </c>
      <c r="C24" s="219">
        <v>130297.12239700001</v>
      </c>
      <c r="D24" s="349">
        <v>-10596.267006000002</v>
      </c>
      <c r="E24" s="350"/>
      <c r="F24" s="103">
        <v>-8.1323875854406236</v>
      </c>
      <c r="K24" s="3"/>
      <c r="M24" s="3"/>
    </row>
    <row r="25" spans="1:13" ht="14.25" thickBot="1">
      <c r="B25" s="107" t="s">
        <v>58</v>
      </c>
      <c r="C25" s="217">
        <v>150583.44225299999</v>
      </c>
      <c r="D25" s="351">
        <v>17431.741227999999</v>
      </c>
      <c r="E25" s="352"/>
      <c r="F25" s="108">
        <v>11.576134113545088</v>
      </c>
      <c r="K25" s="3"/>
      <c r="M25" s="3"/>
    </row>
    <row r="26" spans="1:13">
      <c r="B26" s="96" t="s">
        <v>12</v>
      </c>
      <c r="C26" s="97">
        <f>SUM(C6:C25)</f>
        <v>3831868.4669840005</v>
      </c>
      <c r="D26" s="300">
        <f>SUM(D6:E25)</f>
        <v>611419.95922199998</v>
      </c>
      <c r="E26" s="301"/>
      <c r="F26" s="106">
        <f>D26/C26*100</f>
        <v>15.956183373466324</v>
      </c>
      <c r="K26" s="3"/>
      <c r="M26" s="3"/>
    </row>
    <row r="27" spans="1:13">
      <c r="B27" s="17"/>
      <c r="C27" s="18"/>
      <c r="D27" s="18"/>
      <c r="E27" s="19"/>
      <c r="F27" s="20"/>
      <c r="K27" s="3"/>
      <c r="M27" s="3"/>
    </row>
    <row r="28" spans="1:13">
      <c r="B28" s="21" t="s">
        <v>13</v>
      </c>
      <c r="C28" s="18"/>
      <c r="D28" s="18"/>
      <c r="E28" s="19"/>
      <c r="F28" s="20"/>
      <c r="K28" s="3"/>
      <c r="M28" s="3"/>
    </row>
    <row r="29" spans="1:13">
      <c r="B29" s="21" t="s">
        <v>14</v>
      </c>
      <c r="K29" s="3"/>
      <c r="M29" s="3"/>
    </row>
    <row r="30" spans="1:13">
      <c r="B30" s="21" t="s">
        <v>34</v>
      </c>
      <c r="K30" s="3"/>
      <c r="M30" s="3"/>
    </row>
    <row r="31" spans="1:13" ht="25.5" customHeight="1">
      <c r="K31" s="3"/>
      <c r="M31" s="3"/>
    </row>
    <row r="32" spans="1:13" ht="14.25">
      <c r="A32" s="4" t="s">
        <v>15</v>
      </c>
    </row>
    <row r="33" spans="2:13">
      <c r="K33" s="3"/>
      <c r="M33" s="3" t="s">
        <v>16</v>
      </c>
    </row>
    <row r="34" spans="2:13" ht="18" thickBot="1">
      <c r="B34" s="22" t="s">
        <v>17</v>
      </c>
      <c r="C34" s="22"/>
      <c r="K34" s="3"/>
      <c r="M34" s="3"/>
    </row>
    <row r="35" spans="2:13" ht="18" thickBot="1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345">
        <v>2011</v>
      </c>
      <c r="K35" s="348"/>
      <c r="L35" s="345">
        <v>2012</v>
      </c>
      <c r="M35" s="344"/>
    </row>
    <row r="36" spans="2:13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>
      <c r="D51" s="23">
        <v>2008</v>
      </c>
      <c r="E51" s="24"/>
      <c r="F51" s="25">
        <v>2009</v>
      </c>
      <c r="G51" s="24"/>
      <c r="H51" s="25">
        <v>2010</v>
      </c>
      <c r="I51" s="24"/>
      <c r="J51" s="345">
        <v>2011</v>
      </c>
      <c r="K51" s="348"/>
      <c r="L51" s="345">
        <v>2012</v>
      </c>
      <c r="M51" s="344"/>
    </row>
    <row r="52" spans="2:13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>
      <c r="B67" s="113"/>
      <c r="C67" s="113"/>
      <c r="D67" s="311">
        <v>2008</v>
      </c>
      <c r="E67" s="308"/>
      <c r="F67" s="307">
        <v>2009</v>
      </c>
      <c r="G67" s="308"/>
      <c r="H67" s="307">
        <v>2010</v>
      </c>
      <c r="I67" s="308"/>
      <c r="J67" s="307">
        <v>2011</v>
      </c>
      <c r="K67" s="309"/>
      <c r="L67" s="195"/>
      <c r="M67" s="188"/>
    </row>
    <row r="68" spans="2:13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>
      <c r="B83" s="113"/>
      <c r="C83" s="113"/>
      <c r="D83" s="311">
        <v>2008</v>
      </c>
      <c r="E83" s="326"/>
      <c r="F83" s="307">
        <v>2009</v>
      </c>
      <c r="G83" s="326"/>
      <c r="H83" s="307">
        <v>2010</v>
      </c>
      <c r="I83" s="326"/>
      <c r="J83" s="307">
        <v>2011</v>
      </c>
      <c r="K83" s="327"/>
      <c r="L83" s="195"/>
      <c r="M83" s="199"/>
    </row>
    <row r="84" spans="2:13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7:E67"/>
    <mergeCell ref="F67:G67"/>
    <mergeCell ref="H67:I67"/>
    <mergeCell ref="J67:K67"/>
    <mergeCell ref="D83:E83"/>
    <mergeCell ref="F83:G83"/>
    <mergeCell ref="H83:I83"/>
    <mergeCell ref="J83:K83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topLeftCell="A2" workbookViewId="0">
      <selection activeCell="L13" sqref="L1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59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37">
        <v>23633.109750000003</v>
      </c>
      <c r="E20" s="33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37">
        <v>33235.215000000004</v>
      </c>
      <c r="E21" s="33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37">
        <v>20918</v>
      </c>
      <c r="E22" s="33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153" t="s">
        <v>11</v>
      </c>
      <c r="C24" s="171">
        <v>130297.12239700001</v>
      </c>
      <c r="D24" s="355">
        <v>-10596.267006000002</v>
      </c>
      <c r="E24" s="355"/>
      <c r="F24" s="155">
        <v>-8.1323875854406236</v>
      </c>
      <c r="K24" s="3"/>
      <c r="M24" s="3"/>
    </row>
    <row r="25" spans="2:13">
      <c r="B25" s="218" t="s">
        <v>58</v>
      </c>
      <c r="C25" s="219">
        <v>150583.44225299999</v>
      </c>
      <c r="D25" s="356">
        <v>17431.741227999999</v>
      </c>
      <c r="E25" s="357"/>
      <c r="F25" s="225">
        <v>11.576134113545088</v>
      </c>
      <c r="K25" s="3"/>
      <c r="M25" s="3"/>
    </row>
    <row r="26" spans="2:13">
      <c r="B26" s="153" t="s">
        <v>64</v>
      </c>
      <c r="C26" s="220">
        <v>263029.70911300002</v>
      </c>
      <c r="D26" s="323">
        <v>26381</v>
      </c>
      <c r="E26" s="325"/>
      <c r="F26" s="155">
        <f>SUM(D26/C26*100)</f>
        <v>10.029665503932286</v>
      </c>
      <c r="K26" s="3"/>
      <c r="M26" s="3"/>
    </row>
    <row r="27" spans="2:13" ht="14.25" thickBot="1">
      <c r="B27" s="107" t="s">
        <v>65</v>
      </c>
      <c r="C27" s="217">
        <v>169236.2650705</v>
      </c>
      <c r="D27" s="351">
        <v>17482.687375000001</v>
      </c>
      <c r="E27" s="352"/>
      <c r="F27" s="108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53">
        <f>SUM(D6:E26)</f>
        <v>637800.95922199998</v>
      </c>
      <c r="E28" s="354"/>
      <c r="F28" s="106">
        <f>D28/C28*100</f>
        <v>14.95733701696734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45">
        <v>2011</v>
      </c>
      <c r="K37" s="348"/>
      <c r="L37" s="345">
        <v>2012</v>
      </c>
      <c r="M37" s="344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45">
        <v>2011</v>
      </c>
      <c r="K53" s="348"/>
      <c r="L53" s="345">
        <v>2012</v>
      </c>
      <c r="M53" s="344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11">
        <v>2008</v>
      </c>
      <c r="E69" s="308"/>
      <c r="F69" s="307">
        <v>2009</v>
      </c>
      <c r="G69" s="308"/>
      <c r="H69" s="307">
        <v>2010</v>
      </c>
      <c r="I69" s="308"/>
      <c r="J69" s="307">
        <v>2011</v>
      </c>
      <c r="K69" s="309"/>
      <c r="L69" s="195"/>
      <c r="M69" s="188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11">
        <v>2008</v>
      </c>
      <c r="E85" s="326"/>
      <c r="F85" s="307">
        <v>2009</v>
      </c>
      <c r="G85" s="326"/>
      <c r="H85" s="307">
        <v>2010</v>
      </c>
      <c r="I85" s="326"/>
      <c r="J85" s="307">
        <v>2011</v>
      </c>
      <c r="K85" s="327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5"/>
  <sheetViews>
    <sheetView workbookViewId="0">
      <selection activeCell="L16" sqref="L1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37">
        <v>23633.109750000003</v>
      </c>
      <c r="E20" s="33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37">
        <v>33235.215000000004</v>
      </c>
      <c r="E21" s="33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37">
        <v>20918</v>
      </c>
      <c r="E22" s="33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49">
        <v>-10596.267006000002</v>
      </c>
      <c r="E24" s="350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23">
        <v>17431.741227999999</v>
      </c>
      <c r="E25" s="325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23">
        <v>26380.90625</v>
      </c>
      <c r="E26" s="325"/>
      <c r="F26" s="155">
        <v>10.029629861570701</v>
      </c>
      <c r="K26" s="3"/>
      <c r="M26" s="3"/>
    </row>
    <row r="27" spans="2:13" ht="14.25" thickBot="1">
      <c r="B27" s="150" t="s">
        <v>62</v>
      </c>
      <c r="C27" s="215">
        <v>169236.2650705</v>
      </c>
      <c r="D27" s="351">
        <v>17482.687375000001</v>
      </c>
      <c r="E27" s="352"/>
      <c r="F27" s="152">
        <v>10.330343421202961</v>
      </c>
      <c r="K27" s="3"/>
      <c r="M27" s="3"/>
    </row>
    <row r="28" spans="2:13">
      <c r="B28" s="96" t="s">
        <v>12</v>
      </c>
      <c r="C28" s="97">
        <f>SUM(C6:C27)</f>
        <v>4264134.4411675008</v>
      </c>
      <c r="D28" s="300">
        <f>SUM(D6:E26)</f>
        <v>637800.86547199998</v>
      </c>
      <c r="E28" s="301"/>
      <c r="F28" s="106">
        <f>D28/C28*100</f>
        <v>14.957334818396884</v>
      </c>
      <c r="K28" s="3"/>
      <c r="M28" s="3"/>
    </row>
    <row r="29" spans="2:13">
      <c r="B29" s="17"/>
      <c r="C29" s="18"/>
      <c r="D29" s="18"/>
      <c r="E29" s="19"/>
      <c r="F29" s="20"/>
      <c r="K29" s="3"/>
      <c r="M29" s="3"/>
    </row>
    <row r="30" spans="2:13">
      <c r="B30" s="21" t="s">
        <v>13</v>
      </c>
      <c r="C30" s="18"/>
      <c r="D30" s="18"/>
      <c r="E30" s="19"/>
      <c r="F30" s="20"/>
      <c r="K30" s="3"/>
      <c r="M30" s="3"/>
    </row>
    <row r="31" spans="2:13">
      <c r="B31" s="21" t="s">
        <v>14</v>
      </c>
      <c r="K31" s="3"/>
      <c r="M31" s="3"/>
    </row>
    <row r="32" spans="2:13">
      <c r="B32" s="21" t="s">
        <v>34</v>
      </c>
      <c r="K32" s="3"/>
      <c r="M32" s="3"/>
    </row>
    <row r="33" spans="1:13" ht="25.5" customHeight="1">
      <c r="K33" s="3"/>
      <c r="M33" s="3"/>
    </row>
    <row r="34" spans="1:13" ht="14.25">
      <c r="A34" s="4" t="s">
        <v>15</v>
      </c>
    </row>
    <row r="35" spans="1:13">
      <c r="K35" s="3"/>
      <c r="M35" s="3" t="s">
        <v>16</v>
      </c>
    </row>
    <row r="36" spans="1:13" ht="18" thickBot="1">
      <c r="B36" s="22" t="s">
        <v>17</v>
      </c>
      <c r="C36" s="22"/>
      <c r="K36" s="3"/>
      <c r="M36" s="3"/>
    </row>
    <row r="37" spans="1:13" ht="18" thickBot="1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345">
        <v>2011</v>
      </c>
      <c r="K37" s="348"/>
      <c r="L37" s="345">
        <v>2012</v>
      </c>
      <c r="M37" s="344"/>
    </row>
    <row r="38" spans="1:13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>
      <c r="D53" s="23">
        <v>2008</v>
      </c>
      <c r="E53" s="24"/>
      <c r="F53" s="25">
        <v>2009</v>
      </c>
      <c r="G53" s="24"/>
      <c r="H53" s="25">
        <v>2010</v>
      </c>
      <c r="I53" s="24"/>
      <c r="J53" s="345">
        <v>2011</v>
      </c>
      <c r="K53" s="348"/>
      <c r="L53" s="345">
        <v>2012</v>
      </c>
      <c r="M53" s="344"/>
    </row>
    <row r="54" spans="2:13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>
      <c r="B69" s="113"/>
      <c r="C69" s="113"/>
      <c r="D69" s="311">
        <v>2008</v>
      </c>
      <c r="E69" s="308"/>
      <c r="F69" s="307">
        <v>2009</v>
      </c>
      <c r="G69" s="308"/>
      <c r="H69" s="307">
        <v>2010</v>
      </c>
      <c r="I69" s="308"/>
      <c r="J69" s="307">
        <v>2011</v>
      </c>
      <c r="K69" s="358"/>
      <c r="L69" s="345">
        <v>2012</v>
      </c>
      <c r="M69" s="344"/>
    </row>
    <row r="70" spans="2:13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>
      <c r="B85" s="113"/>
      <c r="C85" s="113"/>
      <c r="D85" s="311">
        <v>2008</v>
      </c>
      <c r="E85" s="326"/>
      <c r="F85" s="307">
        <v>2009</v>
      </c>
      <c r="G85" s="326"/>
      <c r="H85" s="307">
        <v>2010</v>
      </c>
      <c r="I85" s="326"/>
      <c r="J85" s="307">
        <v>2011</v>
      </c>
      <c r="K85" s="327"/>
      <c r="L85" s="195"/>
      <c r="M85" s="199"/>
    </row>
    <row r="86" spans="2:13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  <mergeCell ref="D28:E28"/>
    <mergeCell ref="J37:K37"/>
    <mergeCell ref="L37:M37"/>
    <mergeCell ref="J53:K53"/>
    <mergeCell ref="L53:M53"/>
    <mergeCell ref="D21:E21"/>
    <mergeCell ref="D22:E22"/>
    <mergeCell ref="D24:E24"/>
    <mergeCell ref="D25:E25"/>
    <mergeCell ref="D27:E27"/>
    <mergeCell ref="D26:E26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6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37">
        <v>23633.109750000003</v>
      </c>
      <c r="E20" s="33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37">
        <v>33235.215000000004</v>
      </c>
      <c r="E21" s="33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37">
        <v>20918</v>
      </c>
      <c r="E22" s="33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49">
        <v>-10596.267006000002</v>
      </c>
      <c r="E24" s="350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23">
        <v>17431.741227999999</v>
      </c>
      <c r="E25" s="325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23">
        <v>26380.90625</v>
      </c>
      <c r="E26" s="325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23">
        <v>17482.687375000001</v>
      </c>
      <c r="E27" s="325"/>
      <c r="F27" s="155">
        <v>10.330343421202961</v>
      </c>
      <c r="K27" s="3"/>
      <c r="M27" s="3"/>
    </row>
    <row r="28" spans="2:13" ht="14.25" thickBot="1">
      <c r="B28" s="150" t="s">
        <v>66</v>
      </c>
      <c r="C28" s="215">
        <v>270300.45321050001</v>
      </c>
      <c r="D28" s="351">
        <v>31906.866649999996</v>
      </c>
      <c r="E28" s="352"/>
      <c r="F28" s="152">
        <v>11.804222401784916</v>
      </c>
      <c r="K28" s="3"/>
      <c r="M28" s="3"/>
    </row>
    <row r="29" spans="2:13">
      <c r="B29" s="96" t="s">
        <v>12</v>
      </c>
      <c r="C29" s="97">
        <f>SUM(C6:C28)</f>
        <v>4534434.8943780009</v>
      </c>
      <c r="D29" s="300">
        <f>SUM(D6:E28)</f>
        <v>687190.41949699994</v>
      </c>
      <c r="E29" s="301">
        <f>SUM(E6:E28)</f>
        <v>19509.626749999999</v>
      </c>
      <c r="F29" s="106">
        <f>D29/C29*100</f>
        <v>15.154929677102871</v>
      </c>
      <c r="K29" s="3"/>
      <c r="M29" s="3"/>
    </row>
    <row r="30" spans="2:13">
      <c r="B30" s="17"/>
      <c r="C30" s="18"/>
      <c r="D30" s="18"/>
      <c r="E30" s="19"/>
      <c r="F30" s="20"/>
      <c r="K30" s="3"/>
      <c r="M30" s="3"/>
    </row>
    <row r="31" spans="2:13">
      <c r="B31" s="21" t="s">
        <v>13</v>
      </c>
      <c r="C31" s="18"/>
      <c r="D31" s="18"/>
      <c r="E31" s="19"/>
      <c r="F31" s="20"/>
      <c r="K31" s="3"/>
      <c r="M31" s="3"/>
    </row>
    <row r="32" spans="2:13">
      <c r="B32" s="21" t="s">
        <v>14</v>
      </c>
      <c r="K32" s="3"/>
      <c r="M32" s="3"/>
    </row>
    <row r="33" spans="1:13">
      <c r="B33" s="21" t="s">
        <v>34</v>
      </c>
      <c r="K33" s="3"/>
      <c r="M33" s="3"/>
    </row>
    <row r="34" spans="1:13" ht="25.5" customHeight="1">
      <c r="K34" s="3"/>
      <c r="M34" s="3"/>
    </row>
    <row r="35" spans="1:13" ht="14.25">
      <c r="A35" s="4" t="s">
        <v>15</v>
      </c>
    </row>
    <row r="36" spans="1:13">
      <c r="K36" s="3"/>
      <c r="M36" s="3" t="s">
        <v>16</v>
      </c>
    </row>
    <row r="37" spans="1:13" ht="18" thickBot="1">
      <c r="B37" s="22" t="s">
        <v>17</v>
      </c>
      <c r="C37" s="22"/>
      <c r="K37" s="3"/>
      <c r="M37" s="3"/>
    </row>
    <row r="38" spans="1:13" ht="18" thickBot="1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345">
        <v>2011</v>
      </c>
      <c r="K38" s="348"/>
      <c r="L38" s="345">
        <v>2012</v>
      </c>
      <c r="M38" s="344"/>
    </row>
    <row r="39" spans="1:13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>
      <c r="D54" s="23">
        <v>2008</v>
      </c>
      <c r="E54" s="24"/>
      <c r="F54" s="25">
        <v>2009</v>
      </c>
      <c r="G54" s="24"/>
      <c r="H54" s="25">
        <v>2010</v>
      </c>
      <c r="I54" s="24"/>
      <c r="J54" s="345">
        <v>2011</v>
      </c>
      <c r="K54" s="348"/>
      <c r="L54" s="345">
        <v>2012</v>
      </c>
      <c r="M54" s="344"/>
    </row>
    <row r="55" spans="2:13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>
      <c r="B70" s="113"/>
      <c r="C70" s="113"/>
      <c r="D70" s="311">
        <v>2008</v>
      </c>
      <c r="E70" s="308"/>
      <c r="F70" s="307">
        <v>2009</v>
      </c>
      <c r="G70" s="308"/>
      <c r="H70" s="307">
        <v>2010</v>
      </c>
      <c r="I70" s="308"/>
      <c r="J70" s="307">
        <v>2011</v>
      </c>
      <c r="K70" s="358"/>
      <c r="L70" s="345">
        <v>2012</v>
      </c>
      <c r="M70" s="344"/>
    </row>
    <row r="71" spans="2:13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>
      <c r="B86" s="113"/>
      <c r="C86" s="113"/>
      <c r="D86" s="311">
        <v>2008</v>
      </c>
      <c r="E86" s="326"/>
      <c r="F86" s="307">
        <v>2009</v>
      </c>
      <c r="G86" s="326"/>
      <c r="H86" s="307">
        <v>2010</v>
      </c>
      <c r="I86" s="326"/>
      <c r="J86" s="307">
        <v>2011</v>
      </c>
      <c r="K86" s="327"/>
      <c r="L86" s="195"/>
      <c r="M86" s="199"/>
    </row>
    <row r="87" spans="2:13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L54:M54"/>
    <mergeCell ref="D70:E70"/>
    <mergeCell ref="F70:G70"/>
    <mergeCell ref="H70:I70"/>
    <mergeCell ref="J70:K70"/>
    <mergeCell ref="L70:M70"/>
    <mergeCell ref="D86:E86"/>
    <mergeCell ref="F86:G86"/>
    <mergeCell ref="H86:I86"/>
    <mergeCell ref="J86:K86"/>
    <mergeCell ref="D27:E27"/>
    <mergeCell ref="J54:K54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7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68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37">
        <v>23633.109750000003</v>
      </c>
      <c r="E20" s="338"/>
      <c r="F20" s="103"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37">
        <v>33235.215000000004</v>
      </c>
      <c r="E21" s="338"/>
      <c r="F21" s="103">
        <v>18.512879981955916</v>
      </c>
      <c r="K21" s="3"/>
      <c r="M21" s="3"/>
    </row>
    <row r="22" spans="2:13">
      <c r="B22" s="153" t="s">
        <v>54</v>
      </c>
      <c r="C22" s="154">
        <v>221975</v>
      </c>
      <c r="D22" s="337">
        <v>20918</v>
      </c>
      <c r="E22" s="338"/>
      <c r="F22" s="155"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>
      <c r="B24" s="218" t="s">
        <v>11</v>
      </c>
      <c r="C24" s="219">
        <v>130297.12239700001</v>
      </c>
      <c r="D24" s="349">
        <v>-10596.267006000002</v>
      </c>
      <c r="E24" s="350"/>
      <c r="F24" s="103"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23">
        <v>17431.741227999999</v>
      </c>
      <c r="E25" s="325"/>
      <c r="F25" s="155"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23">
        <v>26380.90625</v>
      </c>
      <c r="E26" s="325"/>
      <c r="F26" s="155"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23">
        <v>17482.687375000001</v>
      </c>
      <c r="E27" s="325"/>
      <c r="F27" s="155"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23">
        <v>31906.866649999996</v>
      </c>
      <c r="E28" s="325"/>
      <c r="F28" s="155">
        <v>11.804222401784916</v>
      </c>
      <c r="K28" s="3"/>
      <c r="M28" s="3"/>
    </row>
    <row r="29" spans="2:13" ht="14.25" thickBot="1">
      <c r="B29" s="150" t="s">
        <v>69</v>
      </c>
      <c r="C29" s="215">
        <v>476340.58362605004</v>
      </c>
      <c r="D29" s="351">
        <v>105378.147138</v>
      </c>
      <c r="E29" s="352"/>
      <c r="F29" s="152">
        <f>SUM(D29/C29)*100</f>
        <v>22.122437340070704</v>
      </c>
      <c r="K29" s="3"/>
      <c r="M29" s="3"/>
    </row>
    <row r="30" spans="2:13">
      <c r="B30" s="96" t="s">
        <v>12</v>
      </c>
      <c r="C30" s="97">
        <f>SUM(C6:C29)</f>
        <v>5010775.4780040514</v>
      </c>
      <c r="D30" s="300">
        <f>SUM(D6:E29)</f>
        <v>792568.56663499994</v>
      </c>
      <c r="E30" s="301">
        <f>SUM(E6:E29)</f>
        <v>19509.626749999999</v>
      </c>
      <c r="F30" s="106">
        <f>D30/C30*100</f>
        <v>15.817283574451929</v>
      </c>
      <c r="K30" s="3"/>
      <c r="M30" s="3"/>
    </row>
    <row r="31" spans="2:13">
      <c r="B31" s="17"/>
      <c r="C31" s="18"/>
      <c r="D31" s="18"/>
      <c r="E31" s="19"/>
      <c r="F31" s="20"/>
      <c r="K31" s="3"/>
      <c r="M31" s="3"/>
    </row>
    <row r="32" spans="2:13">
      <c r="B32" s="21" t="s">
        <v>13</v>
      </c>
      <c r="C32" s="18"/>
      <c r="D32" s="18"/>
      <c r="E32" s="19"/>
      <c r="F32" s="20"/>
      <c r="K32" s="3"/>
      <c r="M32" s="3"/>
    </row>
    <row r="33" spans="1:13">
      <c r="B33" s="21" t="s">
        <v>14</v>
      </c>
      <c r="K33" s="3"/>
      <c r="M33" s="3"/>
    </row>
    <row r="34" spans="1:13">
      <c r="B34" s="21" t="s">
        <v>34</v>
      </c>
      <c r="K34" s="3"/>
      <c r="M34" s="3"/>
    </row>
    <row r="35" spans="1:13" ht="25.5" customHeight="1">
      <c r="K35" s="3"/>
      <c r="M35" s="3"/>
    </row>
    <row r="36" spans="1:13" ht="14.25">
      <c r="A36" s="4" t="s">
        <v>15</v>
      </c>
    </row>
    <row r="37" spans="1:13">
      <c r="K37" s="3"/>
      <c r="M37" s="3" t="s">
        <v>16</v>
      </c>
    </row>
    <row r="38" spans="1:13" ht="18" thickBot="1">
      <c r="B38" s="22" t="s">
        <v>17</v>
      </c>
      <c r="C38" s="22"/>
      <c r="K38" s="3"/>
      <c r="M38" s="3"/>
    </row>
    <row r="39" spans="1:13" ht="18" thickBot="1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345">
        <v>2011</v>
      </c>
      <c r="K39" s="348"/>
      <c r="L39" s="345">
        <v>2012</v>
      </c>
      <c r="M39" s="344"/>
    </row>
    <row r="40" spans="1:13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>
      <c r="D55" s="23">
        <v>2008</v>
      </c>
      <c r="E55" s="24"/>
      <c r="F55" s="25">
        <v>2009</v>
      </c>
      <c r="G55" s="24"/>
      <c r="H55" s="25">
        <v>2010</v>
      </c>
      <c r="I55" s="24"/>
      <c r="J55" s="345">
        <v>2011</v>
      </c>
      <c r="K55" s="348"/>
      <c r="L55" s="345">
        <v>2012</v>
      </c>
      <c r="M55" s="344"/>
    </row>
    <row r="56" spans="2:13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>
      <c r="B71" s="113"/>
      <c r="C71" s="113"/>
      <c r="D71" s="311">
        <v>2008</v>
      </c>
      <c r="E71" s="308"/>
      <c r="F71" s="307">
        <v>2009</v>
      </c>
      <c r="G71" s="308"/>
      <c r="H71" s="307">
        <v>2010</v>
      </c>
      <c r="I71" s="308"/>
      <c r="J71" s="307">
        <v>2011</v>
      </c>
      <c r="K71" s="358"/>
      <c r="L71" s="345">
        <v>2012</v>
      </c>
      <c r="M71" s="344"/>
    </row>
    <row r="72" spans="2:13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>
      <c r="B87" s="113"/>
      <c r="C87" s="113"/>
      <c r="D87" s="311">
        <v>2008</v>
      </c>
      <c r="E87" s="326"/>
      <c r="F87" s="307">
        <v>2009</v>
      </c>
      <c r="G87" s="326"/>
      <c r="H87" s="307">
        <v>2010</v>
      </c>
      <c r="I87" s="326"/>
      <c r="J87" s="307">
        <v>2011</v>
      </c>
      <c r="K87" s="327"/>
      <c r="L87" s="195"/>
      <c r="M87" s="199"/>
    </row>
    <row r="88" spans="2:13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87:E87"/>
    <mergeCell ref="F87:G87"/>
    <mergeCell ref="H87:I87"/>
    <mergeCell ref="J87:K87"/>
    <mergeCell ref="D28:E28"/>
    <mergeCell ref="J55:K55"/>
    <mergeCell ref="D71:E71"/>
    <mergeCell ref="F71:G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21:E21"/>
    <mergeCell ref="D22:E22"/>
    <mergeCell ref="D24:E24"/>
    <mergeCell ref="H71:I71"/>
    <mergeCell ref="J71:K71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71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37">
        <v>78578</v>
      </c>
      <c r="E17" s="338"/>
      <c r="F17" s="155">
        <f t="shared" ref="F17:F31" si="1">D17/C17*100</f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33">
        <v>14918.8945</v>
      </c>
      <c r="E18" s="334"/>
      <c r="F18" s="155">
        <f t="shared" si="1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1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1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1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37">
        <v>20918</v>
      </c>
      <c r="E22" s="338"/>
      <c r="F22" s="155">
        <f t="shared" si="1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1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1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1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23">
        <v>26380.90625</v>
      </c>
      <c r="E26" s="325"/>
      <c r="F26" s="155">
        <f t="shared" si="1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1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1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1"/>
        <v>22.122437340070704</v>
      </c>
      <c r="K29" s="3"/>
      <c r="M29" s="3"/>
    </row>
    <row r="30" spans="2:13" ht="14.25" thickBot="1">
      <c r="B30" s="107" t="s">
        <v>70</v>
      </c>
      <c r="C30" s="173">
        <v>120426.276822</v>
      </c>
      <c r="D30" s="351">
        <v>19854.237499999999</v>
      </c>
      <c r="E30" s="352"/>
      <c r="F30" s="108">
        <f t="shared" si="1"/>
        <v>16.486632339673012</v>
      </c>
      <c r="K30" s="3"/>
      <c r="M30" s="3"/>
    </row>
    <row r="31" spans="2:13" ht="12.75" customHeight="1">
      <c r="B31" s="96" t="s">
        <v>12</v>
      </c>
      <c r="C31" s="97">
        <f>SUM(C6:C30)</f>
        <v>5131201.7548260512</v>
      </c>
      <c r="D31" s="300">
        <f>SUM(D6:E30)</f>
        <v>812422.80413499998</v>
      </c>
      <c r="E31" s="301">
        <f>SUM(E6:E29)</f>
        <v>0</v>
      </c>
      <c r="F31" s="106">
        <f t="shared" si="1"/>
        <v>15.832992794931355</v>
      </c>
      <c r="K31" s="3"/>
      <c r="M31" s="3"/>
    </row>
    <row r="32" spans="2:13">
      <c r="B32" s="17"/>
      <c r="C32" s="18"/>
      <c r="D32" s="18"/>
      <c r="E32" s="19"/>
      <c r="F32" s="20"/>
      <c r="K32" s="3"/>
      <c r="M32" s="3"/>
    </row>
    <row r="33" spans="1:13">
      <c r="B33" s="21" t="s">
        <v>13</v>
      </c>
      <c r="C33" s="18"/>
      <c r="D33" s="18"/>
      <c r="E33" s="19"/>
      <c r="F33" s="20"/>
      <c r="K33" s="3"/>
      <c r="M33" s="3"/>
    </row>
    <row r="34" spans="1:13">
      <c r="B34" s="21" t="s">
        <v>14</v>
      </c>
      <c r="K34" s="3"/>
      <c r="M34" s="3"/>
    </row>
    <row r="35" spans="1:13">
      <c r="B35" s="21" t="s">
        <v>34</v>
      </c>
      <c r="K35" s="3"/>
      <c r="M35" s="3"/>
    </row>
    <row r="36" spans="1:13" ht="25.5" customHeight="1">
      <c r="K36" s="3"/>
      <c r="M36" s="3"/>
    </row>
    <row r="37" spans="1:13" ht="14.25">
      <c r="A37" s="4" t="s">
        <v>15</v>
      </c>
    </row>
    <row r="38" spans="1:13">
      <c r="K38" s="3"/>
      <c r="M38" s="3" t="s">
        <v>16</v>
      </c>
    </row>
    <row r="39" spans="1:13" ht="18" thickBot="1">
      <c r="B39" s="22" t="s">
        <v>17</v>
      </c>
      <c r="C39" s="22"/>
      <c r="K39" s="3"/>
      <c r="M39" s="3"/>
    </row>
    <row r="40" spans="1:13" ht="18" thickBot="1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345">
        <v>2011</v>
      </c>
      <c r="K40" s="348"/>
      <c r="L40" s="345">
        <v>2012</v>
      </c>
      <c r="M40" s="344"/>
    </row>
    <row r="41" spans="1:13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>
      <c r="D56" s="23">
        <v>2008</v>
      </c>
      <c r="E56" s="24"/>
      <c r="F56" s="25">
        <v>2009</v>
      </c>
      <c r="G56" s="24"/>
      <c r="H56" s="25">
        <v>2010</v>
      </c>
      <c r="I56" s="24"/>
      <c r="J56" s="345">
        <v>2011</v>
      </c>
      <c r="K56" s="348"/>
      <c r="L56" s="345">
        <v>2012</v>
      </c>
      <c r="M56" s="344"/>
    </row>
    <row r="57" spans="2:13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>
      <c r="B72" s="113"/>
      <c r="C72" s="113"/>
      <c r="D72" s="311">
        <v>2008</v>
      </c>
      <c r="E72" s="308"/>
      <c r="F72" s="307">
        <v>2009</v>
      </c>
      <c r="G72" s="308"/>
      <c r="H72" s="307">
        <v>2010</v>
      </c>
      <c r="I72" s="308"/>
      <c r="J72" s="307">
        <v>2011</v>
      </c>
      <c r="K72" s="358"/>
      <c r="L72" s="345">
        <v>2012</v>
      </c>
      <c r="M72" s="344"/>
    </row>
    <row r="73" spans="2:13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>
      <c r="B88" s="113"/>
      <c r="C88" s="113"/>
      <c r="D88" s="311">
        <v>2008</v>
      </c>
      <c r="E88" s="326"/>
      <c r="F88" s="307">
        <v>2009</v>
      </c>
      <c r="G88" s="326"/>
      <c r="H88" s="307">
        <v>2010</v>
      </c>
      <c r="I88" s="326"/>
      <c r="J88" s="307">
        <v>2011</v>
      </c>
      <c r="K88" s="359"/>
      <c r="L88" s="345">
        <v>2012</v>
      </c>
      <c r="M88" s="344"/>
    </row>
    <row r="89" spans="2:13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H72:I72"/>
    <mergeCell ref="J72:K72"/>
    <mergeCell ref="L56:M56"/>
    <mergeCell ref="F72:G72"/>
    <mergeCell ref="D72:E72"/>
    <mergeCell ref="L72:M72"/>
    <mergeCell ref="J56:K56"/>
    <mergeCell ref="L88:M88"/>
    <mergeCell ref="D88:E88"/>
    <mergeCell ref="F88:G88"/>
    <mergeCell ref="H88:I88"/>
    <mergeCell ref="J88:K88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72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2:13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</row>
    <row r="18" spans="2:13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</row>
    <row r="19" spans="2:13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</row>
    <row r="20" spans="2:13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</row>
    <row r="21" spans="2:13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</row>
    <row r="22" spans="2:13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</row>
    <row r="23" spans="2:13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</row>
    <row r="24" spans="2:13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</row>
    <row r="25" spans="2:13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</row>
    <row r="26" spans="2:13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</row>
    <row r="27" spans="2:13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</row>
    <row r="28" spans="2:13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</row>
    <row r="29" spans="2:13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</row>
    <row r="30" spans="2:13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</row>
    <row r="31" spans="2:13" ht="14.25" thickBot="1">
      <c r="B31" s="107" t="s">
        <v>76</v>
      </c>
      <c r="C31" s="173">
        <v>173015.28534600005</v>
      </c>
      <c r="D31" s="351">
        <v>21248.955841000003</v>
      </c>
      <c r="E31" s="352"/>
      <c r="F31" s="108">
        <f t="shared" si="0"/>
        <v>12.281548302802172</v>
      </c>
      <c r="K31" s="3"/>
      <c r="M31" s="3"/>
    </row>
    <row r="32" spans="2:13" ht="12.75" customHeight="1">
      <c r="B32" s="96" t="s">
        <v>12</v>
      </c>
      <c r="C32" s="97">
        <f>SUM(C6:C31)</f>
        <v>5304217.0401720516</v>
      </c>
      <c r="D32" s="300">
        <f>SUM(D6:E31)</f>
        <v>833671.75997599994</v>
      </c>
      <c r="E32" s="301">
        <f>SUM(E6:E29)</f>
        <v>0</v>
      </c>
      <c r="F32" s="106">
        <f>D32/C32*100</f>
        <v>15.717150215801848</v>
      </c>
      <c r="K32" s="3"/>
      <c r="M32" s="3"/>
    </row>
    <row r="33" spans="1:13">
      <c r="B33" s="17"/>
      <c r="C33" s="18"/>
      <c r="D33" s="18"/>
      <c r="E33" s="19"/>
      <c r="F33" s="20"/>
      <c r="K33" s="3"/>
      <c r="M33" s="3"/>
    </row>
    <row r="34" spans="1:13">
      <c r="B34" s="21" t="s">
        <v>13</v>
      </c>
      <c r="C34" s="18"/>
      <c r="D34" s="18"/>
      <c r="E34" s="19"/>
      <c r="F34" s="20"/>
      <c r="K34" s="3"/>
      <c r="M34" s="3"/>
    </row>
    <row r="35" spans="1:13">
      <c r="B35" s="21" t="s">
        <v>14</v>
      </c>
      <c r="K35" s="3"/>
      <c r="M35" s="3"/>
    </row>
    <row r="36" spans="1:13">
      <c r="B36" s="21" t="s">
        <v>34</v>
      </c>
      <c r="K36" s="3"/>
      <c r="M36" s="3"/>
    </row>
    <row r="37" spans="1:13" ht="25.5" customHeight="1">
      <c r="K37" s="3"/>
      <c r="M37" s="3"/>
    </row>
    <row r="38" spans="1:13" ht="14.25">
      <c r="A38" s="4" t="s">
        <v>15</v>
      </c>
    </row>
    <row r="39" spans="1:13">
      <c r="K39" s="3"/>
      <c r="M39" s="3" t="s">
        <v>16</v>
      </c>
    </row>
    <row r="40" spans="1:13" ht="18" thickBot="1">
      <c r="B40" s="22" t="s">
        <v>17</v>
      </c>
      <c r="C40" s="22"/>
      <c r="K40" s="3"/>
      <c r="M40" s="3"/>
    </row>
    <row r="41" spans="1:13" ht="18" thickBot="1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345">
        <v>2011</v>
      </c>
      <c r="K41" s="348"/>
      <c r="L41" s="345">
        <v>2012</v>
      </c>
      <c r="M41" s="344"/>
    </row>
    <row r="42" spans="1:13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>
      <c r="D57" s="23">
        <v>2008</v>
      </c>
      <c r="E57" s="24"/>
      <c r="F57" s="25">
        <v>2009</v>
      </c>
      <c r="G57" s="24"/>
      <c r="H57" s="25">
        <v>2010</v>
      </c>
      <c r="I57" s="24"/>
      <c r="J57" s="345">
        <v>2011</v>
      </c>
      <c r="K57" s="348"/>
      <c r="L57" s="345">
        <v>2012</v>
      </c>
      <c r="M57" s="344"/>
    </row>
    <row r="58" spans="2:13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>
      <c r="B73" s="113"/>
      <c r="C73" s="113"/>
      <c r="D73" s="311">
        <v>2008</v>
      </c>
      <c r="E73" s="308"/>
      <c r="F73" s="307">
        <v>2009</v>
      </c>
      <c r="G73" s="308"/>
      <c r="H73" s="307">
        <v>2010</v>
      </c>
      <c r="I73" s="308"/>
      <c r="J73" s="307">
        <v>2011</v>
      </c>
      <c r="K73" s="358"/>
      <c r="L73" s="345">
        <v>2012</v>
      </c>
      <c r="M73" s="344"/>
    </row>
    <row r="74" spans="2:13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>
      <c r="B89" s="113"/>
      <c r="C89" s="113"/>
      <c r="D89" s="311">
        <v>2008</v>
      </c>
      <c r="E89" s="326"/>
      <c r="F89" s="307">
        <v>2009</v>
      </c>
      <c r="G89" s="326"/>
      <c r="H89" s="307">
        <v>2010</v>
      </c>
      <c r="I89" s="326"/>
      <c r="J89" s="307">
        <v>2011</v>
      </c>
      <c r="K89" s="359"/>
      <c r="L89" s="345">
        <v>2012</v>
      </c>
      <c r="M89" s="344"/>
    </row>
    <row r="90" spans="2:13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75</v>
      </c>
      <c r="E1" s="98"/>
      <c r="F1" s="2" t="s">
        <v>36</v>
      </c>
    </row>
    <row r="2" spans="1:13">
      <c r="K2" s="3"/>
      <c r="M2" s="3"/>
    </row>
    <row r="3" spans="1:13" ht="14.25">
      <c r="A3" s="4" t="s">
        <v>63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</row>
    <row r="22" spans="1:13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</row>
    <row r="23" spans="1:13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</row>
    <row r="24" spans="1:13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</row>
    <row r="25" spans="1:13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</row>
    <row r="26" spans="1:13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</row>
    <row r="27" spans="1:13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</row>
    <row r="28" spans="1:13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</row>
    <row r="29" spans="1:13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</row>
    <row r="30" spans="1:13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</row>
    <row r="31" spans="1:13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</row>
    <row r="32" spans="1:13" ht="14.25" thickBot="1">
      <c r="B32" s="150" t="s">
        <v>74</v>
      </c>
      <c r="C32" s="227">
        <v>227163.66659400001</v>
      </c>
      <c r="D32" s="346">
        <v>38975.138680999997</v>
      </c>
      <c r="E32" s="347"/>
      <c r="F32" s="152">
        <f>D32/C32*100</f>
        <v>17.157294238721111</v>
      </c>
      <c r="K32" s="3"/>
      <c r="M32" s="3"/>
    </row>
    <row r="33" spans="1:13" ht="12.75" customHeight="1">
      <c r="B33" s="96" t="s">
        <v>12</v>
      </c>
      <c r="C33" s="97">
        <f>SUM(C6:C32)</f>
        <v>5531380.7067660512</v>
      </c>
      <c r="D33" s="300">
        <f>SUM(D6:E32)</f>
        <v>872646.89865699993</v>
      </c>
      <c r="E33" s="301">
        <f>SUM(E6:E29)</f>
        <v>0</v>
      </c>
      <c r="F33" s="106">
        <f>D33/C33*100</f>
        <v>15.776294291036011</v>
      </c>
      <c r="K33" s="3"/>
      <c r="M33" s="3"/>
    </row>
    <row r="34" spans="1:13">
      <c r="B34" s="17"/>
      <c r="C34" s="18"/>
      <c r="D34" s="18"/>
      <c r="E34" s="19"/>
      <c r="F34" s="20"/>
      <c r="K34" s="3"/>
      <c r="M34" s="3"/>
    </row>
    <row r="35" spans="1:13">
      <c r="B35" s="21" t="s">
        <v>13</v>
      </c>
      <c r="C35" s="18"/>
      <c r="D35" s="18"/>
      <c r="E35" s="19"/>
      <c r="F35" s="20"/>
      <c r="K35" s="3"/>
      <c r="M35" s="3"/>
    </row>
    <row r="36" spans="1:13">
      <c r="B36" s="21" t="s">
        <v>14</v>
      </c>
      <c r="K36" s="3"/>
      <c r="M36" s="3"/>
    </row>
    <row r="37" spans="1:13">
      <c r="B37" s="21" t="s">
        <v>34</v>
      </c>
      <c r="K37" s="3"/>
      <c r="M37" s="3"/>
    </row>
    <row r="38" spans="1:13" ht="25.5" customHeight="1">
      <c r="K38" s="3"/>
      <c r="M38" s="3"/>
    </row>
    <row r="39" spans="1:13" ht="14.25">
      <c r="A39" s="4" t="s">
        <v>15</v>
      </c>
    </row>
    <row r="40" spans="1:13">
      <c r="K40" s="3"/>
      <c r="M40" s="3" t="s">
        <v>16</v>
      </c>
    </row>
    <row r="41" spans="1:13" ht="18" thickBot="1">
      <c r="B41" s="22" t="s">
        <v>17</v>
      </c>
      <c r="C41" s="22"/>
      <c r="K41" s="3"/>
      <c r="M41" s="3"/>
    </row>
    <row r="42" spans="1:13" ht="18" thickBot="1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345">
        <v>2011</v>
      </c>
      <c r="K42" s="348"/>
      <c r="L42" s="345">
        <v>2012</v>
      </c>
      <c r="M42" s="344"/>
    </row>
    <row r="43" spans="1:13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>
      <c r="D58" s="23">
        <v>2008</v>
      </c>
      <c r="E58" s="24"/>
      <c r="F58" s="25">
        <v>2009</v>
      </c>
      <c r="G58" s="24"/>
      <c r="H58" s="25">
        <v>2010</v>
      </c>
      <c r="I58" s="24"/>
      <c r="J58" s="345">
        <v>2011</v>
      </c>
      <c r="K58" s="348"/>
      <c r="L58" s="345">
        <v>2012</v>
      </c>
      <c r="M58" s="344"/>
    </row>
    <row r="59" spans="2:13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>
      <c r="B74" s="113"/>
      <c r="C74" s="113"/>
      <c r="D74" s="311">
        <v>2008</v>
      </c>
      <c r="E74" s="308"/>
      <c r="F74" s="307">
        <v>2009</v>
      </c>
      <c r="G74" s="308"/>
      <c r="H74" s="307">
        <v>2010</v>
      </c>
      <c r="I74" s="308"/>
      <c r="J74" s="307">
        <v>2011</v>
      </c>
      <c r="K74" s="358"/>
      <c r="L74" s="345">
        <v>2012</v>
      </c>
      <c r="M74" s="344"/>
    </row>
    <row r="75" spans="2:13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>
      <c r="B90" s="113"/>
      <c r="C90" s="113"/>
      <c r="D90" s="311">
        <v>2008</v>
      </c>
      <c r="E90" s="326"/>
      <c r="F90" s="307">
        <v>2009</v>
      </c>
      <c r="G90" s="326"/>
      <c r="H90" s="307">
        <v>2010</v>
      </c>
      <c r="I90" s="326"/>
      <c r="J90" s="307">
        <v>2011</v>
      </c>
      <c r="K90" s="359"/>
      <c r="L90" s="345">
        <v>2012</v>
      </c>
      <c r="M90" s="344"/>
    </row>
    <row r="91" spans="2:13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90:E90"/>
    <mergeCell ref="F90:G90"/>
    <mergeCell ref="H90:I90"/>
    <mergeCell ref="J90:K90"/>
    <mergeCell ref="L90:M90"/>
    <mergeCell ref="D74:E74"/>
    <mergeCell ref="F74:G74"/>
    <mergeCell ref="H74:I74"/>
    <mergeCell ref="J74:K74"/>
    <mergeCell ref="L74:M74"/>
    <mergeCell ref="D31:E31"/>
    <mergeCell ref="D33:E33"/>
    <mergeCell ref="J42:K42"/>
    <mergeCell ref="L42:M42"/>
    <mergeCell ref="J58:K58"/>
    <mergeCell ref="L58:M58"/>
    <mergeCell ref="D32:E32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1"/>
  <sheetViews>
    <sheetView topLeftCell="A13" workbookViewId="0">
      <selection activeCell="I22" sqref="I22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78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1:15" ht="14.25" thickBot="1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>
      <c r="B34" s="96" t="s">
        <v>12</v>
      </c>
      <c r="C34" s="97">
        <f>SUM(C6:C33)</f>
        <v>5718255.2504799515</v>
      </c>
      <c r="D34" s="300">
        <f>SUM(D6:E33)</f>
        <v>891170.46535099996</v>
      </c>
      <c r="E34" s="301">
        <f>SUM(E6:E29)</f>
        <v>0</v>
      </c>
      <c r="F34" s="106">
        <f>D34/C34*100</f>
        <v>15.584656968158273</v>
      </c>
      <c r="K34" s="3"/>
      <c r="M34" s="3"/>
      <c r="O34" s="3"/>
    </row>
    <row r="35" spans="1:15">
      <c r="B35" s="17"/>
      <c r="C35" s="18"/>
      <c r="D35" s="18"/>
      <c r="E35" s="19"/>
      <c r="F35" s="20"/>
      <c r="K35" s="3"/>
      <c r="M35" s="3"/>
      <c r="O35" s="3"/>
    </row>
    <row r="36" spans="1: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>
      <c r="B37" s="21" t="s">
        <v>14</v>
      </c>
      <c r="K37" s="3"/>
      <c r="M37" s="3"/>
      <c r="O37" s="3"/>
    </row>
    <row r="38" spans="1:15">
      <c r="B38" s="21" t="s">
        <v>34</v>
      </c>
      <c r="K38" s="3"/>
      <c r="M38" s="3"/>
      <c r="O38" s="3"/>
    </row>
    <row r="39" spans="1:15" ht="25.5" customHeight="1">
      <c r="K39" s="3"/>
      <c r="M39" s="3"/>
      <c r="O39" s="3"/>
    </row>
    <row r="40" spans="1:15" ht="14.25">
      <c r="A40" s="4" t="s">
        <v>15</v>
      </c>
    </row>
    <row r="41" spans="1:15">
      <c r="K41" s="3"/>
      <c r="M41" s="3"/>
      <c r="O41" s="3" t="s">
        <v>16</v>
      </c>
    </row>
    <row r="42" spans="1:15" ht="18" thickBot="1">
      <c r="B42" s="22" t="s">
        <v>17</v>
      </c>
      <c r="C42" s="22"/>
      <c r="K42" s="3"/>
      <c r="M42" s="3"/>
      <c r="O42" s="3"/>
    </row>
    <row r="43" spans="1:15" ht="18" thickBot="1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345">
        <v>2011</v>
      </c>
      <c r="K43" s="348"/>
      <c r="L43" s="345">
        <v>2012</v>
      </c>
      <c r="M43" s="348"/>
      <c r="N43" s="345">
        <v>2013</v>
      </c>
      <c r="O43" s="344"/>
    </row>
    <row r="44" spans="1: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>
      <c r="D59" s="23">
        <v>2008</v>
      </c>
      <c r="E59" s="24"/>
      <c r="F59" s="25">
        <v>2009</v>
      </c>
      <c r="G59" s="24"/>
      <c r="H59" s="25">
        <v>2010</v>
      </c>
      <c r="I59" s="24"/>
      <c r="J59" s="345">
        <v>2011</v>
      </c>
      <c r="K59" s="348"/>
      <c r="L59" s="345">
        <v>2012</v>
      </c>
      <c r="M59" s="344"/>
      <c r="N59" s="362"/>
      <c r="O59" s="363"/>
    </row>
    <row r="60" spans="2: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>
      <c r="B75" s="113"/>
      <c r="C75" s="113"/>
      <c r="D75" s="311">
        <v>2008</v>
      </c>
      <c r="E75" s="308"/>
      <c r="F75" s="307">
        <v>2009</v>
      </c>
      <c r="G75" s="308"/>
      <c r="H75" s="307">
        <v>2010</v>
      </c>
      <c r="I75" s="308"/>
      <c r="J75" s="307">
        <v>2011</v>
      </c>
      <c r="K75" s="358"/>
      <c r="L75" s="345">
        <v>2012</v>
      </c>
      <c r="M75" s="344"/>
      <c r="N75" s="362"/>
      <c r="O75" s="363"/>
    </row>
    <row r="76" spans="2: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>
      <c r="B91" s="113"/>
      <c r="C91" s="113"/>
      <c r="D91" s="311">
        <v>2008</v>
      </c>
      <c r="E91" s="326"/>
      <c r="F91" s="307">
        <v>2009</v>
      </c>
      <c r="G91" s="326"/>
      <c r="H91" s="307">
        <v>2010</v>
      </c>
      <c r="I91" s="326"/>
      <c r="J91" s="307">
        <v>2011</v>
      </c>
      <c r="K91" s="359"/>
      <c r="L91" s="345">
        <v>2012</v>
      </c>
      <c r="M91" s="344"/>
      <c r="N91" s="362"/>
      <c r="O91" s="363"/>
    </row>
    <row r="92" spans="2: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D91:E91"/>
    <mergeCell ref="F91:G91"/>
    <mergeCell ref="H91:I91"/>
    <mergeCell ref="J91:K91"/>
    <mergeCell ref="L91:M91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23:E23"/>
    <mergeCell ref="D24:E24"/>
    <mergeCell ref="D25:E25"/>
    <mergeCell ref="D26:E26"/>
    <mergeCell ref="D27:E27"/>
    <mergeCell ref="D18:E18"/>
    <mergeCell ref="D19:E19"/>
    <mergeCell ref="D20:E20"/>
    <mergeCell ref="D21:E21"/>
    <mergeCell ref="D22:E22"/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8"/>
  <sheetViews>
    <sheetView topLeftCell="A55" workbookViewId="0">
      <selection activeCell="N74" sqref="N7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42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02">
        <v>3602</v>
      </c>
      <c r="E6" s="303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04">
        <v>3310</v>
      </c>
      <c r="E7" s="297"/>
      <c r="F7" s="15">
        <f t="shared" ref="F7:F17" si="0">D7/C7*100</f>
        <v>3.1839475177714291</v>
      </c>
      <c r="K7" s="3"/>
    </row>
    <row r="8" spans="1:11">
      <c r="B8" s="13" t="s">
        <v>7</v>
      </c>
      <c r="C8" s="16">
        <v>144317</v>
      </c>
      <c r="D8" s="296">
        <v>4990.875</v>
      </c>
      <c r="E8" s="29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96">
        <v>8686</v>
      </c>
      <c r="E9" s="29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96">
        <v>10020</v>
      </c>
      <c r="E10" s="29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96">
        <v>169533</v>
      </c>
      <c r="E11" s="29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96">
        <v>82821</v>
      </c>
      <c r="E12" s="29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98">
        <v>7907</v>
      </c>
      <c r="E13" s="299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10">
        <v>43015</v>
      </c>
      <c r="E14" s="297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10">
        <v>6992</v>
      </c>
      <c r="E15" s="297"/>
      <c r="F15" s="103">
        <f>D15/C15*100</f>
        <v>4.0817994477428092</v>
      </c>
      <c r="K15" s="3"/>
    </row>
    <row r="16" spans="1:11" ht="14.25" thickBot="1">
      <c r="B16" s="107" t="s">
        <v>41</v>
      </c>
      <c r="C16" s="95">
        <v>242761</v>
      </c>
      <c r="D16" s="305">
        <v>20977</v>
      </c>
      <c r="E16" s="306"/>
      <c r="F16" s="108">
        <f t="shared" si="0"/>
        <v>8.6410090582918997</v>
      </c>
      <c r="K16" s="3"/>
    </row>
    <row r="17" spans="1:11">
      <c r="B17" s="96" t="s">
        <v>12</v>
      </c>
      <c r="C17" s="97">
        <f>SUM(C6:C16)</f>
        <v>1927502</v>
      </c>
      <c r="D17" s="300">
        <f>SUM(D6:E16)</f>
        <v>361853.875</v>
      </c>
      <c r="E17" s="301"/>
      <c r="F17" s="106">
        <f t="shared" si="0"/>
        <v>18.773203607570835</v>
      </c>
      <c r="K17" s="3"/>
    </row>
    <row r="18" spans="1:11">
      <c r="B18" s="17"/>
      <c r="C18" s="18"/>
      <c r="D18" s="18"/>
      <c r="E18" s="19"/>
      <c r="F18" s="20"/>
      <c r="K18" s="3"/>
    </row>
    <row r="19" spans="1:11">
      <c r="B19" s="21" t="s">
        <v>13</v>
      </c>
      <c r="C19" s="18"/>
      <c r="D19" s="18"/>
      <c r="E19" s="19"/>
      <c r="F19" s="20"/>
      <c r="K19" s="3"/>
    </row>
    <row r="20" spans="1:11">
      <c r="B20" s="21" t="s">
        <v>14</v>
      </c>
      <c r="K20" s="3"/>
    </row>
    <row r="21" spans="1:11">
      <c r="B21" s="21" t="s">
        <v>34</v>
      </c>
      <c r="K21" s="3"/>
    </row>
    <row r="22" spans="1:11" ht="25.5" customHeight="1">
      <c r="K22" s="3"/>
    </row>
    <row r="23" spans="1:11" ht="14.25">
      <c r="A23" s="4" t="s">
        <v>15</v>
      </c>
    </row>
    <row r="24" spans="1:11">
      <c r="K24" s="3" t="s">
        <v>16</v>
      </c>
    </row>
    <row r="25" spans="1:11" ht="18" thickBot="1">
      <c r="B25" s="22" t="s">
        <v>17</v>
      </c>
      <c r="C25" s="22"/>
      <c r="K25" s="3"/>
    </row>
    <row r="26" spans="1:11" ht="18" thickBot="1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>
      <c r="D37" s="55"/>
      <c r="E37" s="56"/>
      <c r="F37" s="57"/>
      <c r="G37" s="58"/>
      <c r="H37" s="55"/>
      <c r="I37" s="59"/>
      <c r="J37" s="55"/>
      <c r="K37" s="60"/>
    </row>
    <row r="38" spans="2:11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>
      <c r="D40" s="72"/>
      <c r="E40" s="72"/>
      <c r="F40" s="72"/>
      <c r="G40" s="72"/>
      <c r="H40" s="72"/>
      <c r="I40" s="72"/>
      <c r="J40" s="72"/>
      <c r="K40" s="72"/>
    </row>
    <row r="41" spans="2:11" ht="18" thickBot="1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>
      <c r="D53" s="55"/>
      <c r="E53" s="56"/>
      <c r="F53" s="78"/>
      <c r="G53" s="58"/>
      <c r="H53" s="55"/>
      <c r="I53" s="58"/>
      <c r="J53" s="55"/>
      <c r="K53" s="58"/>
    </row>
    <row r="54" spans="2:11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>
      <c r="D56" s="72"/>
      <c r="E56" s="72"/>
      <c r="F56" s="72"/>
      <c r="G56" s="72"/>
      <c r="H56" s="72"/>
      <c r="I56" s="72"/>
      <c r="J56" s="72"/>
      <c r="K56" s="72"/>
    </row>
    <row r="57" spans="2:11" ht="18" thickBot="1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>
      <c r="B58" s="113"/>
      <c r="C58" s="113"/>
      <c r="D58" s="311">
        <v>2008</v>
      </c>
      <c r="E58" s="308"/>
      <c r="F58" s="307">
        <v>2009</v>
      </c>
      <c r="G58" s="308"/>
      <c r="H58" s="307">
        <v>2010</v>
      </c>
      <c r="I58" s="308"/>
      <c r="J58" s="307">
        <v>2011</v>
      </c>
      <c r="K58" s="309"/>
    </row>
    <row r="59" spans="2:11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>
      <c r="D72" s="72"/>
      <c r="E72" s="72"/>
      <c r="F72" s="72"/>
      <c r="G72" s="72"/>
      <c r="H72" s="72"/>
      <c r="I72" s="72"/>
      <c r="J72" s="72"/>
      <c r="K72" s="72"/>
    </row>
    <row r="73" spans="2:11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  <mergeCell ref="D6:E6"/>
    <mergeCell ref="D7:E7"/>
    <mergeCell ref="D8:E8"/>
    <mergeCell ref="D9:E9"/>
    <mergeCell ref="D10:E10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2"/>
  <sheetViews>
    <sheetView topLeftCell="A14" workbookViewId="0">
      <selection activeCell="I25" sqref="I25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1:15" ht="14.25" thickBot="1">
      <c r="B34" s="230" t="s">
        <v>79</v>
      </c>
      <c r="C34" s="231">
        <v>276792.26555214997</v>
      </c>
      <c r="D34" s="364">
        <v>88782</v>
      </c>
      <c r="E34" s="365"/>
      <c r="F34" s="232">
        <v>32.075318225708415</v>
      </c>
      <c r="K34" s="3"/>
      <c r="M34" s="3"/>
      <c r="O34" s="3"/>
    </row>
    <row r="35" spans="1:15" ht="11.25" customHeight="1">
      <c r="B35" s="96" t="s">
        <v>12</v>
      </c>
      <c r="C35" s="97">
        <f>SUM(C6:C34)</f>
        <v>5995047.5160321016</v>
      </c>
      <c r="D35" s="300">
        <f>SUM(D6:E34)</f>
        <v>979952.46535099996</v>
      </c>
      <c r="E35" s="301">
        <f>SUM(E6:E29)</f>
        <v>0</v>
      </c>
      <c r="F35" s="106">
        <f>D35/C35*100</f>
        <v>16.346033333854106</v>
      </c>
      <c r="K35" s="3"/>
      <c r="M35" s="3"/>
      <c r="O35" s="3"/>
    </row>
    <row r="36" spans="1:15">
      <c r="B36" s="17"/>
      <c r="C36" s="18"/>
      <c r="D36" s="18"/>
      <c r="E36" s="19"/>
      <c r="F36" s="20"/>
      <c r="K36" s="3"/>
      <c r="M36" s="3"/>
      <c r="O36" s="3"/>
    </row>
    <row r="37" spans="1: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>
      <c r="B38" s="21" t="s">
        <v>14</v>
      </c>
      <c r="K38" s="3"/>
      <c r="M38" s="3"/>
      <c r="O38" s="3"/>
    </row>
    <row r="39" spans="1:15">
      <c r="B39" s="21" t="s">
        <v>34</v>
      </c>
      <c r="K39" s="3"/>
      <c r="M39" s="3"/>
      <c r="O39" s="3"/>
    </row>
    <row r="40" spans="1:15" ht="25.5" customHeight="1">
      <c r="K40" s="3"/>
      <c r="M40" s="3"/>
      <c r="O40" s="3"/>
    </row>
    <row r="41" spans="1:15" ht="14.25">
      <c r="A41" s="4" t="s">
        <v>15</v>
      </c>
    </row>
    <row r="42" spans="1:15">
      <c r="K42" s="3"/>
      <c r="M42" s="3"/>
      <c r="O42" s="3" t="s">
        <v>16</v>
      </c>
    </row>
    <row r="43" spans="1:15" ht="18" thickBot="1">
      <c r="B43" s="22" t="s">
        <v>17</v>
      </c>
      <c r="C43" s="22"/>
      <c r="K43" s="3"/>
      <c r="M43" s="3"/>
      <c r="O43" s="3"/>
    </row>
    <row r="44" spans="1:15" ht="18" thickBot="1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345">
        <v>2011</v>
      </c>
      <c r="K44" s="348"/>
      <c r="L44" s="345">
        <v>2012</v>
      </c>
      <c r="M44" s="348"/>
      <c r="N44" s="345">
        <v>2013</v>
      </c>
      <c r="O44" s="344"/>
    </row>
    <row r="45" spans="1: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>
      <c r="D60" s="23">
        <v>2008</v>
      </c>
      <c r="E60" s="24"/>
      <c r="F60" s="25">
        <v>2009</v>
      </c>
      <c r="G60" s="24"/>
      <c r="H60" s="25">
        <v>2010</v>
      </c>
      <c r="I60" s="24"/>
      <c r="J60" s="345">
        <v>2011</v>
      </c>
      <c r="K60" s="348"/>
      <c r="L60" s="345">
        <v>2012</v>
      </c>
      <c r="M60" s="344"/>
      <c r="N60" s="362"/>
      <c r="O60" s="363"/>
    </row>
    <row r="61" spans="2: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>
      <c r="B76" s="113"/>
      <c r="C76" s="113"/>
      <c r="D76" s="311">
        <v>2008</v>
      </c>
      <c r="E76" s="308"/>
      <c r="F76" s="307">
        <v>2009</v>
      </c>
      <c r="G76" s="308"/>
      <c r="H76" s="307">
        <v>2010</v>
      </c>
      <c r="I76" s="308"/>
      <c r="J76" s="307">
        <v>2011</v>
      </c>
      <c r="K76" s="358"/>
      <c r="L76" s="345">
        <v>2012</v>
      </c>
      <c r="M76" s="344"/>
      <c r="N76" s="362"/>
      <c r="O76" s="363"/>
    </row>
    <row r="77" spans="2: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>
      <c r="B92" s="113"/>
      <c r="C92" s="113"/>
      <c r="D92" s="311">
        <v>2008</v>
      </c>
      <c r="E92" s="326"/>
      <c r="F92" s="307">
        <v>2009</v>
      </c>
      <c r="G92" s="326"/>
      <c r="H92" s="307">
        <v>2010</v>
      </c>
      <c r="I92" s="326"/>
      <c r="J92" s="307">
        <v>2011</v>
      </c>
      <c r="K92" s="359"/>
      <c r="L92" s="345">
        <v>2012</v>
      </c>
      <c r="M92" s="344"/>
      <c r="N92" s="362"/>
      <c r="O92" s="363"/>
    </row>
    <row r="93" spans="2: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3:E33"/>
    <mergeCell ref="D34:E34"/>
    <mergeCell ref="D35:E35"/>
    <mergeCell ref="J44:K44"/>
    <mergeCell ref="L44:M44"/>
    <mergeCell ref="N44:O44"/>
    <mergeCell ref="J60:K60"/>
    <mergeCell ref="L60:M60"/>
    <mergeCell ref="N60:O60"/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3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23">
        <v>88782</v>
      </c>
      <c r="E34" s="325"/>
      <c r="F34" s="155">
        <v>32.075318225708415</v>
      </c>
      <c r="K34" s="3"/>
      <c r="M34" s="3"/>
      <c r="O34" s="3"/>
    </row>
    <row r="35" spans="1:15" ht="14.25" thickBot="1">
      <c r="B35" s="107" t="s">
        <v>81</v>
      </c>
      <c r="C35" s="173">
        <v>419277.78164099995</v>
      </c>
      <c r="D35" s="351">
        <v>40815</v>
      </c>
      <c r="E35" s="352"/>
      <c r="F35" s="108">
        <f>SUM(D35/C35*100)</f>
        <v>9.7345964387273938</v>
      </c>
      <c r="K35" s="3"/>
      <c r="M35" s="3"/>
      <c r="O35" s="3"/>
    </row>
    <row r="36" spans="1:15" ht="11.25" customHeight="1">
      <c r="B36" s="96" t="s">
        <v>12</v>
      </c>
      <c r="C36" s="97">
        <f>SUM(C6:C35)</f>
        <v>6414325.2976731015</v>
      </c>
      <c r="D36" s="300">
        <f>SUM(D6:E35)</f>
        <v>1020767.465351</v>
      </c>
      <c r="E36" s="301">
        <f>SUM(E6:E29)</f>
        <v>0</v>
      </c>
      <c r="F36" s="106">
        <f>D36/C36*100</f>
        <v>15.913871186441067</v>
      </c>
      <c r="K36" s="3"/>
      <c r="M36" s="3"/>
      <c r="O36" s="3"/>
    </row>
    <row r="37" spans="1:15">
      <c r="B37" s="17"/>
      <c r="C37" s="18"/>
      <c r="D37" s="18"/>
      <c r="E37" s="19"/>
      <c r="F37" s="20"/>
      <c r="K37" s="3"/>
      <c r="M37" s="3"/>
      <c r="O37" s="3"/>
    </row>
    <row r="38" spans="1: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>
      <c r="B39" s="21" t="s">
        <v>14</v>
      </c>
      <c r="K39" s="3"/>
      <c r="M39" s="3"/>
      <c r="O39" s="3"/>
    </row>
    <row r="40" spans="1:15">
      <c r="B40" s="21" t="s">
        <v>34</v>
      </c>
      <c r="K40" s="3"/>
      <c r="M40" s="3"/>
      <c r="O40" s="3"/>
    </row>
    <row r="41" spans="1:15" ht="25.5" customHeight="1">
      <c r="K41" s="3"/>
      <c r="M41" s="3"/>
      <c r="O41" s="3"/>
    </row>
    <row r="42" spans="1:15" ht="14.25">
      <c r="A42" s="4" t="s">
        <v>15</v>
      </c>
    </row>
    <row r="43" spans="1:15">
      <c r="K43" s="3"/>
      <c r="M43" s="3"/>
      <c r="O43" s="3" t="s">
        <v>16</v>
      </c>
    </row>
    <row r="44" spans="1:15" ht="18" thickBot="1">
      <c r="B44" s="22" t="s">
        <v>17</v>
      </c>
      <c r="C44" s="22"/>
      <c r="K44" s="3"/>
      <c r="M44" s="3"/>
      <c r="O44" s="3"/>
    </row>
    <row r="45" spans="1:15" ht="18" thickBot="1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345">
        <v>2011</v>
      </c>
      <c r="K45" s="348"/>
      <c r="L45" s="345">
        <v>2012</v>
      </c>
      <c r="M45" s="348"/>
      <c r="N45" s="345">
        <v>2013</v>
      </c>
      <c r="O45" s="344"/>
    </row>
    <row r="46" spans="1: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>
      <c r="D61" s="23">
        <v>2008</v>
      </c>
      <c r="E61" s="24"/>
      <c r="F61" s="25">
        <v>2009</v>
      </c>
      <c r="G61" s="24"/>
      <c r="H61" s="25">
        <v>2010</v>
      </c>
      <c r="I61" s="24"/>
      <c r="J61" s="345">
        <v>2011</v>
      </c>
      <c r="K61" s="348"/>
      <c r="L61" s="345">
        <v>2012</v>
      </c>
      <c r="M61" s="344"/>
      <c r="N61" s="362"/>
      <c r="O61" s="363"/>
    </row>
    <row r="62" spans="2: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>
      <c r="B77" s="113"/>
      <c r="C77" s="113"/>
      <c r="D77" s="311">
        <v>2008</v>
      </c>
      <c r="E77" s="308"/>
      <c r="F77" s="307">
        <v>2009</v>
      </c>
      <c r="G77" s="308"/>
      <c r="H77" s="307">
        <v>2010</v>
      </c>
      <c r="I77" s="308"/>
      <c r="J77" s="307">
        <v>2011</v>
      </c>
      <c r="K77" s="358"/>
      <c r="L77" s="345">
        <v>2012</v>
      </c>
      <c r="M77" s="344"/>
      <c r="N77" s="362"/>
      <c r="O77" s="363"/>
    </row>
    <row r="78" spans="2: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>
      <c r="B93" s="113"/>
      <c r="C93" s="113"/>
      <c r="D93" s="311">
        <v>2008</v>
      </c>
      <c r="E93" s="326"/>
      <c r="F93" s="307">
        <v>2009</v>
      </c>
      <c r="G93" s="326"/>
      <c r="H93" s="307">
        <v>2010</v>
      </c>
      <c r="I93" s="326"/>
      <c r="J93" s="307">
        <v>2011</v>
      </c>
      <c r="K93" s="359"/>
      <c r="L93" s="345">
        <v>2012</v>
      </c>
      <c r="M93" s="344"/>
      <c r="N93" s="362"/>
      <c r="O93" s="363"/>
    </row>
    <row r="94" spans="2: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30:E30"/>
    <mergeCell ref="D31:E31"/>
    <mergeCell ref="D32:E32"/>
    <mergeCell ref="D36:E36"/>
    <mergeCell ref="J45:K45"/>
    <mergeCell ref="D33:E33"/>
    <mergeCell ref="D35:E35"/>
    <mergeCell ref="D34:E34"/>
    <mergeCell ref="D77:E77"/>
    <mergeCell ref="F77:G77"/>
    <mergeCell ref="H77:I77"/>
    <mergeCell ref="J77:K77"/>
    <mergeCell ref="L77:M77"/>
    <mergeCell ref="N93:O93"/>
    <mergeCell ref="N45:O45"/>
    <mergeCell ref="J61:K61"/>
    <mergeCell ref="L61:M61"/>
    <mergeCell ref="N61:O61"/>
    <mergeCell ref="N77:O77"/>
    <mergeCell ref="L45:M45"/>
    <mergeCell ref="D93:E93"/>
    <mergeCell ref="F93:G93"/>
    <mergeCell ref="H93:I93"/>
    <mergeCell ref="J93:K93"/>
    <mergeCell ref="L93:M93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4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82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23">
        <v>88782</v>
      </c>
      <c r="E34" s="3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23">
        <v>40815</v>
      </c>
      <c r="E35" s="325"/>
      <c r="F35" s="155">
        <f>SUM(D35/C35*100)</f>
        <v>9.7345964387273938</v>
      </c>
      <c r="K35" s="3"/>
      <c r="M35" s="3"/>
      <c r="O35" s="3"/>
    </row>
    <row r="36" spans="1:15" ht="14.25" thickBot="1">
      <c r="B36" s="150" t="s">
        <v>83</v>
      </c>
      <c r="C36" s="227">
        <v>204506.98827099998</v>
      </c>
      <c r="D36" s="351">
        <v>22794.838349999998</v>
      </c>
      <c r="E36" s="352"/>
      <c r="F36" s="152">
        <f>SUM(D36/C36*100)</f>
        <v>11.146239325471701</v>
      </c>
      <c r="J36" s="226"/>
      <c r="K36" s="3"/>
      <c r="M36" s="3"/>
      <c r="O36" s="3"/>
    </row>
    <row r="37" spans="1:15" ht="11.25" customHeight="1">
      <c r="B37" s="96" t="s">
        <v>12</v>
      </c>
      <c r="C37" s="97">
        <f>SUM(C6:C36)</f>
        <v>6618832.2859441014</v>
      </c>
      <c r="D37" s="300">
        <f>SUM(D6:E36)</f>
        <v>1043562.3037009999</v>
      </c>
      <c r="E37" s="301">
        <f>SUM(E6:E29)</f>
        <v>0</v>
      </c>
      <c r="F37" s="106">
        <f>D37/C37*100</f>
        <v>15.766562115754645</v>
      </c>
      <c r="K37" s="3"/>
      <c r="M37" s="3"/>
      <c r="O37" s="3"/>
    </row>
    <row r="38" spans="1:15">
      <c r="B38" s="17"/>
      <c r="C38" s="18"/>
      <c r="D38" s="18"/>
      <c r="E38" s="19"/>
      <c r="F38" s="20"/>
      <c r="K38" s="3"/>
      <c r="M38" s="3"/>
      <c r="O38" s="3"/>
    </row>
    <row r="39" spans="1: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>
      <c r="B40" s="21" t="s">
        <v>14</v>
      </c>
      <c r="K40" s="3"/>
      <c r="M40" s="3"/>
      <c r="O40" s="3"/>
    </row>
    <row r="41" spans="1:15">
      <c r="B41" s="21" t="s">
        <v>34</v>
      </c>
      <c r="K41" s="3"/>
      <c r="M41" s="3"/>
      <c r="O41" s="3"/>
    </row>
    <row r="42" spans="1:15" ht="25.5" customHeight="1">
      <c r="K42" s="3"/>
      <c r="M42" s="3"/>
      <c r="O42" s="3"/>
    </row>
    <row r="43" spans="1:15" ht="14.25">
      <c r="A43" s="4" t="s">
        <v>15</v>
      </c>
    </row>
    <row r="44" spans="1:15">
      <c r="K44" s="3"/>
      <c r="M44" s="3"/>
      <c r="O44" s="3" t="s">
        <v>16</v>
      </c>
    </row>
    <row r="45" spans="1:15" ht="18" thickBot="1">
      <c r="B45" s="22" t="s">
        <v>17</v>
      </c>
      <c r="C45" s="22"/>
      <c r="K45" s="3"/>
      <c r="M45" s="3"/>
      <c r="O45" s="3"/>
    </row>
    <row r="46" spans="1:15" ht="18" thickBot="1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345">
        <v>2011</v>
      </c>
      <c r="K46" s="348"/>
      <c r="L46" s="345">
        <v>2012</v>
      </c>
      <c r="M46" s="348"/>
      <c r="N46" s="345">
        <v>2013</v>
      </c>
      <c r="O46" s="344"/>
    </row>
    <row r="47" spans="1: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>
      <c r="D62" s="23">
        <v>2008</v>
      </c>
      <c r="E62" s="24"/>
      <c r="F62" s="25">
        <v>2009</v>
      </c>
      <c r="G62" s="24"/>
      <c r="H62" s="25">
        <v>2010</v>
      </c>
      <c r="I62" s="24"/>
      <c r="J62" s="345">
        <v>2011</v>
      </c>
      <c r="K62" s="348"/>
      <c r="L62" s="345">
        <v>2012</v>
      </c>
      <c r="M62" s="348"/>
      <c r="N62" s="345">
        <v>2013</v>
      </c>
      <c r="O62" s="344"/>
    </row>
    <row r="63" spans="2: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>
      <c r="B78" s="113"/>
      <c r="C78" s="113"/>
      <c r="D78" s="311">
        <v>2008</v>
      </c>
      <c r="E78" s="308"/>
      <c r="F78" s="307">
        <v>2009</v>
      </c>
      <c r="G78" s="308"/>
      <c r="H78" s="307">
        <v>2010</v>
      </c>
      <c r="I78" s="308"/>
      <c r="J78" s="307">
        <v>2011</v>
      </c>
      <c r="K78" s="358"/>
      <c r="L78" s="345">
        <v>2012</v>
      </c>
      <c r="M78" s="344"/>
      <c r="N78" s="362"/>
      <c r="O78" s="363"/>
    </row>
    <row r="79" spans="2: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>
      <c r="B94" s="113"/>
      <c r="C94" s="113"/>
      <c r="D94" s="311">
        <v>2008</v>
      </c>
      <c r="E94" s="326"/>
      <c r="F94" s="307">
        <v>2009</v>
      </c>
      <c r="G94" s="326"/>
      <c r="H94" s="307">
        <v>2010</v>
      </c>
      <c r="I94" s="326"/>
      <c r="J94" s="307">
        <v>2011</v>
      </c>
      <c r="K94" s="359"/>
      <c r="L94" s="345">
        <v>2012</v>
      </c>
      <c r="M94" s="344"/>
      <c r="N94" s="362"/>
      <c r="O94" s="363"/>
    </row>
    <row r="95" spans="2: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  <mergeCell ref="D37:E37"/>
    <mergeCell ref="J46:K46"/>
    <mergeCell ref="L46:M46"/>
    <mergeCell ref="N46:O46"/>
    <mergeCell ref="J62:K62"/>
    <mergeCell ref="L62:M62"/>
    <mergeCell ref="N62:O62"/>
    <mergeCell ref="D31:E31"/>
    <mergeCell ref="D32:E32"/>
    <mergeCell ref="D33:E33"/>
    <mergeCell ref="D34:E34"/>
    <mergeCell ref="D36:E36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5"/>
  <sheetViews>
    <sheetView topLeftCell="A34" workbookViewId="0">
      <selection activeCell="A38" sqref="A38:IV38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84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23">
        <v>88782</v>
      </c>
      <c r="E34" s="3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23">
        <v>40815</v>
      </c>
      <c r="E35" s="325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60">
        <v>22794.838349999998</v>
      </c>
      <c r="E36" s="361"/>
      <c r="F36" s="225">
        <f>SUM(D36/C36*100)</f>
        <v>11.146239325471701</v>
      </c>
      <c r="J36" s="226"/>
      <c r="K36" s="3"/>
      <c r="M36" s="3"/>
      <c r="O36" s="3"/>
    </row>
    <row r="37" spans="1:15" ht="14.25" thickBot="1">
      <c r="B37" s="107" t="s">
        <v>85</v>
      </c>
      <c r="C37" s="173">
        <v>190783.73257199995</v>
      </c>
      <c r="D37" s="351">
        <v>23499.218844000003</v>
      </c>
      <c r="E37" s="352"/>
      <c r="F37" s="108">
        <f>SUM(D37/C37*100)</f>
        <v>12.317202587034837</v>
      </c>
      <c r="J37" s="226"/>
      <c r="K37" s="3"/>
      <c r="M37" s="3"/>
      <c r="O37" s="3"/>
    </row>
    <row r="38" spans="1:15" ht="11.25" customHeight="1">
      <c r="B38" s="96" t="s">
        <v>12</v>
      </c>
      <c r="C38" s="97">
        <f>SUM(C6:C37)</f>
        <v>6809616.0185161009</v>
      </c>
      <c r="D38" s="300">
        <f>SUM(D6:E37)</f>
        <v>1067061.5225449998</v>
      </c>
      <c r="E38" s="301">
        <f>SUM(E6:E29)</f>
        <v>0</v>
      </c>
      <c r="F38" s="106">
        <f>D38/C38*100</f>
        <v>15.669922057918409</v>
      </c>
      <c r="K38" s="3"/>
      <c r="M38" s="3"/>
      <c r="O38" s="3"/>
    </row>
    <row r="39" spans="1:15">
      <c r="B39" s="17"/>
      <c r="C39" s="18"/>
      <c r="D39" s="18"/>
      <c r="E39" s="19"/>
      <c r="F39" s="20"/>
      <c r="K39" s="3"/>
      <c r="M39" s="3"/>
      <c r="O39" s="3"/>
    </row>
    <row r="40" spans="1: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>
      <c r="B41" s="21" t="s">
        <v>14</v>
      </c>
      <c r="K41" s="3"/>
      <c r="M41" s="3"/>
      <c r="O41" s="3"/>
    </row>
    <row r="42" spans="1:15">
      <c r="B42" s="21" t="s">
        <v>34</v>
      </c>
      <c r="K42" s="3"/>
      <c r="M42" s="3"/>
      <c r="O42" s="3"/>
    </row>
    <row r="43" spans="1:15" ht="25.5" customHeight="1">
      <c r="K43" s="3"/>
      <c r="M43" s="3"/>
      <c r="O43" s="3"/>
    </row>
    <row r="44" spans="1:15" ht="14.25">
      <c r="A44" s="4" t="s">
        <v>15</v>
      </c>
    </row>
    <row r="45" spans="1:15">
      <c r="K45" s="3"/>
      <c r="M45" s="3"/>
      <c r="O45" s="3" t="s">
        <v>16</v>
      </c>
    </row>
    <row r="46" spans="1:15" ht="18" thickBot="1">
      <c r="B46" s="22" t="s">
        <v>17</v>
      </c>
      <c r="C46" s="22"/>
      <c r="K46" s="3"/>
      <c r="M46" s="3"/>
      <c r="O46" s="3"/>
    </row>
    <row r="47" spans="1:15" ht="18" thickBot="1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345">
        <v>2011</v>
      </c>
      <c r="K47" s="348"/>
      <c r="L47" s="345">
        <v>2012</v>
      </c>
      <c r="M47" s="348"/>
      <c r="N47" s="345">
        <v>2013</v>
      </c>
      <c r="O47" s="344"/>
    </row>
    <row r="48" spans="1: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>
      <c r="D63" s="23">
        <v>2008</v>
      </c>
      <c r="E63" s="24"/>
      <c r="F63" s="25">
        <v>2009</v>
      </c>
      <c r="G63" s="24"/>
      <c r="H63" s="25">
        <v>2010</v>
      </c>
      <c r="I63" s="24"/>
      <c r="J63" s="345">
        <v>2011</v>
      </c>
      <c r="K63" s="348"/>
      <c r="L63" s="345">
        <v>2012</v>
      </c>
      <c r="M63" s="348"/>
      <c r="N63" s="345">
        <v>2013</v>
      </c>
      <c r="O63" s="344"/>
    </row>
    <row r="64" spans="2: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>
      <c r="B79" s="113"/>
      <c r="C79" s="113"/>
      <c r="D79" s="311">
        <v>2008</v>
      </c>
      <c r="E79" s="308"/>
      <c r="F79" s="307">
        <v>2009</v>
      </c>
      <c r="G79" s="308"/>
      <c r="H79" s="307">
        <v>2010</v>
      </c>
      <c r="I79" s="308"/>
      <c r="J79" s="307">
        <v>2011</v>
      </c>
      <c r="K79" s="358"/>
      <c r="L79" s="345">
        <v>2012</v>
      </c>
      <c r="M79" s="344"/>
      <c r="N79" s="362"/>
      <c r="O79" s="363"/>
    </row>
    <row r="80" spans="2: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>
      <c r="B95" s="113"/>
      <c r="C95" s="113"/>
      <c r="D95" s="311">
        <v>2008</v>
      </c>
      <c r="E95" s="326"/>
      <c r="F95" s="307">
        <v>2009</v>
      </c>
      <c r="G95" s="326"/>
      <c r="H95" s="307">
        <v>2010</v>
      </c>
      <c r="I95" s="326"/>
      <c r="J95" s="307">
        <v>2011</v>
      </c>
      <c r="K95" s="359"/>
      <c r="L95" s="345">
        <v>2012</v>
      </c>
      <c r="M95" s="344"/>
      <c r="N95" s="362"/>
      <c r="O95" s="363"/>
    </row>
    <row r="96" spans="2: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D26:E26"/>
    <mergeCell ref="D27:E27"/>
    <mergeCell ref="D28:E28"/>
    <mergeCell ref="D29:E29"/>
    <mergeCell ref="N47:O4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6"/>
  <sheetViews>
    <sheetView topLeftCell="A10" workbookViewId="0">
      <selection activeCell="L30" sqref="L30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87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23">
        <v>88782</v>
      </c>
      <c r="E34" s="3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23">
        <v>40815</v>
      </c>
      <c r="E35" s="325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60">
        <v>22794.838349999998</v>
      </c>
      <c r="E36" s="361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23">
        <v>23499.218844000003</v>
      </c>
      <c r="E37" s="325"/>
      <c r="F37" s="155">
        <f>SUM(D37/C37*100)</f>
        <v>12.317202587034837</v>
      </c>
      <c r="J37" s="226"/>
      <c r="K37" s="3"/>
      <c r="M37" s="3"/>
      <c r="O37" s="3"/>
    </row>
    <row r="38" spans="1:15" ht="14.25" thickBot="1">
      <c r="B38" s="107" t="s">
        <v>86</v>
      </c>
      <c r="C38" s="173">
        <v>346452.30836659996</v>
      </c>
      <c r="D38" s="351">
        <v>59730</v>
      </c>
      <c r="E38" s="352"/>
      <c r="F38" s="108">
        <f>SUM(D38/C38*100)</f>
        <v>17.240468184959081</v>
      </c>
      <c r="J38" s="226"/>
      <c r="K38" s="3"/>
      <c r="M38" s="3"/>
      <c r="O38" s="3"/>
    </row>
    <row r="39" spans="1:15" ht="11.25" customHeight="1">
      <c r="B39" s="96" t="s">
        <v>12</v>
      </c>
      <c r="C39" s="97">
        <f>SUM(C6:C38)</f>
        <v>7156068.3268827014</v>
      </c>
      <c r="D39" s="300">
        <f>SUM(D6:E38)</f>
        <v>1126791.5225449998</v>
      </c>
      <c r="E39" s="301">
        <f>SUM(E6:E29)</f>
        <v>0</v>
      </c>
      <c r="F39" s="106">
        <f>D39/C39*100</f>
        <v>15.745958130556984</v>
      </c>
      <c r="K39" s="3"/>
      <c r="M39" s="3"/>
      <c r="O39" s="3"/>
    </row>
    <row r="40" spans="1:15">
      <c r="B40" s="17"/>
      <c r="C40" s="18"/>
      <c r="D40" s="18"/>
      <c r="E40" s="19"/>
      <c r="F40" s="20"/>
      <c r="K40" s="3"/>
      <c r="M40" s="3"/>
      <c r="O40" s="3"/>
    </row>
    <row r="41" spans="1: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>
      <c r="B42" s="21" t="s">
        <v>14</v>
      </c>
      <c r="K42" s="3"/>
      <c r="M42" s="3"/>
      <c r="O42" s="3"/>
    </row>
    <row r="43" spans="1:15">
      <c r="B43" s="21" t="s">
        <v>34</v>
      </c>
      <c r="K43" s="3"/>
      <c r="M43" s="3"/>
      <c r="O43" s="3"/>
    </row>
    <row r="44" spans="1:15" ht="25.5" customHeight="1">
      <c r="K44" s="3"/>
      <c r="M44" s="3"/>
      <c r="O44" s="3"/>
    </row>
    <row r="45" spans="1:15" ht="14.25">
      <c r="A45" s="4" t="s">
        <v>15</v>
      </c>
    </row>
    <row r="46" spans="1:15">
      <c r="K46" s="3"/>
      <c r="M46" s="3"/>
      <c r="O46" s="3" t="s">
        <v>16</v>
      </c>
    </row>
    <row r="47" spans="1:15" ht="18" thickBot="1">
      <c r="B47" s="22" t="s">
        <v>17</v>
      </c>
      <c r="C47" s="22"/>
      <c r="K47" s="3"/>
      <c r="M47" s="3"/>
      <c r="O47" s="3"/>
    </row>
    <row r="48" spans="1:15" ht="18" thickBot="1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345">
        <v>2011</v>
      </c>
      <c r="K48" s="348"/>
      <c r="L48" s="345">
        <v>2012</v>
      </c>
      <c r="M48" s="348"/>
      <c r="N48" s="345">
        <v>2013</v>
      </c>
      <c r="O48" s="344"/>
    </row>
    <row r="49" spans="2: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>
      <c r="D64" s="23">
        <v>2008</v>
      </c>
      <c r="E64" s="24"/>
      <c r="F64" s="25">
        <v>2009</v>
      </c>
      <c r="G64" s="24"/>
      <c r="H64" s="25">
        <v>2010</v>
      </c>
      <c r="I64" s="24"/>
      <c r="J64" s="345">
        <v>2011</v>
      </c>
      <c r="K64" s="348"/>
      <c r="L64" s="345">
        <v>2012</v>
      </c>
      <c r="M64" s="348"/>
      <c r="N64" s="345">
        <v>2013</v>
      </c>
      <c r="O64" s="344"/>
    </row>
    <row r="65" spans="2: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>
      <c r="B80" s="113"/>
      <c r="C80" s="113"/>
      <c r="D80" s="311">
        <v>2008</v>
      </c>
      <c r="E80" s="308"/>
      <c r="F80" s="307">
        <v>2009</v>
      </c>
      <c r="G80" s="308"/>
      <c r="H80" s="307">
        <v>2010</v>
      </c>
      <c r="I80" s="308"/>
      <c r="J80" s="307">
        <v>2011</v>
      </c>
      <c r="K80" s="358"/>
      <c r="L80" s="345">
        <v>2012</v>
      </c>
      <c r="M80" s="344"/>
      <c r="N80" s="362"/>
      <c r="O80" s="363"/>
    </row>
    <row r="81" spans="2: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>
      <c r="B96" s="113"/>
      <c r="C96" s="113"/>
      <c r="D96" s="311">
        <v>2008</v>
      </c>
      <c r="E96" s="326"/>
      <c r="F96" s="307">
        <v>2009</v>
      </c>
      <c r="G96" s="326"/>
      <c r="H96" s="307">
        <v>2010</v>
      </c>
      <c r="I96" s="326"/>
      <c r="J96" s="307">
        <v>2011</v>
      </c>
      <c r="K96" s="359"/>
      <c r="L96" s="345">
        <v>2012</v>
      </c>
      <c r="M96" s="344"/>
      <c r="N96" s="362"/>
      <c r="O96" s="363"/>
    </row>
    <row r="97" spans="2: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7"/>
  <sheetViews>
    <sheetView topLeftCell="A10" workbookViewId="0">
      <selection activeCell="K24" sqref="K24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88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23">
        <v>88782</v>
      </c>
      <c r="E34" s="3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23">
        <v>40815</v>
      </c>
      <c r="E35" s="325"/>
      <c r="F35" s="155">
        <f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60">
        <v>22794.838349999998</v>
      </c>
      <c r="E36" s="361"/>
      <c r="F36" s="225">
        <f>SUM(D36/C36*100)</f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23">
        <v>23499.218844000003</v>
      </c>
      <c r="E37" s="325"/>
      <c r="F37" s="155">
        <f>SUM(D37/C37*100)</f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23">
        <v>59730</v>
      </c>
      <c r="E38" s="325"/>
      <c r="F38" s="155">
        <f>SUM(D38/C38*100)</f>
        <v>17.240468184959081</v>
      </c>
      <c r="J38" s="226"/>
      <c r="K38" s="3"/>
      <c r="M38" s="3"/>
      <c r="O38" s="3"/>
    </row>
    <row r="39" spans="1:15" ht="14.25" thickBot="1">
      <c r="B39" s="107" t="s">
        <v>62</v>
      </c>
      <c r="C39" s="173">
        <v>184774.37691000005</v>
      </c>
      <c r="D39" s="351">
        <v>17070.221545</v>
      </c>
      <c r="E39" s="352"/>
      <c r="F39" s="108">
        <v>9.2384138052401976</v>
      </c>
      <c r="J39" s="226"/>
      <c r="K39" s="3"/>
      <c r="M39" s="3"/>
      <c r="O39" s="3"/>
    </row>
    <row r="40" spans="1:15" ht="11.25" customHeight="1">
      <c r="B40" s="96" t="s">
        <v>12</v>
      </c>
      <c r="C40" s="97">
        <f>SUM(C6:C39)</f>
        <v>7340842.7037927015</v>
      </c>
      <c r="D40" s="366">
        <f>SUM(D6:E39)</f>
        <v>1143861.7440899999</v>
      </c>
      <c r="E40" s="367"/>
      <c r="F40" s="106">
        <f>D40/C40*100</f>
        <v>15.582158482962932</v>
      </c>
      <c r="K40" s="3"/>
      <c r="M40" s="3"/>
      <c r="O40" s="3"/>
    </row>
    <row r="41" spans="1:15">
      <c r="B41" s="17"/>
      <c r="C41" s="18"/>
      <c r="D41" s="18"/>
      <c r="E41" s="19"/>
      <c r="F41" s="20"/>
      <c r="K41" s="3"/>
      <c r="M41" s="3"/>
      <c r="O41" s="3"/>
    </row>
    <row r="42" spans="1: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>
      <c r="B43" s="21" t="s">
        <v>14</v>
      </c>
      <c r="K43" s="3"/>
      <c r="M43" s="3"/>
      <c r="O43" s="3"/>
    </row>
    <row r="44" spans="1:15">
      <c r="B44" s="21" t="s">
        <v>34</v>
      </c>
      <c r="K44" s="3"/>
      <c r="M44" s="3"/>
      <c r="O44" s="3"/>
    </row>
    <row r="45" spans="1:15" ht="25.5" customHeight="1">
      <c r="K45" s="3"/>
      <c r="M45" s="3"/>
      <c r="O45" s="3"/>
    </row>
    <row r="46" spans="1:15" ht="14.25">
      <c r="A46" s="4" t="s">
        <v>15</v>
      </c>
    </row>
    <row r="47" spans="1:15">
      <c r="K47" s="3"/>
      <c r="M47" s="3"/>
      <c r="O47" s="3" t="s">
        <v>16</v>
      </c>
    </row>
    <row r="48" spans="1:15" ht="18" thickBot="1">
      <c r="B48" s="22" t="s">
        <v>17</v>
      </c>
      <c r="C48" s="22"/>
      <c r="K48" s="3"/>
      <c r="M48" s="3"/>
      <c r="O48" s="3"/>
    </row>
    <row r="49" spans="2:15" ht="18" thickBot="1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345">
        <v>2011</v>
      </c>
      <c r="K49" s="348"/>
      <c r="L49" s="345">
        <v>2012</v>
      </c>
      <c r="M49" s="348"/>
      <c r="N49" s="345">
        <v>2013</v>
      </c>
      <c r="O49" s="344"/>
    </row>
    <row r="50" spans="2: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>
      <c r="D65" s="23">
        <v>2008</v>
      </c>
      <c r="E65" s="24"/>
      <c r="F65" s="25">
        <v>2009</v>
      </c>
      <c r="G65" s="24"/>
      <c r="H65" s="25">
        <v>2010</v>
      </c>
      <c r="I65" s="24"/>
      <c r="J65" s="345">
        <v>2011</v>
      </c>
      <c r="K65" s="348"/>
      <c r="L65" s="345">
        <v>2012</v>
      </c>
      <c r="M65" s="348"/>
      <c r="N65" s="345">
        <v>2013</v>
      </c>
      <c r="O65" s="344"/>
    </row>
    <row r="66" spans="2: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>
      <c r="B81" s="113"/>
      <c r="C81" s="113"/>
      <c r="D81" s="311">
        <v>2008</v>
      </c>
      <c r="E81" s="308"/>
      <c r="F81" s="307">
        <v>2009</v>
      </c>
      <c r="G81" s="308"/>
      <c r="H81" s="307">
        <v>2010</v>
      </c>
      <c r="I81" s="308"/>
      <c r="J81" s="307">
        <v>2011</v>
      </c>
      <c r="K81" s="358"/>
      <c r="L81" s="345">
        <v>2012</v>
      </c>
      <c r="M81" s="344"/>
      <c r="N81" s="362"/>
      <c r="O81" s="363"/>
    </row>
    <row r="82" spans="2: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>
      <c r="B97" s="113"/>
      <c r="C97" s="113"/>
      <c r="D97" s="311">
        <v>2008</v>
      </c>
      <c r="E97" s="326"/>
      <c r="F97" s="307">
        <v>2009</v>
      </c>
      <c r="G97" s="326"/>
      <c r="H97" s="307">
        <v>2010</v>
      </c>
      <c r="I97" s="326"/>
      <c r="J97" s="307">
        <v>2011</v>
      </c>
      <c r="K97" s="359"/>
      <c r="L97" s="345">
        <v>2012</v>
      </c>
      <c r="M97" s="344"/>
      <c r="N97" s="362"/>
      <c r="O97" s="363"/>
    </row>
    <row r="98" spans="2: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7:E37"/>
    <mergeCell ref="D38:E38"/>
    <mergeCell ref="J49:K49"/>
    <mergeCell ref="L49:M49"/>
    <mergeCell ref="D39:E39"/>
    <mergeCell ref="D40:E40"/>
    <mergeCell ref="D81:E81"/>
    <mergeCell ref="F81:G81"/>
    <mergeCell ref="H81:I81"/>
    <mergeCell ref="J81:K81"/>
    <mergeCell ref="L81:M81"/>
    <mergeCell ref="N97:O97"/>
    <mergeCell ref="N49:O49"/>
    <mergeCell ref="J65:K65"/>
    <mergeCell ref="L65:M65"/>
    <mergeCell ref="N65:O65"/>
    <mergeCell ref="N81:O81"/>
    <mergeCell ref="D97:E97"/>
    <mergeCell ref="F97:G97"/>
    <mergeCell ref="H97:I97"/>
    <mergeCell ref="J97:K97"/>
    <mergeCell ref="L97:M97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8"/>
  <sheetViews>
    <sheetView topLeftCell="A19" workbookViewId="0">
      <selection activeCell="I37" sqref="I37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>
      <c r="A1" s="1" t="s">
        <v>89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O26" s="3"/>
    </row>
    <row r="27" spans="1:15">
      <c r="B27" s="153" t="s">
        <v>62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K28" s="3"/>
      <c r="M28" s="3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K29" s="3"/>
      <c r="M29" s="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23">
        <v>88782</v>
      </c>
      <c r="E34" s="3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23">
        <v>40815</v>
      </c>
      <c r="E35" s="325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60">
        <v>22794.838349999998</v>
      </c>
      <c r="E36" s="361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23">
        <v>23499.218844000003</v>
      </c>
      <c r="E37" s="325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23">
        <v>59730</v>
      </c>
      <c r="E38" s="325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62</v>
      </c>
      <c r="C39" s="171">
        <v>184774.37691000005</v>
      </c>
      <c r="D39" s="323">
        <v>17070.221545</v>
      </c>
      <c r="E39" s="325"/>
      <c r="F39" s="155">
        <f t="shared" si="1"/>
        <v>9.2384138052401976</v>
      </c>
      <c r="J39" s="226"/>
      <c r="K39" s="3"/>
      <c r="M39" s="3"/>
      <c r="O39" s="3"/>
    </row>
    <row r="40" spans="1:15" ht="14.25" thickBot="1">
      <c r="B40" s="107" t="s">
        <v>67</v>
      </c>
      <c r="C40" s="173">
        <v>374994.86393499997</v>
      </c>
      <c r="D40" s="351">
        <v>11256.046354</v>
      </c>
      <c r="E40" s="352"/>
      <c r="F40" s="108">
        <f t="shared" si="1"/>
        <v>3.0016534722329093</v>
      </c>
      <c r="J40" s="226"/>
      <c r="K40" s="3"/>
      <c r="M40" s="3"/>
      <c r="O40" s="3"/>
    </row>
    <row r="41" spans="1:15" ht="11.25" customHeight="1">
      <c r="B41" s="96" t="s">
        <v>12</v>
      </c>
      <c r="C41" s="97">
        <f>SUM(C6:C40)</f>
        <v>7715837.5677277017</v>
      </c>
      <c r="D41" s="366">
        <f>SUM(D6:E40)</f>
        <v>1155117.7904439999</v>
      </c>
      <c r="E41" s="367"/>
      <c r="F41" s="106">
        <f>D41/C41*100</f>
        <v>14.970737529200989</v>
      </c>
      <c r="K41" s="3"/>
      <c r="M41" s="3"/>
      <c r="O41" s="3"/>
    </row>
    <row r="42" spans="1:15">
      <c r="B42" s="17"/>
      <c r="C42" s="18"/>
      <c r="D42" s="18"/>
      <c r="E42" s="19"/>
      <c r="F42" s="20"/>
      <c r="K42" s="3"/>
      <c r="M42" s="3"/>
      <c r="O42" s="3"/>
    </row>
    <row r="43" spans="1: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>
      <c r="B44" s="21" t="s">
        <v>14</v>
      </c>
      <c r="K44" s="3"/>
      <c r="M44" s="3"/>
      <c r="O44" s="3"/>
    </row>
    <row r="45" spans="1:15">
      <c r="B45" s="21" t="s">
        <v>34</v>
      </c>
      <c r="K45" s="3"/>
      <c r="M45" s="3"/>
      <c r="O45" s="3"/>
    </row>
    <row r="46" spans="1:15" ht="25.5" customHeight="1">
      <c r="K46" s="3"/>
      <c r="M46" s="3"/>
      <c r="O46" s="3"/>
    </row>
    <row r="47" spans="1:15" ht="14.25">
      <c r="A47" s="4" t="s">
        <v>15</v>
      </c>
    </row>
    <row r="48" spans="1:15">
      <c r="K48" s="3"/>
      <c r="M48" s="3"/>
      <c r="O48" s="3" t="s">
        <v>16</v>
      </c>
    </row>
    <row r="49" spans="2:15" ht="18" thickBot="1">
      <c r="B49" s="22" t="s">
        <v>17</v>
      </c>
      <c r="C49" s="22"/>
      <c r="K49" s="3"/>
      <c r="M49" s="3"/>
      <c r="O49" s="3"/>
    </row>
    <row r="50" spans="2:15" ht="18" thickBot="1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345">
        <v>2011</v>
      </c>
      <c r="K50" s="348"/>
      <c r="L50" s="345">
        <v>2012</v>
      </c>
      <c r="M50" s="348"/>
      <c r="N50" s="345">
        <v>2013</v>
      </c>
      <c r="O50" s="344"/>
    </row>
    <row r="51" spans="2: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>
      <c r="D66" s="23">
        <v>2008</v>
      </c>
      <c r="E66" s="24"/>
      <c r="F66" s="25">
        <v>2009</v>
      </c>
      <c r="G66" s="24"/>
      <c r="H66" s="25">
        <v>2010</v>
      </c>
      <c r="I66" s="24"/>
      <c r="J66" s="345">
        <v>2011</v>
      </c>
      <c r="K66" s="348"/>
      <c r="L66" s="345">
        <v>2012</v>
      </c>
      <c r="M66" s="348"/>
      <c r="N66" s="345">
        <v>2013</v>
      </c>
      <c r="O66" s="344"/>
    </row>
    <row r="67" spans="2: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>
      <c r="B82" s="113"/>
      <c r="C82" s="113"/>
      <c r="D82" s="311">
        <v>2008</v>
      </c>
      <c r="E82" s="308"/>
      <c r="F82" s="307">
        <v>2009</v>
      </c>
      <c r="G82" s="308"/>
      <c r="H82" s="307">
        <v>2010</v>
      </c>
      <c r="I82" s="308"/>
      <c r="J82" s="307">
        <v>2011</v>
      </c>
      <c r="K82" s="358"/>
      <c r="L82" s="345">
        <v>2012</v>
      </c>
      <c r="M82" s="344"/>
      <c r="N82" s="362"/>
      <c r="O82" s="363"/>
    </row>
    <row r="83" spans="2: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>
      <c r="B98" s="113"/>
      <c r="C98" s="113"/>
      <c r="D98" s="311">
        <v>2008</v>
      </c>
      <c r="E98" s="326"/>
      <c r="F98" s="307">
        <v>2009</v>
      </c>
      <c r="G98" s="326"/>
      <c r="H98" s="307">
        <v>2010</v>
      </c>
      <c r="I98" s="326"/>
      <c r="J98" s="307">
        <v>2011</v>
      </c>
      <c r="K98" s="359"/>
      <c r="L98" s="345">
        <v>2012</v>
      </c>
      <c r="M98" s="344"/>
      <c r="N98" s="362"/>
      <c r="O98" s="363"/>
    </row>
    <row r="99" spans="2: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  <mergeCell ref="L50:M50"/>
    <mergeCell ref="D40:E40"/>
    <mergeCell ref="D41:E41"/>
    <mergeCell ref="N50:O50"/>
    <mergeCell ref="J66:K66"/>
    <mergeCell ref="L66:M66"/>
    <mergeCell ref="N66:O66"/>
    <mergeCell ref="D36:E36"/>
    <mergeCell ref="D37:E37"/>
    <mergeCell ref="D38:E38"/>
    <mergeCell ref="D39:E39"/>
    <mergeCell ref="J50:K5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9"/>
  <sheetViews>
    <sheetView topLeftCell="A16" workbookViewId="0">
      <selection activeCell="O103" sqref="O10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1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1:15">
      <c r="B34" s="109" t="s">
        <v>79</v>
      </c>
      <c r="C34" s="169">
        <v>276792.26555214997</v>
      </c>
      <c r="D34" s="323">
        <v>88782</v>
      </c>
      <c r="E34" s="325"/>
      <c r="F34" s="155">
        <v>32.075318225708415</v>
      </c>
      <c r="K34" s="3"/>
      <c r="M34" s="3"/>
      <c r="O34" s="3"/>
    </row>
    <row r="35" spans="1:15">
      <c r="B35" s="153" t="s">
        <v>81</v>
      </c>
      <c r="C35" s="171">
        <v>419277.78164099995</v>
      </c>
      <c r="D35" s="323">
        <v>40815</v>
      </c>
      <c r="E35" s="325"/>
      <c r="F35" s="155">
        <f t="shared" ref="F35:F40" si="1">SUM(D35/C35*100)</f>
        <v>9.7345964387273938</v>
      </c>
      <c r="K35" s="3"/>
      <c r="M35" s="3"/>
      <c r="O35" s="3"/>
    </row>
    <row r="36" spans="1:15">
      <c r="B36" s="218" t="s">
        <v>83</v>
      </c>
      <c r="C36" s="233">
        <v>204506.98827099998</v>
      </c>
      <c r="D36" s="360">
        <v>22794.838349999998</v>
      </c>
      <c r="E36" s="361"/>
      <c r="F36" s="225">
        <f t="shared" si="1"/>
        <v>11.146239325471701</v>
      </c>
      <c r="J36" s="226"/>
      <c r="K36" s="3"/>
      <c r="M36" s="3"/>
      <c r="O36" s="3"/>
    </row>
    <row r="37" spans="1:15">
      <c r="B37" s="153" t="s">
        <v>85</v>
      </c>
      <c r="C37" s="171">
        <v>190783.73257199995</v>
      </c>
      <c r="D37" s="323">
        <v>23499.218844000003</v>
      </c>
      <c r="E37" s="325"/>
      <c r="F37" s="155">
        <f t="shared" si="1"/>
        <v>12.317202587034837</v>
      </c>
      <c r="J37" s="226"/>
      <c r="K37" s="3"/>
      <c r="M37" s="3"/>
      <c r="O37" s="3"/>
    </row>
    <row r="38" spans="1:15">
      <c r="B38" s="153" t="s">
        <v>86</v>
      </c>
      <c r="C38" s="171">
        <v>346452.30836659996</v>
      </c>
      <c r="D38" s="323">
        <v>59730</v>
      </c>
      <c r="E38" s="325"/>
      <c r="F38" s="155">
        <f t="shared" si="1"/>
        <v>17.240468184959081</v>
      </c>
      <c r="J38" s="226"/>
      <c r="K38" s="3"/>
      <c r="M38" s="3"/>
      <c r="O38" s="3"/>
    </row>
    <row r="39" spans="1:15">
      <c r="B39" s="153" t="s">
        <v>92</v>
      </c>
      <c r="C39" s="171">
        <v>184774.37691000005</v>
      </c>
      <c r="D39" s="323">
        <v>17070.221545</v>
      </c>
      <c r="E39" s="325"/>
      <c r="F39" s="155">
        <f t="shared" si="1"/>
        <v>9.2384138052401976</v>
      </c>
      <c r="J39" s="226"/>
      <c r="K39" s="3"/>
      <c r="M39" s="3"/>
      <c r="O39" s="3"/>
    </row>
    <row r="40" spans="1:15">
      <c r="B40" s="153" t="s">
        <v>67</v>
      </c>
      <c r="C40" s="171">
        <v>374994.86393499997</v>
      </c>
      <c r="D40" s="323">
        <v>11256.046354</v>
      </c>
      <c r="E40" s="325"/>
      <c r="F40" s="155">
        <f t="shared" si="1"/>
        <v>3.0016534722329093</v>
      </c>
      <c r="J40" s="226"/>
      <c r="K40" s="3"/>
      <c r="M40" s="3"/>
      <c r="O40" s="3"/>
    </row>
    <row r="41" spans="1:15" ht="14.25" thickBot="1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>
      <c r="B42" s="96" t="s">
        <v>12</v>
      </c>
      <c r="C42" s="97">
        <f>SUM(C6:C41)</f>
        <v>8388095.3563905014</v>
      </c>
      <c r="D42" s="368">
        <f>SUM(D6:E41)</f>
        <v>1237726.7904439999</v>
      </c>
      <c r="E42" s="369"/>
      <c r="F42" s="106">
        <f>D42/C42*100</f>
        <v>14.755754886608832</v>
      </c>
      <c r="K42" s="3"/>
      <c r="M42" s="3"/>
      <c r="O42" s="3"/>
    </row>
    <row r="43" spans="1:15">
      <c r="B43" s="17"/>
      <c r="C43" s="18"/>
      <c r="D43" s="18"/>
      <c r="E43" s="19"/>
      <c r="F43" s="20"/>
      <c r="K43" s="3"/>
      <c r="M43" s="3"/>
      <c r="O43" s="3"/>
    </row>
    <row r="44" spans="1: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>
      <c r="B45" s="21" t="s">
        <v>14</v>
      </c>
      <c r="K45" s="3"/>
      <c r="M45" s="3"/>
      <c r="O45" s="3"/>
    </row>
    <row r="46" spans="1:15">
      <c r="B46" s="21" t="s">
        <v>34</v>
      </c>
      <c r="K46" s="3"/>
      <c r="M46" s="3"/>
      <c r="O46" s="3"/>
    </row>
    <row r="47" spans="1:15" ht="25.5" customHeight="1">
      <c r="K47" s="3"/>
      <c r="M47" s="3"/>
      <c r="O47" s="3"/>
    </row>
    <row r="48" spans="1:15" ht="14.25">
      <c r="A48" s="4" t="s">
        <v>15</v>
      </c>
    </row>
    <row r="49" spans="2:15">
      <c r="K49" s="3"/>
      <c r="M49" s="3"/>
      <c r="O49" s="3" t="s">
        <v>16</v>
      </c>
    </row>
    <row r="50" spans="2:15" ht="18" thickBot="1">
      <c r="B50" s="22" t="s">
        <v>17</v>
      </c>
      <c r="C50" s="22"/>
      <c r="K50" s="3"/>
      <c r="M50" s="3"/>
      <c r="O50" s="3"/>
    </row>
    <row r="51" spans="2:15" ht="18" thickBot="1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345">
        <v>2011</v>
      </c>
      <c r="K51" s="348"/>
      <c r="L51" s="345">
        <v>2012</v>
      </c>
      <c r="M51" s="348"/>
      <c r="N51" s="345">
        <v>2013</v>
      </c>
      <c r="O51" s="344"/>
    </row>
    <row r="52" spans="2: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>
      <c r="D67" s="23">
        <v>2008</v>
      </c>
      <c r="E67" s="24"/>
      <c r="F67" s="25">
        <v>2009</v>
      </c>
      <c r="G67" s="24"/>
      <c r="H67" s="25">
        <v>2010</v>
      </c>
      <c r="I67" s="24"/>
      <c r="J67" s="345">
        <v>2011</v>
      </c>
      <c r="K67" s="348"/>
      <c r="L67" s="345">
        <v>2012</v>
      </c>
      <c r="M67" s="348"/>
      <c r="N67" s="345">
        <v>2013</v>
      </c>
      <c r="O67" s="344"/>
    </row>
    <row r="68" spans="2: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>
      <c r="B83" s="113"/>
      <c r="C83" s="113"/>
      <c r="D83" s="311">
        <v>2008</v>
      </c>
      <c r="E83" s="308"/>
      <c r="F83" s="307">
        <v>2009</v>
      </c>
      <c r="G83" s="308"/>
      <c r="H83" s="307">
        <v>2010</v>
      </c>
      <c r="I83" s="308"/>
      <c r="J83" s="307">
        <v>2011</v>
      </c>
      <c r="K83" s="358"/>
      <c r="L83" s="345">
        <v>2012</v>
      </c>
      <c r="M83" s="348"/>
      <c r="N83" s="345">
        <v>2013</v>
      </c>
      <c r="O83" s="344"/>
    </row>
    <row r="84" spans="2: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>
      <c r="B99" s="113"/>
      <c r="C99" s="113"/>
      <c r="D99" s="311">
        <v>2008</v>
      </c>
      <c r="E99" s="326"/>
      <c r="F99" s="307">
        <v>2009</v>
      </c>
      <c r="G99" s="326"/>
      <c r="H99" s="307">
        <v>2010</v>
      </c>
      <c r="I99" s="326"/>
      <c r="J99" s="307">
        <v>2011</v>
      </c>
      <c r="K99" s="359"/>
      <c r="L99" s="345">
        <v>2012</v>
      </c>
      <c r="M99" s="344"/>
      <c r="N99" s="363"/>
      <c r="O99" s="363"/>
    </row>
    <row r="100" spans="2: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  <mergeCell ref="D42:E42"/>
    <mergeCell ref="J51:K51"/>
    <mergeCell ref="L51:M51"/>
    <mergeCell ref="N51:O51"/>
    <mergeCell ref="J67:K67"/>
    <mergeCell ref="L67:M67"/>
    <mergeCell ref="N67:O67"/>
    <mergeCell ref="D36:E36"/>
    <mergeCell ref="D37:E37"/>
    <mergeCell ref="D38:E38"/>
    <mergeCell ref="D39:E39"/>
    <mergeCell ref="D40:E4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0"/>
  <sheetViews>
    <sheetView topLeftCell="E16" workbookViewId="0">
      <selection activeCell="N38" sqref="N38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96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23">
        <v>88782</v>
      </c>
      <c r="E34" s="325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23">
        <v>40815</v>
      </c>
      <c r="E35" s="325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60">
        <v>22794.838349999998</v>
      </c>
      <c r="E36" s="361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23">
        <v>23499.218844000003</v>
      </c>
      <c r="E37" s="325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23">
        <v>59730</v>
      </c>
      <c r="E38" s="325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23">
        <v>17070.221545</v>
      </c>
      <c r="E39" s="325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23">
        <v>11256.046354</v>
      </c>
      <c r="E40" s="325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23">
        <v>82609</v>
      </c>
      <c r="E41" s="325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>
      <c r="B42" s="150" t="s">
        <v>97</v>
      </c>
      <c r="C42" s="227">
        <v>642877</v>
      </c>
      <c r="D42" s="351">
        <v>12235</v>
      </c>
      <c r="E42" s="352"/>
      <c r="F42" s="152">
        <f t="shared" si="1"/>
        <v>1.903163435618322</v>
      </c>
      <c r="J42" s="226"/>
      <c r="K42" s="3"/>
      <c r="M42" s="3"/>
      <c r="O42" s="3"/>
    </row>
    <row r="43" spans="2:15" ht="16.5" customHeight="1">
      <c r="B43" s="96" t="s">
        <v>12</v>
      </c>
      <c r="C43" s="97">
        <f>SUM(C6:C42)</f>
        <v>9030972.3563905023</v>
      </c>
      <c r="D43" s="368">
        <f>SUM(D6:E42)</f>
        <v>1249961.7904439999</v>
      </c>
      <c r="E43" s="369"/>
      <c r="F43" s="106">
        <f>D43/C43*100</f>
        <v>13.840832870665373</v>
      </c>
      <c r="K43" s="3"/>
      <c r="M43" s="3"/>
      <c r="O43" s="3"/>
    </row>
    <row r="44" spans="2:15">
      <c r="B44" s="17"/>
      <c r="C44" s="18"/>
      <c r="D44" s="18"/>
      <c r="E44" s="19"/>
      <c r="F44" s="20"/>
      <c r="K44" s="3"/>
      <c r="M44" s="3"/>
      <c r="O44" s="3"/>
    </row>
    <row r="45" spans="2: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>
      <c r="B46" s="21" t="s">
        <v>14</v>
      </c>
      <c r="K46" s="3"/>
      <c r="M46" s="3"/>
      <c r="O46" s="3"/>
    </row>
    <row r="47" spans="2:15">
      <c r="B47" s="21" t="s">
        <v>34</v>
      </c>
      <c r="K47" s="3"/>
      <c r="M47" s="3"/>
      <c r="O47" s="3"/>
    </row>
    <row r="48" spans="2:15" ht="25.5" customHeight="1">
      <c r="K48" s="3"/>
      <c r="M48" s="3"/>
      <c r="O48" s="3"/>
    </row>
    <row r="49" spans="1:15" ht="14.25">
      <c r="A49" s="4" t="s">
        <v>15</v>
      </c>
    </row>
    <row r="50" spans="1:15">
      <c r="K50" s="3"/>
      <c r="M50" s="3"/>
      <c r="O50" s="3" t="s">
        <v>16</v>
      </c>
    </row>
    <row r="51" spans="1:15" ht="18" thickBot="1">
      <c r="B51" s="22" t="s">
        <v>17</v>
      </c>
      <c r="C51" s="22"/>
      <c r="K51" s="3"/>
      <c r="M51" s="3"/>
      <c r="O51" s="3"/>
    </row>
    <row r="52" spans="1:15" ht="18" thickBot="1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345">
        <v>2011</v>
      </c>
      <c r="K52" s="348"/>
      <c r="L52" s="345">
        <v>2012</v>
      </c>
      <c r="M52" s="348"/>
      <c r="N52" s="345">
        <v>2013</v>
      </c>
      <c r="O52" s="344"/>
    </row>
    <row r="53" spans="1: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>
      <c r="D68" s="23">
        <v>2008</v>
      </c>
      <c r="E68" s="24"/>
      <c r="F68" s="25">
        <v>2009</v>
      </c>
      <c r="G68" s="24"/>
      <c r="H68" s="25">
        <v>2010</v>
      </c>
      <c r="I68" s="24"/>
      <c r="J68" s="345">
        <v>2011</v>
      </c>
      <c r="K68" s="348"/>
      <c r="L68" s="345">
        <v>2012</v>
      </c>
      <c r="M68" s="348"/>
      <c r="N68" s="345">
        <v>2013</v>
      </c>
      <c r="O68" s="344"/>
    </row>
    <row r="69" spans="2: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>
      <c r="B84" s="113"/>
      <c r="C84" s="113"/>
      <c r="D84" s="311">
        <v>2008</v>
      </c>
      <c r="E84" s="308"/>
      <c r="F84" s="307">
        <v>2009</v>
      </c>
      <c r="G84" s="308"/>
      <c r="H84" s="307">
        <v>2010</v>
      </c>
      <c r="I84" s="308"/>
      <c r="J84" s="307">
        <v>2011</v>
      </c>
      <c r="K84" s="358"/>
      <c r="L84" s="345">
        <v>2012</v>
      </c>
      <c r="M84" s="348"/>
      <c r="N84" s="345">
        <v>2013</v>
      </c>
      <c r="O84" s="344"/>
    </row>
    <row r="85" spans="2: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>
      <c r="B100" s="113"/>
      <c r="C100" s="113"/>
      <c r="D100" s="311">
        <v>2008</v>
      </c>
      <c r="E100" s="326"/>
      <c r="F100" s="307">
        <v>2009</v>
      </c>
      <c r="G100" s="326"/>
      <c r="H100" s="307">
        <v>2010</v>
      </c>
      <c r="I100" s="326"/>
      <c r="J100" s="307">
        <v>2011</v>
      </c>
      <c r="K100" s="359"/>
      <c r="L100" s="345">
        <v>2012</v>
      </c>
      <c r="M100" s="344"/>
      <c r="N100" s="345">
        <v>2013</v>
      </c>
      <c r="O100" s="344"/>
    </row>
    <row r="101" spans="2: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J52:K52"/>
    <mergeCell ref="L52:M52"/>
    <mergeCell ref="N52:O52"/>
    <mergeCell ref="J68:K68"/>
    <mergeCell ref="L68:M68"/>
    <mergeCell ref="N68:O68"/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71"/>
  <sheetViews>
    <sheetView topLeftCell="A22" workbookViewId="0">
      <selection activeCell="H7" sqref="H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>
      <c r="A1" s="1" t="s">
        <v>100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63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>
      <c r="B6" s="160" t="s">
        <v>95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3" t="s">
        <v>6</v>
      </c>
      <c r="C7" s="14">
        <v>103959</v>
      </c>
      <c r="D7" s="335">
        <v>3310</v>
      </c>
      <c r="E7" s="336"/>
      <c r="F7" s="15">
        <f t="shared" ref="F7:F31" si="0">D7/C7*100</f>
        <v>3.1839475177714291</v>
      </c>
      <c r="K7" s="3"/>
      <c r="M7" s="3"/>
      <c r="O7" s="3"/>
    </row>
    <row r="8" spans="1:15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  <c r="O8" s="3"/>
    </row>
    <row r="9" spans="1:15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  <c r="O9" s="3"/>
    </row>
    <row r="10" spans="1:15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  <c r="O10" s="3"/>
    </row>
    <row r="11" spans="1:15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  <c r="O11" s="3"/>
    </row>
    <row r="12" spans="1:15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  <c r="N12" s="235"/>
      <c r="O12" s="3"/>
    </row>
    <row r="13" spans="1:15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  <c r="O14" s="3"/>
    </row>
    <row r="15" spans="1:15">
      <c r="B15" s="109" t="s">
        <v>94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  <c r="O15" s="3"/>
    </row>
    <row r="16" spans="1:15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  <c r="O16" s="3"/>
    </row>
    <row r="17" spans="1:15">
      <c r="B17" s="153" t="s">
        <v>43</v>
      </c>
      <c r="C17" s="154">
        <v>505797</v>
      </c>
      <c r="D17" s="337">
        <v>78578</v>
      </c>
      <c r="E17" s="338"/>
      <c r="F17" s="155">
        <f t="shared" si="0"/>
        <v>15.535481626027833</v>
      </c>
      <c r="K17" s="3"/>
      <c r="M17" s="3"/>
      <c r="O17" s="3"/>
    </row>
    <row r="18" spans="1:15">
      <c r="B18" s="153" t="s">
        <v>46</v>
      </c>
      <c r="C18" s="154">
        <v>108431.670455</v>
      </c>
      <c r="D18" s="333">
        <v>14918.8945</v>
      </c>
      <c r="E18" s="334"/>
      <c r="F18" s="155">
        <f t="shared" si="0"/>
        <v>13.758797994531921</v>
      </c>
      <c r="K18" s="3"/>
      <c r="M18" s="3"/>
      <c r="O18" s="3"/>
    </row>
    <row r="19" spans="1:15">
      <c r="B19" s="109" t="s">
        <v>6</v>
      </c>
      <c r="C19" s="105">
        <v>131244.32708700001</v>
      </c>
      <c r="D19" s="341">
        <v>51937.764000000003</v>
      </c>
      <c r="E19" s="342"/>
      <c r="F19" s="155">
        <f t="shared" si="0"/>
        <v>39.57334016088268</v>
      </c>
      <c r="K19" s="3"/>
      <c r="M19" s="3"/>
      <c r="O19" s="3"/>
    </row>
    <row r="20" spans="1:15">
      <c r="B20" s="109" t="s">
        <v>7</v>
      </c>
      <c r="C20" s="105">
        <v>201687.73335900001</v>
      </c>
      <c r="D20" s="337">
        <v>23633.109750000003</v>
      </c>
      <c r="E20" s="338"/>
      <c r="F20" s="155">
        <f t="shared" si="0"/>
        <v>11.7176733341207</v>
      </c>
      <c r="K20" s="3"/>
      <c r="M20" s="3"/>
      <c r="O20" s="3"/>
    </row>
    <row r="21" spans="1:15">
      <c r="B21" s="109" t="s">
        <v>52</v>
      </c>
      <c r="C21" s="105">
        <v>179524.82289299998</v>
      </c>
      <c r="D21" s="337">
        <v>33235.215000000004</v>
      </c>
      <c r="E21" s="338"/>
      <c r="F21" s="155">
        <f t="shared" si="0"/>
        <v>18.512879981955916</v>
      </c>
      <c r="K21" s="3"/>
      <c r="M21" s="3"/>
      <c r="O21" s="3"/>
    </row>
    <row r="22" spans="1:15">
      <c r="B22" s="153" t="s">
        <v>54</v>
      </c>
      <c r="C22" s="154">
        <v>221975</v>
      </c>
      <c r="D22" s="337">
        <v>20918</v>
      </c>
      <c r="E22" s="338"/>
      <c r="F22" s="155">
        <f t="shared" si="0"/>
        <v>9.4235837369073092</v>
      </c>
      <c r="K22" s="3"/>
      <c r="M22" s="3"/>
      <c r="O22" s="3"/>
    </row>
    <row r="23" spans="1:15">
      <c r="B23" s="153" t="s">
        <v>10</v>
      </c>
      <c r="C23" s="154">
        <v>274825.34853999998</v>
      </c>
      <c r="D23" s="337">
        <v>19509.626749999999</v>
      </c>
      <c r="E23" s="338"/>
      <c r="F23" s="155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55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55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55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23">
        <v>17482.687375000001</v>
      </c>
      <c r="E27" s="325"/>
      <c r="F27" s="155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03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55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55">
        <f>D32/C32*100</f>
        <v>17.157294238721111</v>
      </c>
      <c r="K32" s="3"/>
      <c r="M32" s="3"/>
      <c r="O32" s="3"/>
    </row>
    <row r="33" spans="2:15">
      <c r="B33" s="153" t="s">
        <v>77</v>
      </c>
      <c r="C33" s="171">
        <v>186874.54371389997</v>
      </c>
      <c r="D33" s="323">
        <v>18523.566694000001</v>
      </c>
      <c r="E33" s="325"/>
      <c r="F33" s="155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23">
        <v>88782</v>
      </c>
      <c r="E34" s="325"/>
      <c r="F34" s="155">
        <v>32.075318225708415</v>
      </c>
      <c r="K34" s="3"/>
      <c r="M34" s="3"/>
      <c r="O34" s="3"/>
    </row>
    <row r="35" spans="2:15">
      <c r="B35" s="153" t="s">
        <v>81</v>
      </c>
      <c r="C35" s="171">
        <v>419277.78164099995</v>
      </c>
      <c r="D35" s="323">
        <v>40815</v>
      </c>
      <c r="E35" s="325"/>
      <c r="F35" s="155">
        <f t="shared" ref="F35:F42" si="1">SUM(D35/C35*100)</f>
        <v>9.7345964387273938</v>
      </c>
      <c r="K35" s="3"/>
      <c r="M35" s="3"/>
      <c r="O35" s="3"/>
    </row>
    <row r="36" spans="2:15">
      <c r="B36" s="218" t="s">
        <v>83</v>
      </c>
      <c r="C36" s="233">
        <v>204506.98827099998</v>
      </c>
      <c r="D36" s="360">
        <v>22794.838349999998</v>
      </c>
      <c r="E36" s="361"/>
      <c r="F36" s="225">
        <f t="shared" si="1"/>
        <v>11.146239325471701</v>
      </c>
      <c r="J36" s="226"/>
      <c r="K36" s="3"/>
      <c r="M36" s="3"/>
      <c r="O36" s="3"/>
    </row>
    <row r="37" spans="2:15">
      <c r="B37" s="153" t="s">
        <v>85</v>
      </c>
      <c r="C37" s="171">
        <v>190783.73257199995</v>
      </c>
      <c r="D37" s="323">
        <v>23499.218844000003</v>
      </c>
      <c r="E37" s="325"/>
      <c r="F37" s="155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23">
        <v>59730</v>
      </c>
      <c r="E38" s="325"/>
      <c r="F38" s="155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23">
        <v>17070.221545</v>
      </c>
      <c r="E39" s="325"/>
      <c r="F39" s="155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23">
        <v>11256.046354</v>
      </c>
      <c r="E40" s="325"/>
      <c r="F40" s="155">
        <f t="shared" si="1"/>
        <v>3.0016534722329093</v>
      </c>
      <c r="J40" s="226"/>
      <c r="K40" s="3"/>
      <c r="M40" s="3"/>
      <c r="O40" s="3"/>
    </row>
    <row r="41" spans="2:15">
      <c r="B41" s="153" t="s">
        <v>90</v>
      </c>
      <c r="C41" s="171">
        <v>672257.78866279998</v>
      </c>
      <c r="D41" s="323">
        <v>82609</v>
      </c>
      <c r="E41" s="325"/>
      <c r="F41" s="155">
        <f t="shared" si="1"/>
        <v>12.288291990535214</v>
      </c>
      <c r="J41" s="226"/>
      <c r="K41" s="3"/>
      <c r="M41" s="3"/>
      <c r="O41" s="3"/>
    </row>
    <row r="42" spans="2:15" ht="14.25" thickBot="1">
      <c r="B42" s="245" t="s">
        <v>97</v>
      </c>
      <c r="C42" s="246">
        <v>642877</v>
      </c>
      <c r="D42" s="364">
        <v>12235</v>
      </c>
      <c r="E42" s="365"/>
      <c r="F42" s="247">
        <f t="shared" si="1"/>
        <v>1.903163435618322</v>
      </c>
      <c r="J42" s="226"/>
      <c r="K42" s="3"/>
      <c r="M42" s="3"/>
      <c r="O42" s="3"/>
    </row>
    <row r="43" spans="2:15" ht="14.25" thickBot="1">
      <c r="B43" s="150" t="s">
        <v>99</v>
      </c>
      <c r="C43" s="227">
        <v>269075.36752600002</v>
      </c>
      <c r="D43" s="351">
        <v>84053</v>
      </c>
      <c r="E43" s="352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>
      <c r="B44" s="96" t="s">
        <v>12</v>
      </c>
      <c r="C44" s="97">
        <f>SUM(C6:C43)</f>
        <v>9300047.7239165027</v>
      </c>
      <c r="D44" s="368">
        <f>SUM(D6:E43)</f>
        <v>1334014.7904439999</v>
      </c>
      <c r="E44" s="369"/>
      <c r="F44" s="106">
        <f>D44/C44*100</f>
        <v>14.344171449931121</v>
      </c>
      <c r="K44" s="3"/>
      <c r="M44" s="3"/>
      <c r="O44" s="3"/>
    </row>
    <row r="45" spans="2:15">
      <c r="B45" s="17"/>
      <c r="C45" s="18"/>
      <c r="D45" s="18"/>
      <c r="E45" s="19"/>
      <c r="F45" s="20"/>
      <c r="K45" s="3"/>
      <c r="M45" s="3"/>
      <c r="O45" s="3"/>
    </row>
    <row r="46" spans="2: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>
      <c r="B47" s="21" t="s">
        <v>14</v>
      </c>
      <c r="K47" s="3"/>
      <c r="M47" s="3"/>
      <c r="O47" s="3"/>
    </row>
    <row r="48" spans="2:15">
      <c r="B48" s="21" t="s">
        <v>34</v>
      </c>
      <c r="K48" s="3"/>
      <c r="M48" s="3"/>
      <c r="O48" s="3"/>
    </row>
    <row r="49" spans="1:15" ht="25.5" customHeight="1">
      <c r="K49" s="3"/>
      <c r="M49" s="3"/>
      <c r="O49" s="3"/>
    </row>
    <row r="50" spans="1:15" ht="14.25">
      <c r="A50" s="4" t="s">
        <v>15</v>
      </c>
    </row>
    <row r="51" spans="1:15">
      <c r="K51" s="3"/>
      <c r="M51" s="3"/>
      <c r="O51" s="3" t="s">
        <v>16</v>
      </c>
    </row>
    <row r="52" spans="1:15" ht="18" thickBot="1">
      <c r="B52" s="22" t="s">
        <v>17</v>
      </c>
      <c r="C52" s="22"/>
      <c r="K52" s="3"/>
      <c r="M52" s="3"/>
      <c r="O52" s="3"/>
    </row>
    <row r="53" spans="1:15" ht="18" thickBot="1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345">
        <v>2011</v>
      </c>
      <c r="K53" s="348"/>
      <c r="L53" s="345">
        <v>2012</v>
      </c>
      <c r="M53" s="348"/>
      <c r="N53" s="345">
        <v>2013</v>
      </c>
      <c r="O53" s="344"/>
    </row>
    <row r="54" spans="1: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>
      <c r="D69" s="23">
        <v>2008</v>
      </c>
      <c r="E69" s="24"/>
      <c r="F69" s="25">
        <v>2009</v>
      </c>
      <c r="G69" s="24"/>
      <c r="H69" s="25">
        <v>2010</v>
      </c>
      <c r="I69" s="24"/>
      <c r="J69" s="345">
        <v>2011</v>
      </c>
      <c r="K69" s="348"/>
      <c r="L69" s="345">
        <v>2012</v>
      </c>
      <c r="M69" s="348"/>
      <c r="N69" s="345">
        <v>2013</v>
      </c>
      <c r="O69" s="344"/>
    </row>
    <row r="70" spans="2: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>
      <c r="B85" s="113"/>
      <c r="C85" s="113"/>
      <c r="D85" s="311">
        <v>2008</v>
      </c>
      <c r="E85" s="308"/>
      <c r="F85" s="307">
        <v>2009</v>
      </c>
      <c r="G85" s="308"/>
      <c r="H85" s="307">
        <v>2010</v>
      </c>
      <c r="I85" s="308"/>
      <c r="J85" s="307">
        <v>2011</v>
      </c>
      <c r="K85" s="358"/>
      <c r="L85" s="345">
        <v>2012</v>
      </c>
      <c r="M85" s="348"/>
      <c r="N85" s="345">
        <v>2013</v>
      </c>
      <c r="O85" s="344"/>
    </row>
    <row r="86" spans="2: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>
      <c r="B101" s="113"/>
      <c r="C101" s="113"/>
      <c r="D101" s="311">
        <v>2008</v>
      </c>
      <c r="E101" s="326"/>
      <c r="F101" s="307">
        <v>2009</v>
      </c>
      <c r="G101" s="326"/>
      <c r="H101" s="307">
        <v>2010</v>
      </c>
      <c r="I101" s="326"/>
      <c r="J101" s="307">
        <v>2011</v>
      </c>
      <c r="K101" s="359"/>
      <c r="L101" s="345">
        <v>2012</v>
      </c>
      <c r="M101" s="344"/>
      <c r="N101" s="345">
        <v>2013</v>
      </c>
      <c r="O101" s="344"/>
    </row>
    <row r="102" spans="2: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D11:E11"/>
    <mergeCell ref="D6:E6"/>
    <mergeCell ref="D7:E7"/>
    <mergeCell ref="D8:E8"/>
    <mergeCell ref="D9:E9"/>
    <mergeCell ref="D10:E10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44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0" t="s">
        <v>5</v>
      </c>
      <c r="C6" s="11">
        <v>89053</v>
      </c>
      <c r="D6" s="302">
        <v>3602</v>
      </c>
      <c r="E6" s="303"/>
      <c r="F6" s="12">
        <f>D6/C6*100</f>
        <v>4.0447823206405173</v>
      </c>
      <c r="K6" s="3"/>
    </row>
    <row r="7" spans="1:11">
      <c r="B7" s="13" t="s">
        <v>6</v>
      </c>
      <c r="C7" s="14">
        <v>103959</v>
      </c>
      <c r="D7" s="304">
        <v>3310</v>
      </c>
      <c r="E7" s="297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296">
        <v>4990.875</v>
      </c>
      <c r="E8" s="297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296">
        <v>8686</v>
      </c>
      <c r="E9" s="297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296">
        <v>10020</v>
      </c>
      <c r="E10" s="297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296">
        <v>169533</v>
      </c>
      <c r="E11" s="297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296">
        <v>82821</v>
      </c>
      <c r="E12" s="297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298">
        <v>7907</v>
      </c>
      <c r="E13" s="299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10">
        <v>43015</v>
      </c>
      <c r="E14" s="297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10">
        <v>6992</v>
      </c>
      <c r="E15" s="297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12">
        <v>20977</v>
      </c>
      <c r="E16" s="313"/>
      <c r="F16" s="155">
        <f t="shared" si="0"/>
        <v>8.6410090582918997</v>
      </c>
      <c r="K16" s="3"/>
    </row>
    <row r="17" spans="1:11" ht="14.25" thickBot="1">
      <c r="B17" s="150" t="s">
        <v>43</v>
      </c>
      <c r="C17" s="151">
        <v>505797</v>
      </c>
      <c r="D17" s="305">
        <v>78578</v>
      </c>
      <c r="E17" s="314"/>
      <c r="F17" s="152">
        <f>D17/C17*100</f>
        <v>15.535481626027833</v>
      </c>
      <c r="K17" s="3"/>
    </row>
    <row r="18" spans="1:11">
      <c r="B18" s="96" t="s">
        <v>12</v>
      </c>
      <c r="C18" s="97">
        <f>SUM(C6:C17)</f>
        <v>2433299</v>
      </c>
      <c r="D18" s="300">
        <f>SUM(D6:E17)</f>
        <v>440431.875</v>
      </c>
      <c r="E18" s="301"/>
      <c r="F18" s="106">
        <f>D18/C18*100</f>
        <v>18.100195454812582</v>
      </c>
      <c r="K18" s="3"/>
    </row>
    <row r="19" spans="1:11">
      <c r="B19" s="17"/>
      <c r="C19" s="18"/>
      <c r="D19" s="18"/>
      <c r="E19" s="19"/>
      <c r="F19" s="20"/>
      <c r="K19" s="3"/>
    </row>
    <row r="20" spans="1:11">
      <c r="B20" s="21" t="s">
        <v>13</v>
      </c>
      <c r="C20" s="18"/>
      <c r="D20" s="18"/>
      <c r="E20" s="19"/>
      <c r="F20" s="20"/>
      <c r="K20" s="3"/>
    </row>
    <row r="21" spans="1:11">
      <c r="B21" s="21" t="s">
        <v>14</v>
      </c>
      <c r="K21" s="3"/>
    </row>
    <row r="22" spans="1:11">
      <c r="B22" s="21" t="s">
        <v>34</v>
      </c>
      <c r="K22" s="3"/>
    </row>
    <row r="23" spans="1:11" ht="25.5" customHeight="1">
      <c r="K23" s="3"/>
    </row>
    <row r="24" spans="1:11" ht="14.25">
      <c r="A24" s="4" t="s">
        <v>15</v>
      </c>
    </row>
    <row r="25" spans="1:11">
      <c r="K25" s="3" t="s">
        <v>16</v>
      </c>
    </row>
    <row r="26" spans="1:11" ht="18" thickBot="1">
      <c r="B26" s="22" t="s">
        <v>17</v>
      </c>
      <c r="C26" s="22"/>
      <c r="K26" s="3"/>
    </row>
    <row r="27" spans="1:11" ht="18" thickBot="1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>
      <c r="D38" s="55"/>
      <c r="E38" s="56"/>
      <c r="F38" s="57"/>
      <c r="G38" s="58"/>
      <c r="H38" s="55"/>
      <c r="I38" s="59"/>
      <c r="J38" s="55"/>
      <c r="K38" s="60"/>
    </row>
    <row r="39" spans="2:11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>
      <c r="D41" s="72"/>
      <c r="E41" s="72"/>
      <c r="F41" s="72"/>
      <c r="G41" s="72"/>
      <c r="H41" s="72"/>
      <c r="I41" s="72"/>
      <c r="J41" s="72"/>
      <c r="K41" s="72"/>
    </row>
    <row r="42" spans="2:11" ht="18" thickBot="1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>
      <c r="D54" s="55"/>
      <c r="E54" s="56"/>
      <c r="F54" s="78"/>
      <c r="G54" s="58"/>
      <c r="H54" s="55"/>
      <c r="I54" s="58"/>
      <c r="J54" s="55"/>
      <c r="K54" s="58"/>
    </row>
    <row r="55" spans="2:11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>
      <c r="D57" s="72"/>
      <c r="E57" s="72"/>
      <c r="F57" s="72"/>
      <c r="G57" s="72"/>
      <c r="H57" s="72"/>
      <c r="I57" s="72"/>
      <c r="J57" s="72"/>
      <c r="K57" s="72"/>
    </row>
    <row r="58" spans="2:11" ht="18" thickBot="1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>
      <c r="B59" s="113"/>
      <c r="C59" s="113"/>
      <c r="D59" s="311">
        <v>2008</v>
      </c>
      <c r="E59" s="308"/>
      <c r="F59" s="307">
        <v>2009</v>
      </c>
      <c r="G59" s="308"/>
      <c r="H59" s="307">
        <v>2010</v>
      </c>
      <c r="I59" s="308"/>
      <c r="J59" s="307">
        <v>2011</v>
      </c>
      <c r="K59" s="309"/>
    </row>
    <row r="60" spans="2:11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>
      <c r="D73" s="72"/>
      <c r="E73" s="72"/>
      <c r="F73" s="72"/>
      <c r="G73" s="72"/>
      <c r="H73" s="72"/>
      <c r="I73" s="72"/>
      <c r="J73" s="72"/>
      <c r="K73" s="72"/>
    </row>
    <row r="74" spans="2:11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>
      <c r="D77" s="72"/>
      <c r="E77" s="72"/>
      <c r="F77" s="72"/>
      <c r="G77" s="72"/>
      <c r="H77" s="72"/>
      <c r="I77" s="72"/>
      <c r="J77" s="72"/>
      <c r="K77" s="72"/>
    </row>
    <row r="78" spans="2:11">
      <c r="D78" s="72"/>
      <c r="E78" s="72"/>
      <c r="F78" s="72"/>
      <c r="G78" s="72"/>
      <c r="H78" s="72"/>
      <c r="I78" s="72"/>
      <c r="J78" s="72"/>
      <c r="K78" s="72"/>
    </row>
    <row r="79" spans="2:11">
      <c r="D79" s="72"/>
      <c r="E79" s="72"/>
      <c r="F79" s="72"/>
      <c r="G79" s="72"/>
      <c r="H79" s="72"/>
      <c r="I79" s="72"/>
      <c r="J79" s="72"/>
      <c r="K79" s="72"/>
    </row>
    <row r="80" spans="2:11">
      <c r="D80" s="72"/>
      <c r="E80" s="72"/>
      <c r="F80" s="72"/>
      <c r="G80" s="72"/>
      <c r="H80" s="72"/>
      <c r="I80" s="72"/>
      <c r="J80" s="72"/>
      <c r="K80" s="72"/>
    </row>
    <row r="81" spans="4:11">
      <c r="D81" s="72"/>
      <c r="E81" s="72"/>
      <c r="F81" s="72"/>
      <c r="G81" s="72"/>
      <c r="H81" s="72"/>
      <c r="I81" s="72"/>
      <c r="J81" s="72"/>
      <c r="K81" s="72"/>
    </row>
    <row r="82" spans="4:11">
      <c r="D82" s="72"/>
      <c r="E82" s="72"/>
      <c r="F82" s="72"/>
      <c r="G82" s="72"/>
      <c r="H82" s="72"/>
      <c r="I82" s="72"/>
      <c r="J82" s="72"/>
      <c r="K82" s="72"/>
    </row>
    <row r="83" spans="4:11">
      <c r="D83" s="72"/>
      <c r="E83" s="72"/>
      <c r="F83" s="72"/>
      <c r="G83" s="72"/>
      <c r="H83" s="72"/>
      <c r="I83" s="72"/>
      <c r="J83" s="72"/>
      <c r="K83" s="72"/>
    </row>
    <row r="84" spans="4:11">
      <c r="D84" s="72"/>
      <c r="E84" s="72"/>
      <c r="F84" s="72"/>
      <c r="G84" s="72"/>
      <c r="H84" s="72"/>
      <c r="I84" s="72"/>
      <c r="J84" s="72"/>
      <c r="K84" s="72"/>
    </row>
    <row r="85" spans="4:11">
      <c r="D85" s="72"/>
      <c r="E85" s="72"/>
      <c r="F85" s="72"/>
      <c r="G85" s="72"/>
      <c r="H85" s="72"/>
      <c r="I85" s="72"/>
      <c r="J85" s="72"/>
      <c r="K85" s="72"/>
    </row>
    <row r="86" spans="4:11">
      <c r="D86" s="72"/>
      <c r="E86" s="72"/>
      <c r="F86" s="72"/>
      <c r="G86" s="72"/>
      <c r="H86" s="72"/>
      <c r="I86" s="72"/>
      <c r="J86" s="72"/>
      <c r="K86" s="72"/>
    </row>
    <row r="87" spans="4:11">
      <c r="D87" s="72"/>
      <c r="E87" s="72"/>
      <c r="F87" s="72"/>
      <c r="G87" s="72"/>
      <c r="H87" s="72"/>
      <c r="I87" s="72"/>
      <c r="J87" s="72"/>
      <c r="K87" s="72"/>
    </row>
    <row r="88" spans="4:11">
      <c r="D88" s="72"/>
      <c r="E88" s="72"/>
      <c r="F88" s="72"/>
      <c r="G88" s="72"/>
      <c r="H88" s="72"/>
      <c r="I88" s="72"/>
      <c r="J88" s="72"/>
      <c r="K88" s="72"/>
    </row>
    <row r="89" spans="4:11">
      <c r="D89" s="72"/>
      <c r="E89" s="72"/>
      <c r="F89" s="72"/>
      <c r="G89" s="72"/>
      <c r="H89" s="72"/>
      <c r="I89" s="72"/>
      <c r="J89" s="72"/>
      <c r="K89" s="72"/>
    </row>
    <row r="90" spans="4:11">
      <c r="D90" s="72"/>
      <c r="E90" s="72"/>
      <c r="F90" s="72"/>
      <c r="G90" s="72"/>
      <c r="H90" s="72"/>
      <c r="I90" s="72"/>
      <c r="J90" s="72"/>
      <c r="K90" s="72"/>
    </row>
    <row r="91" spans="4:11">
      <c r="D91" s="72"/>
      <c r="E91" s="72"/>
      <c r="F91" s="72"/>
      <c r="G91" s="72"/>
      <c r="H91" s="72"/>
      <c r="I91" s="72"/>
      <c r="J91" s="72"/>
      <c r="K91" s="72"/>
    </row>
    <row r="92" spans="4:11">
      <c r="D92" s="72"/>
      <c r="E92" s="72"/>
      <c r="F92" s="72"/>
      <c r="G92" s="72"/>
      <c r="H92" s="72"/>
      <c r="I92" s="72"/>
      <c r="J92" s="72"/>
      <c r="K92" s="72"/>
    </row>
    <row r="93" spans="4:11">
      <c r="D93" s="72"/>
      <c r="E93" s="72"/>
      <c r="F93" s="72"/>
      <c r="G93" s="72"/>
      <c r="H93" s="72"/>
      <c r="I93" s="72"/>
      <c r="J93" s="72"/>
      <c r="K93" s="72"/>
    </row>
    <row r="94" spans="4:11">
      <c r="D94" s="72"/>
      <c r="E94" s="72"/>
      <c r="F94" s="72"/>
      <c r="G94" s="72"/>
      <c r="H94" s="72"/>
      <c r="I94" s="72"/>
      <c r="J94" s="72"/>
      <c r="K94" s="72"/>
    </row>
    <row r="95" spans="4:11">
      <c r="D95" s="72"/>
      <c r="E95" s="72"/>
      <c r="F95" s="72"/>
      <c r="G95" s="72"/>
      <c r="H95" s="72"/>
      <c r="I95" s="72"/>
      <c r="J95" s="72"/>
      <c r="K95" s="72"/>
    </row>
    <row r="96" spans="4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59:E59"/>
    <mergeCell ref="F59:G59"/>
    <mergeCell ref="H59:I59"/>
    <mergeCell ref="J59:K59"/>
    <mergeCell ref="D17:E17"/>
    <mergeCell ref="D18:E18"/>
    <mergeCell ref="D6:E6"/>
    <mergeCell ref="D7:E7"/>
    <mergeCell ref="D8:E8"/>
    <mergeCell ref="D9:E9"/>
    <mergeCell ref="D10:E10"/>
    <mergeCell ref="D16:E16"/>
    <mergeCell ref="D11:E11"/>
    <mergeCell ref="D12:E12"/>
    <mergeCell ref="D13:E13"/>
    <mergeCell ref="D14:E14"/>
    <mergeCell ref="D15:E15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2"/>
  <sheetViews>
    <sheetView topLeftCell="A28" workbookViewId="0">
      <selection activeCell="N43" sqref="N43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9" width="6.875" style="2" customWidth="1"/>
    <col min="20" max="16384" width="9" style="2"/>
  </cols>
  <sheetData>
    <row r="1" spans="1:15" ht="21">
      <c r="A1" s="1" t="s">
        <v>101</v>
      </c>
      <c r="E1" s="98"/>
      <c r="F1" s="2" t="s">
        <v>36</v>
      </c>
    </row>
    <row r="2" spans="1:15">
      <c r="K2" s="3"/>
      <c r="M2" s="3"/>
      <c r="O2" s="3"/>
    </row>
    <row r="3" spans="1:15" ht="14.25">
      <c r="A3" s="4" t="s">
        <v>110</v>
      </c>
      <c r="K3" s="3"/>
      <c r="M3" s="3"/>
      <c r="O3" s="3"/>
    </row>
    <row r="4" spans="1:15" ht="21" customHeight="1">
      <c r="F4" s="3" t="s">
        <v>1</v>
      </c>
      <c r="K4" s="3"/>
      <c r="M4" s="3"/>
      <c r="O4" s="3"/>
    </row>
    <row r="5" spans="1:15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>
      <c r="B6" s="160" t="s">
        <v>111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  <c r="O6" s="3"/>
    </row>
    <row r="7" spans="1:15">
      <c r="B7" s="163" t="s">
        <v>6</v>
      </c>
      <c r="C7" s="164">
        <v>103959</v>
      </c>
      <c r="D7" s="317">
        <v>3310</v>
      </c>
      <c r="E7" s="370"/>
      <c r="F7" s="165">
        <f t="shared" ref="F7:F31" si="0">D7/C7*100</f>
        <v>3.1839475177714291</v>
      </c>
      <c r="K7" s="3"/>
      <c r="M7" s="3"/>
      <c r="O7" s="3"/>
    </row>
    <row r="8" spans="1:15">
      <c r="B8" s="163" t="s">
        <v>7</v>
      </c>
      <c r="C8" s="166">
        <v>144317</v>
      </c>
      <c r="D8" s="319">
        <v>4990.875</v>
      </c>
      <c r="E8" s="371"/>
      <c r="F8" s="165">
        <f t="shared" si="0"/>
        <v>3.4582724141992975</v>
      </c>
      <c r="K8" s="3"/>
      <c r="M8" s="3"/>
      <c r="O8" s="3"/>
    </row>
    <row r="9" spans="1:15">
      <c r="B9" s="163" t="s">
        <v>8</v>
      </c>
      <c r="C9" s="166">
        <v>110280</v>
      </c>
      <c r="D9" s="319">
        <v>8686</v>
      </c>
      <c r="E9" s="371"/>
      <c r="F9" s="165">
        <f t="shared" si="0"/>
        <v>7.8763148349655419</v>
      </c>
      <c r="K9" s="3"/>
      <c r="M9" s="3"/>
      <c r="O9" s="3"/>
    </row>
    <row r="10" spans="1:15">
      <c r="B10" s="163" t="s">
        <v>9</v>
      </c>
      <c r="C10" s="110">
        <v>148424</v>
      </c>
      <c r="D10" s="319">
        <v>10020</v>
      </c>
      <c r="E10" s="371"/>
      <c r="F10" s="165">
        <f t="shared" si="0"/>
        <v>6.7509297687705487</v>
      </c>
      <c r="K10" s="3"/>
      <c r="M10" s="3"/>
      <c r="O10" s="3"/>
    </row>
    <row r="11" spans="1:15">
      <c r="B11" s="163" t="s">
        <v>10</v>
      </c>
      <c r="C11" s="166">
        <v>328965</v>
      </c>
      <c r="D11" s="319">
        <v>169533</v>
      </c>
      <c r="E11" s="371"/>
      <c r="F11" s="165">
        <f t="shared" si="0"/>
        <v>51.535269709543563</v>
      </c>
      <c r="K11" s="3"/>
      <c r="M11" s="3"/>
      <c r="O11" s="3"/>
    </row>
    <row r="12" spans="1:15">
      <c r="B12" s="156" t="s">
        <v>11</v>
      </c>
      <c r="C12" s="167">
        <v>215799</v>
      </c>
      <c r="D12" s="319">
        <v>82821</v>
      </c>
      <c r="E12" s="371"/>
      <c r="F12" s="168">
        <f t="shared" si="0"/>
        <v>38.378769132387077</v>
      </c>
      <c r="K12" s="3"/>
      <c r="M12" s="3"/>
      <c r="N12" s="235"/>
      <c r="O12" s="3"/>
    </row>
    <row r="13" spans="1:15">
      <c r="B13" s="109" t="s">
        <v>35</v>
      </c>
      <c r="C13" s="169">
        <v>157114</v>
      </c>
      <c r="D13" s="372">
        <v>7907</v>
      </c>
      <c r="E13" s="373"/>
      <c r="F13" s="170">
        <f t="shared" si="0"/>
        <v>5.0326514505390989</v>
      </c>
      <c r="K13" s="3"/>
      <c r="M13" s="3"/>
      <c r="N13" s="235"/>
      <c r="O13" s="3"/>
    </row>
    <row r="14" spans="1:15">
      <c r="B14" s="109" t="s">
        <v>37</v>
      </c>
      <c r="C14" s="169">
        <v>215533</v>
      </c>
      <c r="D14" s="322">
        <v>43015</v>
      </c>
      <c r="E14" s="324"/>
      <c r="F14" s="170">
        <f>D14/C14*100</f>
        <v>19.957500707548263</v>
      </c>
      <c r="K14" s="3"/>
      <c r="M14" s="3"/>
      <c r="O14" s="3"/>
    </row>
    <row r="15" spans="1:15">
      <c r="B15" s="109" t="s">
        <v>94</v>
      </c>
      <c r="C15" s="169">
        <v>171297</v>
      </c>
      <c r="D15" s="322">
        <v>6992</v>
      </c>
      <c r="E15" s="324"/>
      <c r="F15" s="170">
        <f>D15/C15*100</f>
        <v>4.0817994477428092</v>
      </c>
      <c r="K15" s="3"/>
      <c r="M15" s="3"/>
      <c r="O15" s="3"/>
    </row>
    <row r="16" spans="1:15">
      <c r="B16" s="153" t="s">
        <v>41</v>
      </c>
      <c r="C16" s="171">
        <v>242761</v>
      </c>
      <c r="D16" s="323">
        <v>20977</v>
      </c>
      <c r="E16" s="325"/>
      <c r="F16" s="172">
        <f t="shared" si="0"/>
        <v>8.6410090582918997</v>
      </c>
      <c r="K16" s="3"/>
      <c r="M16" s="3"/>
      <c r="O16" s="3"/>
    </row>
    <row r="17" spans="1:15">
      <c r="B17" s="153" t="s">
        <v>43</v>
      </c>
      <c r="C17" s="171">
        <v>505797</v>
      </c>
      <c r="D17" s="323">
        <v>78578</v>
      </c>
      <c r="E17" s="325"/>
      <c r="F17" s="172">
        <f t="shared" si="0"/>
        <v>15.535481626027833</v>
      </c>
      <c r="K17" s="3"/>
      <c r="M17" s="3"/>
      <c r="O17" s="3"/>
    </row>
    <row r="18" spans="1:15">
      <c r="B18" s="153" t="s">
        <v>112</v>
      </c>
      <c r="C18" s="171">
        <v>108431.670455</v>
      </c>
      <c r="D18" s="372">
        <v>14918.8945</v>
      </c>
      <c r="E18" s="373"/>
      <c r="F18" s="172">
        <f t="shared" si="0"/>
        <v>13.758797994531921</v>
      </c>
      <c r="K18" s="3"/>
      <c r="M18" s="3"/>
      <c r="O18" s="3"/>
    </row>
    <row r="19" spans="1:15">
      <c r="B19" s="109" t="s">
        <v>6</v>
      </c>
      <c r="C19" s="169">
        <v>131244.32708700001</v>
      </c>
      <c r="D19" s="360">
        <v>51937.764000000003</v>
      </c>
      <c r="E19" s="361"/>
      <c r="F19" s="172">
        <f t="shared" si="0"/>
        <v>39.57334016088268</v>
      </c>
      <c r="K19" s="3"/>
      <c r="M19" s="3"/>
      <c r="O19" s="3"/>
    </row>
    <row r="20" spans="1:15">
      <c r="B20" s="109" t="s">
        <v>7</v>
      </c>
      <c r="C20" s="169">
        <v>201687.73335900001</v>
      </c>
      <c r="D20" s="323">
        <v>23633.109750000003</v>
      </c>
      <c r="E20" s="325"/>
      <c r="F20" s="172">
        <f t="shared" si="0"/>
        <v>11.7176733341207</v>
      </c>
      <c r="K20" s="3"/>
      <c r="M20" s="3"/>
      <c r="O20" s="3"/>
    </row>
    <row r="21" spans="1:15">
      <c r="B21" s="109" t="s">
        <v>113</v>
      </c>
      <c r="C21" s="169">
        <v>179524.82289299998</v>
      </c>
      <c r="D21" s="323">
        <v>33235.215000000004</v>
      </c>
      <c r="E21" s="325"/>
      <c r="F21" s="172">
        <f t="shared" si="0"/>
        <v>18.512879981955916</v>
      </c>
      <c r="K21" s="3"/>
      <c r="M21" s="3"/>
      <c r="O21" s="3"/>
    </row>
    <row r="22" spans="1:15">
      <c r="B22" s="153" t="s">
        <v>114</v>
      </c>
      <c r="C22" s="171">
        <v>221975</v>
      </c>
      <c r="D22" s="323">
        <v>20918</v>
      </c>
      <c r="E22" s="325"/>
      <c r="F22" s="172">
        <f t="shared" si="0"/>
        <v>9.4235837369073092</v>
      </c>
      <c r="K22" s="3"/>
      <c r="M22" s="3"/>
      <c r="O22" s="3"/>
    </row>
    <row r="23" spans="1:15">
      <c r="B23" s="153" t="s">
        <v>10</v>
      </c>
      <c r="C23" s="171">
        <v>274825.34853999998</v>
      </c>
      <c r="D23" s="323">
        <v>19509.626749999999</v>
      </c>
      <c r="E23" s="325"/>
      <c r="F23" s="172">
        <f t="shared" si="0"/>
        <v>7.0989182233895844</v>
      </c>
      <c r="K23" s="226"/>
      <c r="M23" s="3"/>
      <c r="O23" s="3"/>
    </row>
    <row r="24" spans="1:15">
      <c r="B24" s="218" t="s">
        <v>11</v>
      </c>
      <c r="C24" s="219">
        <v>130297.12239700001</v>
      </c>
      <c r="D24" s="349">
        <v>-10596.267006000002</v>
      </c>
      <c r="E24" s="350"/>
      <c r="F24" s="172">
        <f t="shared" si="0"/>
        <v>-8.1323875854406236</v>
      </c>
      <c r="K24" s="3"/>
      <c r="M24" s="3"/>
      <c r="O24" s="3"/>
    </row>
    <row r="25" spans="1:15">
      <c r="B25" s="153" t="s">
        <v>58</v>
      </c>
      <c r="C25" s="220">
        <v>150583.44225299999</v>
      </c>
      <c r="D25" s="323">
        <v>17431.741227999999</v>
      </c>
      <c r="E25" s="325"/>
      <c r="F25" s="172">
        <f t="shared" si="0"/>
        <v>11.576134113545088</v>
      </c>
      <c r="K25" s="3"/>
      <c r="M25" s="3"/>
      <c r="O25" s="3"/>
    </row>
    <row r="26" spans="1:15">
      <c r="B26" s="153" t="s">
        <v>60</v>
      </c>
      <c r="C26" s="220">
        <v>263029.70911300002</v>
      </c>
      <c r="D26" s="323">
        <v>26380.90625</v>
      </c>
      <c r="E26" s="325"/>
      <c r="F26" s="172">
        <f t="shared" si="0"/>
        <v>10.029629861570701</v>
      </c>
      <c r="K26" s="3"/>
      <c r="M26" s="3"/>
      <c r="N26" s="236"/>
      <c r="O26" s="3"/>
    </row>
    <row r="27" spans="1:15">
      <c r="B27" s="153" t="s">
        <v>93</v>
      </c>
      <c r="C27" s="220">
        <v>169236.2650705</v>
      </c>
      <c r="D27" s="323">
        <v>17482.687375000001</v>
      </c>
      <c r="E27" s="325"/>
      <c r="F27" s="172">
        <f t="shared" si="0"/>
        <v>10.330343421202961</v>
      </c>
      <c r="K27" s="3"/>
      <c r="M27" s="3"/>
      <c r="N27" s="236"/>
      <c r="O27" s="3"/>
    </row>
    <row r="28" spans="1:15">
      <c r="B28" s="153" t="s">
        <v>67</v>
      </c>
      <c r="C28" s="171">
        <v>270300.45321050001</v>
      </c>
      <c r="D28" s="323">
        <v>31906.866649999996</v>
      </c>
      <c r="E28" s="325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>
      <c r="B29" s="153" t="s">
        <v>69</v>
      </c>
      <c r="C29" s="171">
        <v>476340.58362605004</v>
      </c>
      <c r="D29" s="355">
        <v>105378.147138</v>
      </c>
      <c r="E29" s="355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>
      <c r="B30" s="109" t="s">
        <v>73</v>
      </c>
      <c r="C30" s="169">
        <v>120426.276822</v>
      </c>
      <c r="D30" s="360">
        <v>19854.237499999999</v>
      </c>
      <c r="E30" s="361"/>
      <c r="F30" s="170">
        <f>D30/C30*100</f>
        <v>16.486632339673012</v>
      </c>
      <c r="K30" s="3"/>
      <c r="M30" s="3"/>
      <c r="N30" s="237"/>
      <c r="O30" s="3"/>
    </row>
    <row r="31" spans="1:15">
      <c r="A31" s="113"/>
      <c r="B31" s="153" t="s">
        <v>76</v>
      </c>
      <c r="C31" s="171">
        <v>173015.28534600005</v>
      </c>
      <c r="D31" s="323">
        <v>21248.955841000003</v>
      </c>
      <c r="E31" s="325"/>
      <c r="F31" s="172">
        <f t="shared" si="0"/>
        <v>12.281548302802172</v>
      </c>
      <c r="K31" s="3"/>
      <c r="M31" s="3"/>
      <c r="O31" s="3"/>
    </row>
    <row r="32" spans="1:15">
      <c r="B32" s="153" t="s">
        <v>74</v>
      </c>
      <c r="C32" s="171">
        <v>227163.66659400001</v>
      </c>
      <c r="D32" s="323">
        <v>38975.138680999997</v>
      </c>
      <c r="E32" s="325"/>
      <c r="F32" s="172">
        <f>D32/C32*100</f>
        <v>17.157294238721111</v>
      </c>
      <c r="K32" s="3"/>
      <c r="M32" s="3"/>
      <c r="O32" s="3"/>
    </row>
    <row r="33" spans="2:15">
      <c r="B33" s="153" t="s">
        <v>115</v>
      </c>
      <c r="C33" s="171">
        <v>186874.54371389997</v>
      </c>
      <c r="D33" s="323">
        <v>18523.566694000001</v>
      </c>
      <c r="E33" s="325"/>
      <c r="F33" s="172">
        <f>SUM(D33/C33*100)</f>
        <v>9.9123006942877669</v>
      </c>
      <c r="K33" s="3"/>
      <c r="M33" s="3"/>
      <c r="O33" s="3"/>
    </row>
    <row r="34" spans="2:15">
      <c r="B34" s="109" t="s">
        <v>79</v>
      </c>
      <c r="C34" s="169">
        <v>276792.26555214997</v>
      </c>
      <c r="D34" s="323">
        <v>88782</v>
      </c>
      <c r="E34" s="325"/>
      <c r="F34" s="172">
        <v>32.075318225708415</v>
      </c>
      <c r="K34" s="3"/>
      <c r="M34" s="3"/>
      <c r="O34" s="3"/>
    </row>
    <row r="35" spans="2:15">
      <c r="B35" s="153" t="s">
        <v>116</v>
      </c>
      <c r="C35" s="171">
        <v>419277.78164099995</v>
      </c>
      <c r="D35" s="323">
        <v>40815</v>
      </c>
      <c r="E35" s="325"/>
      <c r="F35" s="172">
        <f t="shared" ref="F35:F44" si="1">SUM(D35/C35*100)</f>
        <v>9.7345964387273938</v>
      </c>
      <c r="K35" s="3"/>
      <c r="M35" s="3"/>
      <c r="O35" s="3"/>
    </row>
    <row r="36" spans="2:15">
      <c r="B36" s="218" t="s">
        <v>117</v>
      </c>
      <c r="C36" s="233">
        <v>204506.98827099998</v>
      </c>
      <c r="D36" s="360">
        <v>22794.838349999998</v>
      </c>
      <c r="E36" s="361"/>
      <c r="F36" s="283">
        <f t="shared" si="1"/>
        <v>11.146239325471701</v>
      </c>
      <c r="J36" s="226"/>
      <c r="K36" s="3"/>
      <c r="M36" s="3"/>
      <c r="O36" s="3"/>
    </row>
    <row r="37" spans="2:15">
      <c r="B37" s="153" t="s">
        <v>118</v>
      </c>
      <c r="C37" s="171">
        <v>190783.73257199995</v>
      </c>
      <c r="D37" s="323">
        <v>23499.218844000003</v>
      </c>
      <c r="E37" s="325"/>
      <c r="F37" s="172">
        <f t="shared" si="1"/>
        <v>12.317202587034837</v>
      </c>
      <c r="J37" s="226"/>
      <c r="K37" s="3"/>
      <c r="M37" s="3"/>
      <c r="O37" s="3"/>
    </row>
    <row r="38" spans="2:15">
      <c r="B38" s="153" t="s">
        <v>86</v>
      </c>
      <c r="C38" s="171">
        <v>346452.30836659996</v>
      </c>
      <c r="D38" s="323">
        <v>59730</v>
      </c>
      <c r="E38" s="325"/>
      <c r="F38" s="172">
        <f t="shared" si="1"/>
        <v>17.240468184959081</v>
      </c>
      <c r="J38" s="226"/>
      <c r="K38" s="3"/>
      <c r="M38" s="3"/>
      <c r="O38" s="3"/>
    </row>
    <row r="39" spans="2:15">
      <c r="B39" s="153" t="s">
        <v>92</v>
      </c>
      <c r="C39" s="171">
        <v>184774.37691000005</v>
      </c>
      <c r="D39" s="323">
        <v>17070.221545</v>
      </c>
      <c r="E39" s="325"/>
      <c r="F39" s="172">
        <f t="shared" si="1"/>
        <v>9.2384138052401976</v>
      </c>
      <c r="J39" s="226"/>
      <c r="K39" s="3"/>
      <c r="M39" s="3"/>
      <c r="O39" s="3"/>
    </row>
    <row r="40" spans="2:15">
      <c r="B40" s="153" t="s">
        <v>67</v>
      </c>
      <c r="C40" s="171">
        <v>374994.86393499997</v>
      </c>
      <c r="D40" s="323">
        <v>11256.046354</v>
      </c>
      <c r="E40" s="325"/>
      <c r="F40" s="172">
        <f t="shared" si="1"/>
        <v>3.0016534722329093</v>
      </c>
      <c r="J40" s="226"/>
      <c r="K40" s="3"/>
      <c r="M40" s="3"/>
      <c r="O40" s="3"/>
    </row>
    <row r="41" spans="2:15">
      <c r="B41" s="153" t="s">
        <v>119</v>
      </c>
      <c r="C41" s="171">
        <v>672257.78866279998</v>
      </c>
      <c r="D41" s="323">
        <v>82609</v>
      </c>
      <c r="E41" s="325"/>
      <c r="F41" s="172">
        <f t="shared" si="1"/>
        <v>12.288291990535214</v>
      </c>
      <c r="J41" s="226"/>
      <c r="K41" s="3"/>
      <c r="M41" s="3"/>
      <c r="O41" s="3"/>
    </row>
    <row r="42" spans="2:15">
      <c r="B42" s="218" t="s">
        <v>120</v>
      </c>
      <c r="C42" s="233">
        <v>642877</v>
      </c>
      <c r="D42" s="360">
        <v>12235</v>
      </c>
      <c r="E42" s="361"/>
      <c r="F42" s="283">
        <f t="shared" si="1"/>
        <v>1.903163435618322</v>
      </c>
      <c r="J42" s="226"/>
      <c r="K42" s="3"/>
      <c r="M42" s="3"/>
      <c r="O42" s="3"/>
    </row>
    <row r="43" spans="2:15" ht="14.25" thickBot="1">
      <c r="B43" s="230" t="s">
        <v>121</v>
      </c>
      <c r="C43" s="231">
        <v>269075.36752600002</v>
      </c>
      <c r="D43" s="364">
        <v>84053</v>
      </c>
      <c r="E43" s="365"/>
      <c r="F43" s="284">
        <f t="shared" si="1"/>
        <v>31.23771632194396</v>
      </c>
      <c r="J43" s="226"/>
      <c r="K43" s="3"/>
      <c r="M43" s="3"/>
      <c r="O43" s="3"/>
    </row>
    <row r="44" spans="2:15" ht="14.25" thickBot="1">
      <c r="B44" s="248" t="s">
        <v>102</v>
      </c>
      <c r="C44" s="249">
        <v>375139</v>
      </c>
      <c r="D44" s="374">
        <v>58195</v>
      </c>
      <c r="E44" s="375"/>
      <c r="F44" s="285">
        <f t="shared" si="1"/>
        <v>15.512916545600429</v>
      </c>
      <c r="J44" s="226"/>
      <c r="K44" s="3"/>
      <c r="M44" s="3"/>
      <c r="O44" s="3"/>
    </row>
    <row r="45" spans="2:15" ht="16.5" customHeight="1">
      <c r="B45" s="175" t="s">
        <v>12</v>
      </c>
      <c r="C45" s="176">
        <f>SUM(C6:C44)</f>
        <v>9675186.7239165027</v>
      </c>
      <c r="D45" s="376">
        <f>SUM(D6:E44)</f>
        <v>1392209.7904439999</v>
      </c>
      <c r="E45" s="377"/>
      <c r="F45" s="177">
        <f>D45/C45*100</f>
        <v>14.389487564126672</v>
      </c>
      <c r="K45" s="3"/>
      <c r="M45" s="3"/>
      <c r="O45" s="3"/>
    </row>
    <row r="46" spans="2:15">
      <c r="B46" s="178"/>
      <c r="C46" s="179"/>
      <c r="D46" s="179"/>
      <c r="E46" s="19"/>
      <c r="F46" s="180"/>
      <c r="K46" s="3"/>
      <c r="M46" s="3"/>
      <c r="O46" s="3"/>
    </row>
    <row r="47" spans="2: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>
      <c r="B48" s="21" t="s">
        <v>14</v>
      </c>
      <c r="K48" s="3"/>
      <c r="M48" s="3"/>
      <c r="O48" s="3"/>
    </row>
    <row r="49" spans="1:23">
      <c r="B49" s="21" t="s">
        <v>122</v>
      </c>
      <c r="K49" s="3"/>
      <c r="M49" s="3"/>
      <c r="O49" s="3"/>
    </row>
    <row r="50" spans="1:23" ht="25.5" customHeight="1">
      <c r="K50" s="3"/>
      <c r="M50" s="3"/>
      <c r="O50" s="3"/>
    </row>
    <row r="51" spans="1:23" ht="14.25">
      <c r="A51" s="4" t="s">
        <v>15</v>
      </c>
    </row>
    <row r="52" spans="1:23">
      <c r="K52" s="3"/>
      <c r="M52" s="3"/>
      <c r="O52" s="3" t="s">
        <v>16</v>
      </c>
    </row>
    <row r="53" spans="1:23" ht="18" thickBot="1">
      <c r="B53" s="22" t="s">
        <v>17</v>
      </c>
      <c r="C53" s="22"/>
      <c r="K53" s="3"/>
      <c r="M53" s="3"/>
      <c r="O53" s="3"/>
    </row>
    <row r="54" spans="1:23" ht="18" thickBot="1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345">
        <v>2011</v>
      </c>
      <c r="K54" s="348"/>
      <c r="L54" s="345">
        <v>2012</v>
      </c>
      <c r="M54" s="348"/>
      <c r="N54" s="345">
        <v>2013</v>
      </c>
      <c r="O54" s="344"/>
      <c r="U54" s="2">
        <v>4</v>
      </c>
      <c r="V54" s="2">
        <v>5</v>
      </c>
      <c r="W54" s="2">
        <v>6</v>
      </c>
    </row>
    <row r="55" spans="1:23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>
      <c r="D70" s="23">
        <v>2008</v>
      </c>
      <c r="E70" s="24"/>
      <c r="F70" s="25">
        <v>2009</v>
      </c>
      <c r="G70" s="24"/>
      <c r="H70" s="25">
        <v>2010</v>
      </c>
      <c r="I70" s="24"/>
      <c r="J70" s="345">
        <v>2011</v>
      </c>
      <c r="K70" s="348"/>
      <c r="L70" s="345">
        <v>2012</v>
      </c>
      <c r="M70" s="348"/>
      <c r="N70" s="345">
        <v>2013</v>
      </c>
      <c r="O70" s="344"/>
    </row>
    <row r="71" spans="2: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>
      <c r="B86" s="113"/>
      <c r="C86" s="113"/>
      <c r="D86" s="311">
        <v>2008</v>
      </c>
      <c r="E86" s="308"/>
      <c r="F86" s="307">
        <v>2009</v>
      </c>
      <c r="G86" s="308"/>
      <c r="H86" s="307">
        <v>2010</v>
      </c>
      <c r="I86" s="308"/>
      <c r="J86" s="307">
        <v>2011</v>
      </c>
      <c r="K86" s="358"/>
      <c r="L86" s="345">
        <v>2012</v>
      </c>
      <c r="M86" s="348"/>
      <c r="N86" s="345">
        <v>2013</v>
      </c>
      <c r="O86" s="344"/>
    </row>
    <row r="87" spans="2: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>
      <c r="B102" s="113"/>
      <c r="C102" s="113"/>
      <c r="D102" s="311">
        <v>2008</v>
      </c>
      <c r="E102" s="326"/>
      <c r="F102" s="307">
        <v>2009</v>
      </c>
      <c r="G102" s="326"/>
      <c r="H102" s="307">
        <v>2010</v>
      </c>
      <c r="I102" s="326"/>
      <c r="J102" s="307">
        <v>2011</v>
      </c>
      <c r="K102" s="359"/>
      <c r="L102" s="345">
        <v>2012</v>
      </c>
      <c r="M102" s="344"/>
      <c r="N102" s="345">
        <v>2013</v>
      </c>
      <c r="O102" s="344"/>
    </row>
    <row r="103" spans="2: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02:E102"/>
    <mergeCell ref="F102:G102"/>
    <mergeCell ref="H102:I102"/>
    <mergeCell ref="J102:K102"/>
    <mergeCell ref="L102:M102"/>
    <mergeCell ref="N102:O102"/>
    <mergeCell ref="N54:O54"/>
    <mergeCell ref="J70:K70"/>
    <mergeCell ref="L70:M70"/>
    <mergeCell ref="N70:O70"/>
    <mergeCell ref="N86:O86"/>
    <mergeCell ref="L54:M54"/>
    <mergeCell ref="D86:E86"/>
    <mergeCell ref="F86:G86"/>
    <mergeCell ref="H86:I86"/>
    <mergeCell ref="J86:K86"/>
    <mergeCell ref="L86:M86"/>
    <mergeCell ref="D42:E42"/>
    <mergeCell ref="D43:E43"/>
    <mergeCell ref="D44:E44"/>
    <mergeCell ref="D45:E45"/>
    <mergeCell ref="J54:K54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3"/>
  <sheetViews>
    <sheetView workbookViewId="0">
      <selection activeCell="K42" sqref="K42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109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>
      <c r="B47" s="17"/>
      <c r="C47" s="18"/>
      <c r="D47" s="18"/>
      <c r="E47" s="20"/>
      <c r="J47" s="3"/>
      <c r="L47" s="3"/>
      <c r="N47" s="3"/>
    </row>
    <row r="48" spans="2:14">
      <c r="B48" s="21" t="s">
        <v>13</v>
      </c>
      <c r="C48" s="18"/>
      <c r="D48" s="18"/>
      <c r="E48" s="20"/>
      <c r="J48" s="3"/>
      <c r="L48" s="3"/>
      <c r="N48" s="3"/>
    </row>
    <row r="49" spans="1:23">
      <c r="B49" s="21" t="s">
        <v>14</v>
      </c>
      <c r="J49" s="3"/>
      <c r="L49" s="3"/>
      <c r="N49" s="3"/>
    </row>
    <row r="50" spans="1:23">
      <c r="B50" s="21" t="s">
        <v>34</v>
      </c>
      <c r="J50" s="3"/>
      <c r="L50" s="3"/>
      <c r="N50" s="3"/>
    </row>
    <row r="51" spans="1:23" ht="25.5" customHeight="1">
      <c r="J51" s="3"/>
      <c r="L51" s="3"/>
      <c r="N51" s="3"/>
    </row>
    <row r="52" spans="1:23" ht="14.25">
      <c r="A52" s="4" t="s">
        <v>15</v>
      </c>
      <c r="U52" s="2">
        <v>4</v>
      </c>
      <c r="V52" s="2">
        <v>5</v>
      </c>
      <c r="W52" s="2">
        <v>6</v>
      </c>
    </row>
    <row r="53" spans="1:23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345">
        <v>2011</v>
      </c>
      <c r="J55" s="348"/>
      <c r="K55" s="345">
        <v>2012</v>
      </c>
      <c r="L55" s="348"/>
      <c r="M55" s="345">
        <v>2013</v>
      </c>
      <c r="N55" s="348"/>
      <c r="O55" s="378">
        <v>2014</v>
      </c>
      <c r="P55" s="379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>
      <c r="D71" s="23">
        <v>2008</v>
      </c>
      <c r="E71" s="25">
        <v>2009</v>
      </c>
      <c r="F71" s="24"/>
      <c r="G71" s="25">
        <v>2010</v>
      </c>
      <c r="H71" s="24"/>
      <c r="I71" s="345">
        <v>2011</v>
      </c>
      <c r="J71" s="348"/>
      <c r="K71" s="345">
        <v>2012</v>
      </c>
      <c r="L71" s="348"/>
      <c r="M71" s="345">
        <v>2013</v>
      </c>
      <c r="N71" s="344"/>
    </row>
    <row r="72" spans="2:23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>
      <c r="B87" s="113"/>
      <c r="C87" s="113"/>
      <c r="D87" s="251">
        <v>2008</v>
      </c>
      <c r="E87" s="307">
        <v>2009</v>
      </c>
      <c r="F87" s="308"/>
      <c r="G87" s="307">
        <v>2010</v>
      </c>
      <c r="H87" s="308"/>
      <c r="I87" s="307">
        <v>2011</v>
      </c>
      <c r="J87" s="358"/>
      <c r="K87" s="345">
        <v>2012</v>
      </c>
      <c r="L87" s="348"/>
      <c r="M87" s="345">
        <v>2013</v>
      </c>
      <c r="N87" s="344"/>
    </row>
    <row r="88" spans="2:14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>
      <c r="B103" s="113"/>
      <c r="C103" s="113"/>
      <c r="D103" s="251">
        <v>2008</v>
      </c>
      <c r="E103" s="307">
        <v>2009</v>
      </c>
      <c r="F103" s="326"/>
      <c r="G103" s="307">
        <v>2010</v>
      </c>
      <c r="H103" s="326"/>
      <c r="I103" s="307">
        <v>2011</v>
      </c>
      <c r="J103" s="359"/>
      <c r="K103" s="345">
        <v>2012</v>
      </c>
      <c r="L103" s="344"/>
      <c r="M103" s="345">
        <v>2013</v>
      </c>
      <c r="N103" s="344"/>
    </row>
    <row r="104" spans="2:14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O55:P55"/>
    <mergeCell ref="M103:N103"/>
    <mergeCell ref="I71:J71"/>
    <mergeCell ref="K71:L71"/>
    <mergeCell ref="M71:N71"/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174"/>
  <sheetViews>
    <sheetView workbookViewId="0">
      <selection activeCell="I17" sqref="I17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126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>
      <c r="B48" s="17"/>
      <c r="C48" s="18"/>
      <c r="D48" s="18"/>
      <c r="E48" s="20"/>
      <c r="J48" s="3"/>
      <c r="L48" s="3"/>
      <c r="N48" s="3"/>
    </row>
    <row r="49" spans="1:23">
      <c r="B49" s="21" t="s">
        <v>13</v>
      </c>
      <c r="C49" s="18"/>
      <c r="D49" s="18"/>
      <c r="E49" s="20"/>
      <c r="J49" s="3"/>
      <c r="L49" s="3"/>
      <c r="N49" s="3"/>
    </row>
    <row r="50" spans="1:23">
      <c r="B50" s="21" t="s">
        <v>14</v>
      </c>
      <c r="J50" s="3"/>
      <c r="L50" s="3"/>
      <c r="N50" s="3"/>
    </row>
    <row r="51" spans="1:23">
      <c r="B51" s="21" t="s">
        <v>34</v>
      </c>
      <c r="J51" s="3"/>
      <c r="L51" s="3"/>
      <c r="N51" s="3"/>
    </row>
    <row r="52" spans="1:23" ht="25.5" customHeight="1">
      <c r="J52" s="3"/>
      <c r="L52" s="3"/>
      <c r="N52" s="3"/>
    </row>
    <row r="53" spans="1:23" ht="14.25">
      <c r="A53" s="4" t="s">
        <v>15</v>
      </c>
      <c r="U53" s="2">
        <v>4</v>
      </c>
      <c r="V53" s="2">
        <v>5</v>
      </c>
      <c r="W53" s="2">
        <v>6</v>
      </c>
    </row>
    <row r="54" spans="1:23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345">
        <v>2011</v>
      </c>
      <c r="J56" s="348"/>
      <c r="K56" s="345">
        <v>2012</v>
      </c>
      <c r="L56" s="348"/>
      <c r="M56" s="345">
        <v>2013</v>
      </c>
      <c r="N56" s="348"/>
      <c r="O56" s="378">
        <v>2014</v>
      </c>
      <c r="P56" s="379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>
      <c r="D72" s="23">
        <v>2008</v>
      </c>
      <c r="E72" s="25">
        <v>2009</v>
      </c>
      <c r="F72" s="24"/>
      <c r="G72" s="25">
        <v>2010</v>
      </c>
      <c r="H72" s="24"/>
      <c r="I72" s="345">
        <v>2011</v>
      </c>
      <c r="J72" s="348"/>
      <c r="K72" s="345">
        <v>2012</v>
      </c>
      <c r="L72" s="348"/>
      <c r="M72" s="345">
        <v>2013</v>
      </c>
      <c r="N72" s="344"/>
    </row>
    <row r="73" spans="2:23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>
      <c r="B88" s="113"/>
      <c r="C88" s="113"/>
      <c r="D88" s="260">
        <v>2008</v>
      </c>
      <c r="E88" s="307">
        <v>2009</v>
      </c>
      <c r="F88" s="308"/>
      <c r="G88" s="307">
        <v>2010</v>
      </c>
      <c r="H88" s="308"/>
      <c r="I88" s="307">
        <v>2011</v>
      </c>
      <c r="J88" s="358"/>
      <c r="K88" s="345">
        <v>2012</v>
      </c>
      <c r="L88" s="348"/>
      <c r="M88" s="345">
        <v>2013</v>
      </c>
      <c r="N88" s="344"/>
    </row>
    <row r="89" spans="2:14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>
      <c r="B104" s="113"/>
      <c r="C104" s="113"/>
      <c r="D104" s="260">
        <v>2008</v>
      </c>
      <c r="E104" s="307">
        <v>2009</v>
      </c>
      <c r="F104" s="326"/>
      <c r="G104" s="307">
        <v>2010</v>
      </c>
      <c r="H104" s="326"/>
      <c r="I104" s="307">
        <v>2011</v>
      </c>
      <c r="J104" s="359"/>
      <c r="K104" s="345">
        <v>2012</v>
      </c>
      <c r="L104" s="344"/>
      <c r="M104" s="345">
        <v>2013</v>
      </c>
      <c r="N104" s="344"/>
    </row>
    <row r="105" spans="2:14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I56:J56"/>
    <mergeCell ref="K56:L56"/>
    <mergeCell ref="M56:N56"/>
    <mergeCell ref="O56:P56"/>
    <mergeCell ref="I72:J72"/>
    <mergeCell ref="K72:L72"/>
    <mergeCell ref="M72:N72"/>
    <mergeCell ref="E104:F104"/>
    <mergeCell ref="G104:H104"/>
    <mergeCell ref="I104:J104"/>
    <mergeCell ref="K104:L104"/>
    <mergeCell ref="M104:N104"/>
    <mergeCell ref="E88:F88"/>
    <mergeCell ref="G88:H88"/>
    <mergeCell ref="I88:J88"/>
    <mergeCell ref="K88:L88"/>
    <mergeCell ref="M88:N88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75"/>
  <sheetViews>
    <sheetView tabSelected="1" topLeftCell="A19" workbookViewId="0">
      <selection activeCell="L41" sqref="L41"/>
    </sheetView>
  </sheetViews>
  <sheetFormatPr defaultRowHeight="13.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16384" width="9" style="2"/>
  </cols>
  <sheetData>
    <row r="1" spans="1:14" ht="21">
      <c r="A1" s="1" t="s">
        <v>127</v>
      </c>
      <c r="F1" s="2" t="s">
        <v>36</v>
      </c>
    </row>
    <row r="2" spans="1:14">
      <c r="J2" s="3"/>
      <c r="L2" s="3"/>
      <c r="N2" s="3"/>
    </row>
    <row r="3" spans="1:14" ht="14.25">
      <c r="A3" s="4" t="s">
        <v>63</v>
      </c>
      <c r="J3" s="3"/>
      <c r="L3" s="3"/>
      <c r="N3" s="3"/>
    </row>
    <row r="4" spans="1:14" ht="21" customHeight="1">
      <c r="E4" s="3" t="s">
        <v>1</v>
      </c>
      <c r="J4" s="3"/>
      <c r="L4" s="3"/>
      <c r="N4" s="3"/>
    </row>
    <row r="5" spans="1:14" ht="14.25" thickBot="1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>
      <c r="B49" s="17"/>
      <c r="C49" s="18"/>
      <c r="D49" s="18"/>
      <c r="E49" s="20"/>
      <c r="J49" s="3"/>
      <c r="L49" s="3"/>
      <c r="N49" s="3"/>
    </row>
    <row r="50" spans="1:25">
      <c r="B50" s="21" t="s">
        <v>13</v>
      </c>
      <c r="C50" s="18"/>
      <c r="D50" s="18"/>
      <c r="E50" s="20"/>
      <c r="J50" s="3"/>
      <c r="L50" s="3"/>
      <c r="N50" s="3"/>
    </row>
    <row r="51" spans="1:25">
      <c r="B51" s="21" t="s">
        <v>14</v>
      </c>
      <c r="J51" s="3"/>
      <c r="L51" s="3"/>
      <c r="N51" s="3"/>
    </row>
    <row r="52" spans="1:25">
      <c r="B52" s="21" t="s">
        <v>34</v>
      </c>
      <c r="J52" s="3"/>
      <c r="L52" s="3"/>
      <c r="N52" s="3"/>
    </row>
    <row r="53" spans="1:25" ht="25.5" customHeight="1">
      <c r="J53" s="3"/>
      <c r="L53" s="3"/>
      <c r="N53" s="3"/>
    </row>
    <row r="54" spans="1:25" ht="14.2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345">
        <v>2011</v>
      </c>
      <c r="J57" s="348"/>
      <c r="K57" s="345">
        <v>2012</v>
      </c>
      <c r="L57" s="348"/>
      <c r="M57" s="345">
        <v>2013</v>
      </c>
      <c r="N57" s="348"/>
      <c r="O57" s="378">
        <v>2014</v>
      </c>
      <c r="P57" s="379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5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>
      <c r="D73" s="23">
        <v>2008</v>
      </c>
      <c r="E73" s="25">
        <v>2009</v>
      </c>
      <c r="F73" s="24"/>
      <c r="G73" s="25">
        <v>2010</v>
      </c>
      <c r="H73" s="24"/>
      <c r="I73" s="345">
        <v>2011</v>
      </c>
      <c r="J73" s="348"/>
      <c r="K73" s="345">
        <v>2012</v>
      </c>
      <c r="L73" s="348"/>
      <c r="M73" s="345">
        <v>2013</v>
      </c>
      <c r="N73" s="344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6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>
      <c r="B89" s="113"/>
      <c r="C89" s="113"/>
      <c r="D89" s="287">
        <v>2008</v>
      </c>
      <c r="E89" s="307">
        <v>2009</v>
      </c>
      <c r="F89" s="308"/>
      <c r="G89" s="307">
        <v>2010</v>
      </c>
      <c r="H89" s="308"/>
      <c r="I89" s="307">
        <v>2011</v>
      </c>
      <c r="J89" s="358"/>
      <c r="K89" s="345">
        <v>2012</v>
      </c>
      <c r="L89" s="348"/>
      <c r="M89" s="345">
        <v>2013</v>
      </c>
      <c r="N89" s="344"/>
    </row>
    <row r="90" spans="2:29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>
      <c r="B105" s="113"/>
      <c r="C105" s="113"/>
      <c r="D105" s="287">
        <v>2008</v>
      </c>
      <c r="E105" s="307">
        <v>2009</v>
      </c>
      <c r="F105" s="326"/>
      <c r="G105" s="307">
        <v>2010</v>
      </c>
      <c r="H105" s="326"/>
      <c r="I105" s="307">
        <v>2011</v>
      </c>
      <c r="J105" s="359"/>
      <c r="K105" s="345">
        <v>2012</v>
      </c>
      <c r="L105" s="344"/>
      <c r="M105" s="345">
        <v>2013</v>
      </c>
      <c r="N105" s="344"/>
    </row>
    <row r="106" spans="2:14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E89:F89"/>
    <mergeCell ref="G89:H89"/>
    <mergeCell ref="I89:J89"/>
    <mergeCell ref="K89:L89"/>
    <mergeCell ref="M89:N89"/>
    <mergeCell ref="E105:F105"/>
    <mergeCell ref="G105:H105"/>
    <mergeCell ref="I105:J105"/>
    <mergeCell ref="K105:L105"/>
    <mergeCell ref="M105:N105"/>
    <mergeCell ref="I57:J57"/>
    <mergeCell ref="K57:L57"/>
    <mergeCell ref="M57:N57"/>
    <mergeCell ref="O57:P57"/>
    <mergeCell ref="I73:J73"/>
    <mergeCell ref="K73:L73"/>
    <mergeCell ref="M73:N73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6"/>
  <sheetViews>
    <sheetView workbookViewId="0">
      <selection activeCell="B6" sqref="B6:F6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45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</row>
    <row r="7" spans="1:11">
      <c r="B7" s="163" t="s">
        <v>6</v>
      </c>
      <c r="C7" s="164">
        <v>103959</v>
      </c>
      <c r="D7" s="317">
        <v>3310</v>
      </c>
      <c r="E7" s="318"/>
      <c r="F7" s="165">
        <f t="shared" ref="F7:F16" si="0">D7/C7*100</f>
        <v>3.1839475177714291</v>
      </c>
      <c r="K7" s="3"/>
    </row>
    <row r="8" spans="1:11">
      <c r="B8" s="163" t="s">
        <v>7</v>
      </c>
      <c r="C8" s="166">
        <v>144317</v>
      </c>
      <c r="D8" s="319">
        <v>4990.875</v>
      </c>
      <c r="E8" s="318"/>
      <c r="F8" s="165">
        <f t="shared" si="0"/>
        <v>3.4582724141992975</v>
      </c>
      <c r="K8" s="3"/>
    </row>
    <row r="9" spans="1:11">
      <c r="B9" s="163" t="s">
        <v>8</v>
      </c>
      <c r="C9" s="166">
        <v>110280</v>
      </c>
      <c r="D9" s="319">
        <v>8686</v>
      </c>
      <c r="E9" s="318"/>
      <c r="F9" s="165">
        <f t="shared" si="0"/>
        <v>7.8763148349655419</v>
      </c>
      <c r="K9" s="3"/>
    </row>
    <row r="10" spans="1:11">
      <c r="B10" s="163" t="s">
        <v>9</v>
      </c>
      <c r="C10" s="110">
        <v>148424</v>
      </c>
      <c r="D10" s="319">
        <v>10020</v>
      </c>
      <c r="E10" s="318"/>
      <c r="F10" s="165">
        <f t="shared" si="0"/>
        <v>6.7509297687705487</v>
      </c>
      <c r="K10" s="3"/>
    </row>
    <row r="11" spans="1:11">
      <c r="B11" s="163" t="s">
        <v>10</v>
      </c>
      <c r="C11" s="166">
        <v>328965</v>
      </c>
      <c r="D11" s="319">
        <v>169533</v>
      </c>
      <c r="E11" s="318"/>
      <c r="F11" s="165">
        <f t="shared" si="0"/>
        <v>51.535269709543563</v>
      </c>
      <c r="K11" s="3"/>
    </row>
    <row r="12" spans="1:11">
      <c r="B12" s="156" t="s">
        <v>11</v>
      </c>
      <c r="C12" s="167">
        <v>215799</v>
      </c>
      <c r="D12" s="319">
        <v>82821</v>
      </c>
      <c r="E12" s="318"/>
      <c r="F12" s="168">
        <f t="shared" si="0"/>
        <v>38.378769132387077</v>
      </c>
      <c r="K12" s="3"/>
    </row>
    <row r="13" spans="1:11">
      <c r="B13" s="109" t="s">
        <v>35</v>
      </c>
      <c r="C13" s="169">
        <v>157114</v>
      </c>
      <c r="D13" s="320">
        <v>7907</v>
      </c>
      <c r="E13" s="321"/>
      <c r="F13" s="170">
        <f t="shared" si="0"/>
        <v>5.0326514505390989</v>
      </c>
      <c r="K13" s="3"/>
    </row>
    <row r="14" spans="1:11">
      <c r="B14" s="109" t="s">
        <v>37</v>
      </c>
      <c r="C14" s="169">
        <v>215533</v>
      </c>
      <c r="D14" s="322">
        <v>43015</v>
      </c>
      <c r="E14" s="318"/>
      <c r="F14" s="170">
        <f>D14/C14*100</f>
        <v>19.957500707548263</v>
      </c>
      <c r="K14" s="3"/>
    </row>
    <row r="15" spans="1:11">
      <c r="B15" s="109" t="s">
        <v>39</v>
      </c>
      <c r="C15" s="169">
        <v>171297</v>
      </c>
      <c r="D15" s="322">
        <v>6992</v>
      </c>
      <c r="E15" s="318"/>
      <c r="F15" s="170">
        <f>D15/C15*100</f>
        <v>4.0817994477428092</v>
      </c>
      <c r="K15" s="3"/>
    </row>
    <row r="16" spans="1:11">
      <c r="B16" s="153" t="s">
        <v>41</v>
      </c>
      <c r="C16" s="171">
        <v>242761</v>
      </c>
      <c r="D16" s="323">
        <v>20977</v>
      </c>
      <c r="E16" s="324"/>
      <c r="F16" s="172">
        <f t="shared" si="0"/>
        <v>8.6410090582918997</v>
      </c>
      <c r="K16" s="3"/>
    </row>
    <row r="17" spans="1:11">
      <c r="B17" s="153" t="s">
        <v>43</v>
      </c>
      <c r="C17" s="171">
        <v>505797</v>
      </c>
      <c r="D17" s="323">
        <v>78578</v>
      </c>
      <c r="E17" s="325"/>
      <c r="F17" s="172">
        <f>D17/C17*100</f>
        <v>15.535481626027833</v>
      </c>
      <c r="K17" s="3"/>
    </row>
    <row r="18" spans="1:11" ht="14.25" thickBot="1">
      <c r="B18" s="107" t="s">
        <v>48</v>
      </c>
      <c r="C18" s="173">
        <v>108431.670455</v>
      </c>
      <c r="D18" s="328">
        <v>14918.8945</v>
      </c>
      <c r="E18" s="329"/>
      <c r="F18" s="174">
        <f>D18/C18*100</f>
        <v>13.758797994531921</v>
      </c>
      <c r="K18" s="3"/>
    </row>
    <row r="19" spans="1:11">
      <c r="B19" s="175" t="s">
        <v>12</v>
      </c>
      <c r="C19" s="176">
        <f>SUM(C6:C18)</f>
        <v>2541730.6704549999</v>
      </c>
      <c r="D19" s="330">
        <f>SUM(D6:E18)</f>
        <v>455350.76949999999</v>
      </c>
      <c r="E19" s="301"/>
      <c r="F19" s="177">
        <f>D19/C19*100</f>
        <v>17.914988979476995</v>
      </c>
      <c r="K19" s="3"/>
    </row>
    <row r="20" spans="1:11">
      <c r="B20" s="178"/>
      <c r="C20" s="179"/>
      <c r="D20" s="179"/>
      <c r="E20" s="19"/>
      <c r="F20" s="180"/>
      <c r="K20" s="3"/>
    </row>
    <row r="21" spans="1:11">
      <c r="B21" s="21" t="s">
        <v>13</v>
      </c>
      <c r="C21" s="179"/>
      <c r="D21" s="179"/>
      <c r="E21" s="19"/>
      <c r="F21" s="180"/>
      <c r="K21" s="3"/>
    </row>
    <row r="22" spans="1:11">
      <c r="B22" s="21" t="s">
        <v>14</v>
      </c>
      <c r="K22" s="3"/>
    </row>
    <row r="23" spans="1:11">
      <c r="B23" s="21" t="s">
        <v>34</v>
      </c>
      <c r="K23" s="3"/>
    </row>
    <row r="24" spans="1:11" ht="25.5" customHeight="1">
      <c r="K24" s="3"/>
    </row>
    <row r="25" spans="1:11" ht="14.25">
      <c r="A25" s="4" t="s">
        <v>15</v>
      </c>
    </row>
    <row r="26" spans="1:11">
      <c r="K26" s="3" t="s">
        <v>16</v>
      </c>
    </row>
    <row r="27" spans="1:11" ht="18" thickBot="1">
      <c r="B27" s="22" t="s">
        <v>17</v>
      </c>
      <c r="C27" s="22"/>
      <c r="K27" s="3"/>
    </row>
    <row r="28" spans="1:11" ht="18" thickBot="1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>
      <c r="D39" s="55"/>
      <c r="E39" s="56"/>
      <c r="F39" s="57"/>
      <c r="G39" s="58"/>
      <c r="H39" s="55"/>
      <c r="I39" s="59"/>
      <c r="J39" s="55"/>
      <c r="K39" s="60"/>
    </row>
    <row r="40" spans="2:11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>
      <c r="D42" s="72"/>
      <c r="E42" s="72"/>
      <c r="F42" s="72"/>
      <c r="G42" s="72"/>
      <c r="H42" s="72"/>
      <c r="I42" s="72"/>
      <c r="J42" s="72"/>
      <c r="K42" s="72"/>
    </row>
    <row r="43" spans="2:11" ht="18" thickBot="1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>
      <c r="D55" s="55"/>
      <c r="E55" s="56"/>
      <c r="F55" s="78"/>
      <c r="G55" s="58"/>
      <c r="H55" s="55"/>
      <c r="I55" s="58"/>
      <c r="J55" s="55"/>
      <c r="K55" s="58"/>
    </row>
    <row r="56" spans="2:11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>
      <c r="D58" s="72"/>
      <c r="E58" s="72"/>
      <c r="F58" s="72"/>
      <c r="G58" s="72"/>
      <c r="H58" s="72"/>
      <c r="I58" s="72"/>
      <c r="J58" s="72"/>
      <c r="K58" s="72"/>
    </row>
    <row r="59" spans="2:11" ht="18" thickBot="1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>
      <c r="B60" s="113"/>
      <c r="C60" s="113"/>
      <c r="D60" s="311">
        <v>2008</v>
      </c>
      <c r="E60" s="308"/>
      <c r="F60" s="307">
        <v>2009</v>
      </c>
      <c r="G60" s="308"/>
      <c r="H60" s="307">
        <v>2010</v>
      </c>
      <c r="I60" s="308"/>
      <c r="J60" s="307">
        <v>2011</v>
      </c>
      <c r="K60" s="309"/>
    </row>
    <row r="61" spans="2:11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>
      <c r="D74" s="72"/>
      <c r="E74" s="72"/>
      <c r="F74" s="72"/>
      <c r="G74" s="72"/>
      <c r="H74" s="72"/>
      <c r="I74" s="72"/>
      <c r="J74" s="72"/>
      <c r="K74" s="72"/>
    </row>
    <row r="75" spans="2:11" ht="18" thickBot="1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>
      <c r="B76" s="113"/>
      <c r="C76" s="113"/>
      <c r="D76" s="311">
        <v>2008</v>
      </c>
      <c r="E76" s="326"/>
      <c r="F76" s="307">
        <v>2009</v>
      </c>
      <c r="G76" s="326"/>
      <c r="H76" s="307">
        <v>2010</v>
      </c>
      <c r="I76" s="326"/>
      <c r="J76" s="307">
        <v>2011</v>
      </c>
      <c r="K76" s="327"/>
    </row>
    <row r="77" spans="2:11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>
      <c r="D90" s="72"/>
      <c r="E90" s="72"/>
      <c r="F90" s="72"/>
      <c r="G90" s="72"/>
      <c r="H90" s="72"/>
      <c r="I90" s="72"/>
      <c r="J90" s="72"/>
      <c r="K90" s="72"/>
    </row>
    <row r="91" spans="2:11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J76:K76"/>
    <mergeCell ref="D18:E18"/>
    <mergeCell ref="D19:E19"/>
    <mergeCell ref="D60:E60"/>
    <mergeCell ref="F60:G60"/>
    <mergeCell ref="H60:I60"/>
    <mergeCell ref="J60:K60"/>
    <mergeCell ref="D16:E16"/>
    <mergeCell ref="D17:E17"/>
    <mergeCell ref="D76:E76"/>
    <mergeCell ref="F76:G76"/>
    <mergeCell ref="H76:I7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7"/>
  <sheetViews>
    <sheetView workbookViewId="0">
      <selection activeCell="J3" sqref="J3"/>
    </sheetView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49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</row>
    <row r="19" spans="1:11" ht="14.25" thickBot="1">
      <c r="B19" s="107" t="s">
        <v>6</v>
      </c>
      <c r="C19" s="95">
        <v>131244.32708700001</v>
      </c>
      <c r="D19" s="339">
        <v>51937.764000000003</v>
      </c>
      <c r="E19" s="340"/>
      <c r="F19" s="108">
        <v>39.57334016088268</v>
      </c>
      <c r="K19" s="3"/>
    </row>
    <row r="20" spans="1:11">
      <c r="B20" s="96" t="s">
        <v>12</v>
      </c>
      <c r="C20" s="97">
        <f>SUM(C6:C19)</f>
        <v>2672974.9975419999</v>
      </c>
      <c r="D20" s="300">
        <f>SUM(D6:E19)</f>
        <v>507288.53350000002</v>
      </c>
      <c r="E20" s="301"/>
      <c r="F20" s="106">
        <f>D20/C20*100</f>
        <v>18.978424189021212</v>
      </c>
      <c r="K20" s="3"/>
    </row>
    <row r="21" spans="1:11">
      <c r="B21" s="17"/>
      <c r="C21" s="18"/>
      <c r="D21" s="18"/>
      <c r="E21" s="19"/>
      <c r="F21" s="20"/>
      <c r="K21" s="3"/>
    </row>
    <row r="22" spans="1:11">
      <c r="B22" s="21" t="s">
        <v>13</v>
      </c>
      <c r="C22" s="18"/>
      <c r="D22" s="18"/>
      <c r="E22" s="19"/>
      <c r="F22" s="20"/>
      <c r="K22" s="3"/>
    </row>
    <row r="23" spans="1:11">
      <c r="B23" s="21" t="s">
        <v>14</v>
      </c>
      <c r="K23" s="3"/>
    </row>
    <row r="24" spans="1:11">
      <c r="B24" s="21" t="s">
        <v>34</v>
      </c>
      <c r="K24" s="3"/>
    </row>
    <row r="25" spans="1:11" ht="25.5" customHeight="1">
      <c r="K25" s="3"/>
    </row>
    <row r="26" spans="1:11" ht="14.25">
      <c r="A26" s="4" t="s">
        <v>15</v>
      </c>
    </row>
    <row r="27" spans="1:11">
      <c r="K27" s="3" t="s">
        <v>16</v>
      </c>
    </row>
    <row r="28" spans="1:11" ht="18" thickBot="1">
      <c r="B28" s="22" t="s">
        <v>17</v>
      </c>
      <c r="C28" s="22"/>
      <c r="K28" s="3"/>
    </row>
    <row r="29" spans="1:11" ht="18" thickBot="1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>
      <c r="D40" s="55"/>
      <c r="E40" s="56"/>
      <c r="F40" s="57"/>
      <c r="G40" s="58"/>
      <c r="H40" s="55"/>
      <c r="I40" s="59"/>
      <c r="J40" s="55"/>
      <c r="K40" s="60"/>
    </row>
    <row r="41" spans="2:11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>
      <c r="D43" s="72"/>
      <c r="E43" s="72"/>
      <c r="F43" s="72"/>
      <c r="G43" s="72"/>
      <c r="H43" s="72"/>
      <c r="I43" s="72"/>
      <c r="J43" s="72"/>
      <c r="K43" s="72"/>
    </row>
    <row r="44" spans="2:11" ht="18" thickBot="1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>
      <c r="D56" s="55"/>
      <c r="E56" s="56"/>
      <c r="F56" s="78"/>
      <c r="G56" s="58"/>
      <c r="H56" s="55"/>
      <c r="I56" s="58"/>
      <c r="J56" s="55"/>
      <c r="K56" s="58"/>
    </row>
    <row r="57" spans="2:11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>
      <c r="D59" s="72"/>
      <c r="E59" s="72"/>
      <c r="F59" s="72"/>
      <c r="G59" s="72"/>
      <c r="H59" s="72"/>
      <c r="I59" s="72"/>
      <c r="J59" s="72"/>
      <c r="K59" s="72"/>
    </row>
    <row r="60" spans="2:11" ht="18" thickBot="1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>
      <c r="B61" s="113"/>
      <c r="C61" s="113"/>
      <c r="D61" s="311">
        <v>2008</v>
      </c>
      <c r="E61" s="308"/>
      <c r="F61" s="307">
        <v>2009</v>
      </c>
      <c r="G61" s="308"/>
      <c r="H61" s="307">
        <v>2010</v>
      </c>
      <c r="I61" s="308"/>
      <c r="J61" s="307">
        <v>2011</v>
      </c>
      <c r="K61" s="309"/>
    </row>
    <row r="62" spans="2:11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>
      <c r="D75" s="72"/>
      <c r="E75" s="72"/>
      <c r="F75" s="72"/>
      <c r="G75" s="72"/>
      <c r="H75" s="72"/>
      <c r="I75" s="72"/>
      <c r="J75" s="72"/>
      <c r="K75" s="72"/>
    </row>
    <row r="76" spans="2:11" ht="18" thickBot="1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>
      <c r="B77" s="113"/>
      <c r="C77" s="113"/>
      <c r="D77" s="311">
        <v>2008</v>
      </c>
      <c r="E77" s="326"/>
      <c r="F77" s="307">
        <v>2009</v>
      </c>
      <c r="G77" s="326"/>
      <c r="H77" s="307">
        <v>2010</v>
      </c>
      <c r="I77" s="326"/>
      <c r="J77" s="307">
        <v>2011</v>
      </c>
      <c r="K77" s="327"/>
    </row>
    <row r="78" spans="2:11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>
      <c r="D91" s="72"/>
      <c r="E91" s="72"/>
      <c r="F91" s="72"/>
      <c r="G91" s="72"/>
      <c r="H91" s="72"/>
      <c r="I91" s="72"/>
      <c r="J91" s="72"/>
      <c r="K91" s="72"/>
    </row>
    <row r="92" spans="2:11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  <mergeCell ref="D14:E14"/>
    <mergeCell ref="D15:E15"/>
    <mergeCell ref="D16:E16"/>
    <mergeCell ref="D77:E77"/>
    <mergeCell ref="F77:G77"/>
    <mergeCell ref="D6:E6"/>
    <mergeCell ref="D12:E12"/>
    <mergeCell ref="D13:E13"/>
    <mergeCell ref="D7:E7"/>
    <mergeCell ref="D8:E8"/>
    <mergeCell ref="D9:E9"/>
    <mergeCell ref="D10:E10"/>
    <mergeCell ref="D11:E1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48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>
      <c r="A1" s="1" t="s">
        <v>50</v>
      </c>
      <c r="E1" s="98"/>
      <c r="F1" s="2" t="s">
        <v>36</v>
      </c>
    </row>
    <row r="2" spans="1:11">
      <c r="K2" s="3"/>
    </row>
    <row r="3" spans="1:11" ht="14.25">
      <c r="A3" s="4" t="s">
        <v>0</v>
      </c>
      <c r="K3" s="3"/>
    </row>
    <row r="4" spans="1:11" ht="21" customHeight="1">
      <c r="F4" s="3" t="s">
        <v>1</v>
      </c>
      <c r="K4" s="3"/>
    </row>
    <row r="5" spans="1:11" ht="14.25" thickBot="1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</row>
    <row r="7" spans="1:11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</row>
    <row r="8" spans="1:11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</row>
    <row r="9" spans="1:11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</row>
    <row r="10" spans="1:11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</row>
    <row r="11" spans="1:11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</row>
    <row r="12" spans="1:11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</row>
    <row r="13" spans="1:11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</row>
    <row r="14" spans="1:11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</row>
    <row r="15" spans="1:11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</row>
    <row r="16" spans="1:11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</row>
    <row r="17" spans="1:11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</row>
    <row r="18" spans="1:11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</row>
    <row r="19" spans="1:11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</row>
    <row r="20" spans="1:11" ht="14.25" thickBot="1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>
      <c r="B21" s="96" t="s">
        <v>12</v>
      </c>
      <c r="C21" s="97">
        <f>SUM(C6:C20)</f>
        <v>2874662.7309010001</v>
      </c>
      <c r="D21" s="300">
        <f>SUM(D6:E20)</f>
        <v>530921.64324999996</v>
      </c>
      <c r="E21" s="301"/>
      <c r="F21" s="106">
        <f>D21/C21*100</f>
        <v>18.469006382658122</v>
      </c>
      <c r="K21" s="3"/>
    </row>
    <row r="22" spans="1:11">
      <c r="B22" s="17"/>
      <c r="C22" s="18"/>
      <c r="D22" s="18"/>
      <c r="E22" s="19"/>
      <c r="F22" s="20"/>
      <c r="K22" s="3"/>
    </row>
    <row r="23" spans="1:11">
      <c r="B23" s="21" t="s">
        <v>13</v>
      </c>
      <c r="C23" s="18"/>
      <c r="D23" s="18"/>
      <c r="E23" s="19"/>
      <c r="F23" s="20"/>
      <c r="K23" s="3"/>
    </row>
    <row r="24" spans="1:11">
      <c r="B24" s="21" t="s">
        <v>14</v>
      </c>
      <c r="K24" s="3"/>
    </row>
    <row r="25" spans="1:11">
      <c r="B25" s="21" t="s">
        <v>34</v>
      </c>
      <c r="K25" s="3"/>
    </row>
    <row r="26" spans="1:11" ht="25.5" customHeight="1">
      <c r="K26" s="3"/>
    </row>
    <row r="27" spans="1:11" ht="14.25">
      <c r="A27" s="4" t="s">
        <v>15</v>
      </c>
    </row>
    <row r="28" spans="1:11">
      <c r="K28" s="3" t="s">
        <v>16</v>
      </c>
    </row>
    <row r="29" spans="1:11" ht="18" thickBot="1">
      <c r="B29" s="22" t="s">
        <v>17</v>
      </c>
      <c r="C29" s="22"/>
      <c r="K29" s="3"/>
    </row>
    <row r="30" spans="1:11" ht="18" thickBot="1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>
      <c r="D41" s="55"/>
      <c r="E41" s="56"/>
      <c r="F41" s="57"/>
      <c r="G41" s="58"/>
      <c r="H41" s="55"/>
      <c r="I41" s="59"/>
      <c r="J41" s="55"/>
      <c r="K41" s="60"/>
    </row>
    <row r="42" spans="2:11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>
      <c r="D44" s="72"/>
      <c r="E44" s="72"/>
      <c r="F44" s="72"/>
      <c r="G44" s="72"/>
      <c r="H44" s="72"/>
      <c r="I44" s="72"/>
      <c r="J44" s="72"/>
      <c r="K44" s="72"/>
    </row>
    <row r="45" spans="2:11" ht="18" thickBot="1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>
      <c r="D57" s="55"/>
      <c r="E57" s="56"/>
      <c r="F57" s="78"/>
      <c r="G57" s="58"/>
      <c r="H57" s="55"/>
      <c r="I57" s="58"/>
      <c r="J57" s="55"/>
      <c r="K57" s="58"/>
    </row>
    <row r="58" spans="2:11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>
      <c r="D60" s="72"/>
      <c r="E60" s="72"/>
      <c r="F60" s="72"/>
      <c r="G60" s="72"/>
      <c r="H60" s="72"/>
      <c r="I60" s="72"/>
      <c r="J60" s="72"/>
      <c r="K60" s="72"/>
    </row>
    <row r="61" spans="2:11" ht="18" thickBot="1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>
      <c r="B62" s="113"/>
      <c r="C62" s="113"/>
      <c r="D62" s="311">
        <v>2008</v>
      </c>
      <c r="E62" s="308"/>
      <c r="F62" s="307">
        <v>2009</v>
      </c>
      <c r="G62" s="308"/>
      <c r="H62" s="307">
        <v>2010</v>
      </c>
      <c r="I62" s="308"/>
      <c r="J62" s="307">
        <v>2011</v>
      </c>
      <c r="K62" s="309"/>
    </row>
    <row r="63" spans="2:11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>
      <c r="D76" s="72"/>
      <c r="E76" s="72"/>
      <c r="F76" s="72"/>
      <c r="G76" s="72"/>
      <c r="H76" s="72"/>
      <c r="I76" s="72"/>
      <c r="J76" s="72"/>
      <c r="K76" s="72"/>
    </row>
    <row r="77" spans="2:11" ht="18" thickBot="1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>
      <c r="B78" s="113"/>
      <c r="C78" s="113"/>
      <c r="D78" s="311">
        <v>2008</v>
      </c>
      <c r="E78" s="326"/>
      <c r="F78" s="307">
        <v>2009</v>
      </c>
      <c r="G78" s="326"/>
      <c r="H78" s="307">
        <v>2010</v>
      </c>
      <c r="I78" s="326"/>
      <c r="J78" s="307">
        <v>2011</v>
      </c>
      <c r="K78" s="327"/>
    </row>
    <row r="79" spans="2:11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>
      <c r="D92" s="72"/>
      <c r="E92" s="72"/>
      <c r="F92" s="72"/>
      <c r="G92" s="72"/>
      <c r="H92" s="72"/>
      <c r="I92" s="72"/>
      <c r="J92" s="72"/>
      <c r="K92" s="72"/>
    </row>
    <row r="93" spans="2:11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>
      <c r="D94" s="72"/>
      <c r="E94" s="72"/>
      <c r="F94" s="72"/>
      <c r="G94" s="72"/>
      <c r="H94" s="72"/>
      <c r="I94" s="72"/>
      <c r="J94" s="72"/>
      <c r="K94" s="72"/>
    </row>
    <row r="95" spans="2:11">
      <c r="D95" s="72"/>
      <c r="E95" s="72"/>
      <c r="F95" s="72"/>
      <c r="G95" s="72"/>
      <c r="H95" s="72"/>
      <c r="I95" s="72"/>
      <c r="J95" s="72"/>
      <c r="K95" s="72"/>
    </row>
    <row r="96" spans="2:11">
      <c r="D96" s="72"/>
      <c r="E96" s="72"/>
      <c r="F96" s="72"/>
      <c r="G96" s="72"/>
      <c r="H96" s="72"/>
      <c r="I96" s="72"/>
      <c r="J96" s="72"/>
      <c r="K96" s="72"/>
    </row>
    <row r="97" spans="4:11">
      <c r="D97" s="72"/>
      <c r="E97" s="72"/>
      <c r="F97" s="72"/>
      <c r="G97" s="72"/>
      <c r="H97" s="72"/>
      <c r="I97" s="72"/>
      <c r="J97" s="72"/>
      <c r="K97" s="72"/>
    </row>
    <row r="98" spans="4:11">
      <c r="D98" s="72"/>
      <c r="E98" s="72"/>
      <c r="F98" s="72"/>
      <c r="G98" s="72"/>
      <c r="H98" s="72"/>
      <c r="I98" s="72"/>
      <c r="J98" s="72"/>
      <c r="K98" s="72"/>
    </row>
    <row r="99" spans="4:11">
      <c r="D99" s="72"/>
      <c r="E99" s="72"/>
      <c r="F99" s="72"/>
      <c r="G99" s="72"/>
      <c r="H99" s="72"/>
      <c r="I99" s="72"/>
      <c r="J99" s="72"/>
      <c r="K99" s="72"/>
    </row>
    <row r="100" spans="4:11">
      <c r="D100" s="72"/>
      <c r="E100" s="72"/>
      <c r="F100" s="72"/>
      <c r="G100" s="72"/>
      <c r="H100" s="72"/>
      <c r="I100" s="72"/>
      <c r="J100" s="72"/>
      <c r="K100" s="72"/>
    </row>
    <row r="101" spans="4:11">
      <c r="D101" s="72"/>
      <c r="E101" s="72"/>
      <c r="F101" s="72"/>
      <c r="G101" s="72"/>
      <c r="H101" s="72"/>
      <c r="I101" s="72"/>
      <c r="J101" s="72"/>
      <c r="K101" s="72"/>
    </row>
    <row r="102" spans="4:11">
      <c r="D102" s="72"/>
      <c r="E102" s="72"/>
      <c r="F102" s="72"/>
      <c r="G102" s="72"/>
      <c r="H102" s="72"/>
      <c r="I102" s="72"/>
      <c r="J102" s="72"/>
      <c r="K102" s="72"/>
    </row>
    <row r="103" spans="4:11">
      <c r="D103" s="72"/>
      <c r="E103" s="72"/>
      <c r="F103" s="72"/>
      <c r="G103" s="72"/>
      <c r="H103" s="72"/>
      <c r="I103" s="72"/>
      <c r="J103" s="72"/>
      <c r="K103" s="72"/>
    </row>
    <row r="104" spans="4:11">
      <c r="D104" s="72"/>
      <c r="E104" s="72"/>
      <c r="F104" s="72"/>
      <c r="G104" s="72"/>
      <c r="H104" s="72"/>
      <c r="I104" s="72"/>
      <c r="J104" s="72"/>
      <c r="K104" s="72"/>
    </row>
    <row r="105" spans="4:11">
      <c r="D105" s="72"/>
      <c r="E105" s="72"/>
      <c r="F105" s="72"/>
      <c r="G105" s="72"/>
      <c r="H105" s="72"/>
      <c r="I105" s="72"/>
      <c r="J105" s="72"/>
      <c r="K105" s="72"/>
    </row>
    <row r="106" spans="4:11">
      <c r="D106" s="72"/>
      <c r="E106" s="72"/>
      <c r="F106" s="72"/>
      <c r="G106" s="72"/>
      <c r="H106" s="72"/>
      <c r="I106" s="72"/>
      <c r="J106" s="72"/>
      <c r="K106" s="72"/>
    </row>
    <row r="107" spans="4:11">
      <c r="D107" s="72"/>
      <c r="E107" s="72"/>
      <c r="F107" s="72"/>
      <c r="G107" s="72"/>
      <c r="H107" s="72"/>
      <c r="I107" s="72"/>
      <c r="J107" s="72"/>
      <c r="K107" s="72"/>
    </row>
    <row r="108" spans="4:11">
      <c r="D108" s="72"/>
      <c r="E108" s="72"/>
      <c r="F108" s="72"/>
      <c r="G108" s="72"/>
      <c r="H108" s="72"/>
      <c r="I108" s="72"/>
      <c r="J108" s="72"/>
      <c r="K108" s="72"/>
    </row>
    <row r="109" spans="4:11">
      <c r="D109" s="72"/>
      <c r="E109" s="72"/>
      <c r="F109" s="72"/>
      <c r="G109" s="72"/>
      <c r="H109" s="72"/>
      <c r="I109" s="72"/>
      <c r="J109" s="72"/>
      <c r="K109" s="72"/>
    </row>
    <row r="110" spans="4:11">
      <c r="D110" s="72"/>
      <c r="E110" s="72"/>
      <c r="F110" s="72"/>
      <c r="G110" s="72"/>
      <c r="H110" s="72"/>
      <c r="I110" s="72"/>
      <c r="J110" s="72"/>
      <c r="K110" s="72"/>
    </row>
    <row r="111" spans="4:11">
      <c r="D111" s="72"/>
      <c r="E111" s="72"/>
      <c r="F111" s="72"/>
      <c r="G111" s="72"/>
      <c r="H111" s="72"/>
      <c r="I111" s="72"/>
      <c r="J111" s="72"/>
      <c r="K111" s="72"/>
    </row>
    <row r="112" spans="4:11">
      <c r="D112" s="72"/>
      <c r="E112" s="72"/>
      <c r="F112" s="72"/>
      <c r="G112" s="72"/>
      <c r="H112" s="72"/>
      <c r="I112" s="72"/>
      <c r="J112" s="72"/>
      <c r="K112" s="72"/>
    </row>
    <row r="113" spans="4:11">
      <c r="D113" s="72"/>
      <c r="E113" s="72"/>
      <c r="F113" s="72"/>
      <c r="G113" s="72"/>
      <c r="H113" s="72"/>
      <c r="I113" s="72"/>
      <c r="J113" s="72"/>
      <c r="K113" s="72"/>
    </row>
    <row r="114" spans="4:11">
      <c r="D114" s="72"/>
      <c r="E114" s="72"/>
      <c r="F114" s="72"/>
      <c r="G114" s="72"/>
      <c r="H114" s="72"/>
      <c r="I114" s="72"/>
      <c r="J114" s="72"/>
      <c r="K114" s="72"/>
    </row>
    <row r="115" spans="4:11">
      <c r="D115" s="72"/>
      <c r="E115" s="72"/>
      <c r="F115" s="72"/>
      <c r="G115" s="72"/>
      <c r="H115" s="72"/>
      <c r="I115" s="72"/>
      <c r="J115" s="72"/>
      <c r="K115" s="72"/>
    </row>
    <row r="116" spans="4:11">
      <c r="D116" s="72"/>
      <c r="E116" s="72"/>
      <c r="F116" s="72"/>
      <c r="G116" s="72"/>
      <c r="H116" s="72"/>
      <c r="I116" s="72"/>
      <c r="J116" s="72"/>
      <c r="K116" s="72"/>
    </row>
    <row r="117" spans="4:11">
      <c r="D117" s="72"/>
      <c r="E117" s="72"/>
      <c r="F117" s="72"/>
      <c r="G117" s="72"/>
      <c r="H117" s="72"/>
      <c r="I117" s="72"/>
      <c r="J117" s="72"/>
      <c r="K117" s="72"/>
    </row>
    <row r="118" spans="4:11">
      <c r="D118" s="72"/>
      <c r="E118" s="72"/>
      <c r="F118" s="72"/>
      <c r="G118" s="72"/>
      <c r="H118" s="72"/>
      <c r="I118" s="72"/>
      <c r="J118" s="72"/>
      <c r="K118" s="72"/>
    </row>
    <row r="119" spans="4:11">
      <c r="D119" s="72"/>
      <c r="E119" s="72"/>
      <c r="F119" s="72"/>
      <c r="G119" s="72"/>
      <c r="H119" s="72"/>
      <c r="I119" s="72"/>
      <c r="J119" s="72"/>
      <c r="K119" s="72"/>
    </row>
    <row r="120" spans="4:11">
      <c r="D120" s="72"/>
      <c r="E120" s="72"/>
      <c r="F120" s="72"/>
      <c r="G120" s="72"/>
      <c r="H120" s="72"/>
      <c r="I120" s="72"/>
      <c r="J120" s="72"/>
      <c r="K120" s="72"/>
    </row>
    <row r="121" spans="4:11">
      <c r="D121" s="72"/>
      <c r="E121" s="72"/>
      <c r="F121" s="72"/>
      <c r="G121" s="72"/>
      <c r="H121" s="72"/>
      <c r="I121" s="72"/>
      <c r="J121" s="72"/>
      <c r="K121" s="72"/>
    </row>
    <row r="122" spans="4:11">
      <c r="D122" s="72"/>
      <c r="E122" s="72"/>
      <c r="F122" s="72"/>
      <c r="G122" s="72"/>
      <c r="H122" s="72"/>
      <c r="I122" s="72"/>
      <c r="J122" s="72"/>
      <c r="K122" s="72"/>
    </row>
    <row r="123" spans="4:11">
      <c r="D123" s="72"/>
      <c r="E123" s="72"/>
      <c r="F123" s="72"/>
      <c r="G123" s="72"/>
      <c r="H123" s="72"/>
      <c r="I123" s="72"/>
      <c r="J123" s="72"/>
      <c r="K123" s="72"/>
    </row>
    <row r="124" spans="4:11">
      <c r="D124" s="72"/>
      <c r="E124" s="72"/>
      <c r="F124" s="72"/>
      <c r="G124" s="72"/>
      <c r="H124" s="72"/>
      <c r="I124" s="72"/>
      <c r="J124" s="72"/>
      <c r="K124" s="72"/>
    </row>
    <row r="125" spans="4:11">
      <c r="D125" s="72"/>
      <c r="E125" s="72"/>
      <c r="F125" s="72"/>
      <c r="G125" s="72"/>
      <c r="H125" s="72"/>
      <c r="I125" s="72"/>
      <c r="J125" s="72"/>
      <c r="K125" s="72"/>
    </row>
    <row r="126" spans="4:11">
      <c r="D126" s="72"/>
      <c r="E126" s="72"/>
      <c r="F126" s="72"/>
      <c r="G126" s="72"/>
      <c r="H126" s="72"/>
      <c r="I126" s="72"/>
      <c r="J126" s="72"/>
      <c r="K126" s="72"/>
    </row>
    <row r="127" spans="4:11">
      <c r="D127" s="72"/>
      <c r="E127" s="72"/>
      <c r="F127" s="72"/>
      <c r="G127" s="72"/>
      <c r="H127" s="72"/>
      <c r="I127" s="72"/>
      <c r="J127" s="72"/>
      <c r="K127" s="72"/>
    </row>
    <row r="128" spans="4:11">
      <c r="D128" s="72"/>
      <c r="E128" s="72"/>
      <c r="F128" s="72"/>
      <c r="G128" s="72"/>
      <c r="H128" s="72"/>
      <c r="I128" s="72"/>
      <c r="J128" s="72"/>
      <c r="K128" s="72"/>
    </row>
    <row r="129" spans="4:11">
      <c r="D129" s="72"/>
      <c r="E129" s="72"/>
      <c r="F129" s="72"/>
      <c r="G129" s="72"/>
      <c r="H129" s="72"/>
      <c r="I129" s="72"/>
      <c r="J129" s="72"/>
      <c r="K129" s="72"/>
    </row>
    <row r="130" spans="4:11">
      <c r="D130" s="72"/>
      <c r="E130" s="72"/>
      <c r="F130" s="72"/>
      <c r="G130" s="72"/>
      <c r="H130" s="72"/>
      <c r="I130" s="72"/>
      <c r="J130" s="72"/>
      <c r="K130" s="72"/>
    </row>
    <row r="131" spans="4:11">
      <c r="D131" s="72"/>
      <c r="E131" s="72"/>
      <c r="F131" s="72"/>
      <c r="G131" s="72"/>
      <c r="H131" s="72"/>
      <c r="I131" s="72"/>
      <c r="J131" s="72"/>
      <c r="K131" s="72"/>
    </row>
    <row r="132" spans="4:11">
      <c r="D132" s="72"/>
      <c r="E132" s="72"/>
      <c r="F132" s="72"/>
      <c r="G132" s="72"/>
      <c r="H132" s="72"/>
      <c r="I132" s="72"/>
      <c r="J132" s="72"/>
      <c r="K132" s="72"/>
    </row>
    <row r="133" spans="4:11">
      <c r="D133" s="72"/>
      <c r="E133" s="72"/>
      <c r="F133" s="72"/>
      <c r="G133" s="72"/>
      <c r="H133" s="72"/>
      <c r="I133" s="72"/>
      <c r="J133" s="72"/>
      <c r="K133" s="72"/>
    </row>
    <row r="134" spans="4:11">
      <c r="D134" s="72"/>
      <c r="E134" s="72"/>
      <c r="F134" s="72"/>
      <c r="G134" s="72"/>
      <c r="H134" s="72"/>
      <c r="I134" s="72"/>
      <c r="J134" s="72"/>
      <c r="K134" s="72"/>
    </row>
    <row r="135" spans="4:11">
      <c r="D135" s="72"/>
      <c r="E135" s="72"/>
      <c r="F135" s="72"/>
      <c r="G135" s="72"/>
      <c r="H135" s="72"/>
      <c r="I135" s="72"/>
      <c r="J135" s="72"/>
      <c r="K135" s="72"/>
    </row>
    <row r="136" spans="4:11">
      <c r="D136" s="72"/>
      <c r="E136" s="72"/>
      <c r="F136" s="72"/>
      <c r="G136" s="72"/>
      <c r="H136" s="72"/>
      <c r="I136" s="72"/>
      <c r="J136" s="72"/>
      <c r="K136" s="72"/>
    </row>
    <row r="137" spans="4:11">
      <c r="D137" s="72"/>
      <c r="E137" s="72"/>
      <c r="F137" s="72"/>
      <c r="G137" s="72"/>
      <c r="H137" s="72"/>
      <c r="I137" s="72"/>
      <c r="J137" s="72"/>
      <c r="K137" s="72"/>
    </row>
    <row r="138" spans="4:11">
      <c r="D138" s="72"/>
      <c r="E138" s="72"/>
      <c r="F138" s="72"/>
      <c r="G138" s="72"/>
      <c r="H138" s="72"/>
      <c r="I138" s="72"/>
      <c r="J138" s="72"/>
      <c r="K138" s="72"/>
    </row>
    <row r="139" spans="4:11">
      <c r="D139" s="72"/>
      <c r="E139" s="72"/>
      <c r="F139" s="72"/>
      <c r="G139" s="72"/>
      <c r="H139" s="72"/>
      <c r="I139" s="72"/>
      <c r="J139" s="72"/>
      <c r="K139" s="72"/>
    </row>
    <row r="140" spans="4:11">
      <c r="D140" s="72"/>
      <c r="E140" s="72"/>
      <c r="F140" s="72"/>
      <c r="G140" s="72"/>
      <c r="H140" s="72"/>
      <c r="I140" s="72"/>
      <c r="J140" s="72"/>
      <c r="K140" s="72"/>
    </row>
    <row r="141" spans="4:11">
      <c r="D141" s="72"/>
      <c r="E141" s="72"/>
      <c r="F141" s="72"/>
      <c r="G141" s="72"/>
      <c r="H141" s="72"/>
      <c r="I141" s="72"/>
      <c r="J141" s="72"/>
      <c r="K141" s="72"/>
    </row>
    <row r="142" spans="4:11">
      <c r="D142" s="72"/>
      <c r="E142" s="72"/>
      <c r="F142" s="72"/>
      <c r="G142" s="72"/>
      <c r="H142" s="72"/>
      <c r="I142" s="72"/>
      <c r="J142" s="72"/>
      <c r="K142" s="72"/>
    </row>
    <row r="143" spans="4:11">
      <c r="D143" s="72"/>
      <c r="E143" s="72"/>
      <c r="F143" s="72"/>
      <c r="G143" s="72"/>
      <c r="H143" s="72"/>
      <c r="I143" s="72"/>
      <c r="J143" s="72"/>
      <c r="K143" s="72"/>
    </row>
    <row r="144" spans="4:11">
      <c r="D144" s="72"/>
      <c r="E144" s="72"/>
      <c r="F144" s="72"/>
      <c r="G144" s="72"/>
      <c r="H144" s="72"/>
      <c r="I144" s="72"/>
      <c r="J144" s="72"/>
      <c r="K144" s="72"/>
    </row>
    <row r="145" spans="4:11">
      <c r="D145" s="72"/>
      <c r="E145" s="72"/>
      <c r="F145" s="72"/>
      <c r="G145" s="72"/>
      <c r="H145" s="72"/>
      <c r="I145" s="72"/>
      <c r="J145" s="72"/>
      <c r="K145" s="72"/>
    </row>
    <row r="146" spans="4:11">
      <c r="D146" s="72"/>
      <c r="E146" s="72"/>
      <c r="F146" s="72"/>
      <c r="G146" s="72"/>
      <c r="H146" s="72"/>
      <c r="I146" s="72"/>
      <c r="J146" s="72"/>
      <c r="K146" s="72"/>
    </row>
    <row r="147" spans="4:11">
      <c r="D147" s="72"/>
      <c r="E147" s="72"/>
      <c r="F147" s="72"/>
      <c r="G147" s="72"/>
      <c r="H147" s="72"/>
      <c r="I147" s="72"/>
      <c r="J147" s="72"/>
      <c r="K147" s="72"/>
    </row>
    <row r="148" spans="4:11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J62:K62"/>
    <mergeCell ref="D78:E78"/>
    <mergeCell ref="F78:G78"/>
    <mergeCell ref="H78:I78"/>
    <mergeCell ref="J78:K78"/>
    <mergeCell ref="D62:E62"/>
    <mergeCell ref="F62:G62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D6:E6"/>
    <mergeCell ref="D7:E7"/>
    <mergeCell ref="D8:E8"/>
    <mergeCell ref="D9:E9"/>
    <mergeCell ref="D10:E10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9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51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>
      <c r="B22" s="96" t="s">
        <v>12</v>
      </c>
      <c r="C22" s="97">
        <f>SUM(C6:C21)</f>
        <v>3054187.5537940003</v>
      </c>
      <c r="D22" s="300">
        <f>SUM(D6:E21)</f>
        <v>564156.85824999993</v>
      </c>
      <c r="E22" s="301"/>
      <c r="F22" s="106">
        <f>D22/C22*100</f>
        <v>18.471585268206205</v>
      </c>
      <c r="K22" s="3"/>
      <c r="M22" s="3"/>
    </row>
    <row r="23" spans="1:13">
      <c r="B23" s="17"/>
      <c r="C23" s="18"/>
      <c r="D23" s="18"/>
      <c r="E23" s="19"/>
      <c r="F23" s="20"/>
      <c r="K23" s="3"/>
      <c r="M23" s="3"/>
    </row>
    <row r="24" spans="1:13">
      <c r="B24" s="21" t="s">
        <v>13</v>
      </c>
      <c r="C24" s="18"/>
      <c r="D24" s="18"/>
      <c r="E24" s="19"/>
      <c r="F24" s="20"/>
      <c r="K24" s="3"/>
      <c r="M24" s="3"/>
    </row>
    <row r="25" spans="1:13">
      <c r="B25" s="21" t="s">
        <v>14</v>
      </c>
      <c r="K25" s="3"/>
      <c r="M25" s="3"/>
    </row>
    <row r="26" spans="1:13">
      <c r="B26" s="21" t="s">
        <v>34</v>
      </c>
      <c r="K26" s="3"/>
      <c r="M26" s="3"/>
    </row>
    <row r="27" spans="1:13" ht="25.5" customHeight="1">
      <c r="K27" s="3"/>
      <c r="M27" s="3"/>
    </row>
    <row r="28" spans="1:13" ht="14.25">
      <c r="A28" s="4" t="s">
        <v>15</v>
      </c>
    </row>
    <row r="29" spans="1:13">
      <c r="K29" s="3" t="s">
        <v>16</v>
      </c>
      <c r="M29" s="3" t="s">
        <v>16</v>
      </c>
    </row>
    <row r="30" spans="1:13" ht="18" thickBot="1">
      <c r="B30" s="22" t="s">
        <v>17</v>
      </c>
      <c r="C30" s="22"/>
      <c r="K30" s="3"/>
      <c r="M30" s="3"/>
    </row>
    <row r="31" spans="1:13" ht="18" thickBot="1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345">
        <v>2011</v>
      </c>
      <c r="K31" s="344"/>
      <c r="L31" s="343">
        <v>2012</v>
      </c>
      <c r="M31" s="344"/>
    </row>
    <row r="32" spans="1:13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>
      <c r="D47" s="23">
        <v>2008</v>
      </c>
      <c r="E47" s="24"/>
      <c r="F47" s="25">
        <v>2009</v>
      </c>
      <c r="G47" s="24"/>
      <c r="H47" s="25">
        <v>2010</v>
      </c>
      <c r="I47" s="24"/>
      <c r="J47" s="345">
        <v>2011</v>
      </c>
      <c r="K47" s="344"/>
      <c r="L47" s="190"/>
      <c r="M47" s="191"/>
    </row>
    <row r="48" spans="2:13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>
      <c r="B63" s="113"/>
      <c r="C63" s="113"/>
      <c r="D63" s="311">
        <v>2008</v>
      </c>
      <c r="E63" s="308"/>
      <c r="F63" s="307">
        <v>2009</v>
      </c>
      <c r="G63" s="308"/>
      <c r="H63" s="307">
        <v>2010</v>
      </c>
      <c r="I63" s="308"/>
      <c r="J63" s="307">
        <v>2011</v>
      </c>
      <c r="K63" s="309"/>
      <c r="L63" s="195"/>
      <c r="M63" s="188"/>
    </row>
    <row r="64" spans="2:13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>
      <c r="B79" s="113"/>
      <c r="C79" s="113"/>
      <c r="D79" s="311">
        <v>2008</v>
      </c>
      <c r="E79" s="326"/>
      <c r="F79" s="307">
        <v>2009</v>
      </c>
      <c r="G79" s="326"/>
      <c r="H79" s="307">
        <v>2010</v>
      </c>
      <c r="I79" s="326"/>
      <c r="J79" s="307">
        <v>2011</v>
      </c>
      <c r="K79" s="327"/>
      <c r="L79" s="195"/>
      <c r="M79" s="199"/>
    </row>
    <row r="80" spans="2:13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0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53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>
      <c r="B23" s="96" t="s">
        <v>12</v>
      </c>
      <c r="C23" s="97">
        <f>SUM(C6:C21)</f>
        <v>3054187.5537940003</v>
      </c>
      <c r="D23" s="300">
        <f>SUM(D6:E21)</f>
        <v>564156.85824999993</v>
      </c>
      <c r="E23" s="301"/>
      <c r="F23" s="106">
        <f>D23/C23*100</f>
        <v>18.471585268206205</v>
      </c>
      <c r="K23" s="3"/>
      <c r="M23" s="3"/>
    </row>
    <row r="24" spans="1:13">
      <c r="B24" s="17"/>
      <c r="C24" s="18"/>
      <c r="D24" s="18"/>
      <c r="E24" s="19"/>
      <c r="F24" s="20"/>
      <c r="K24" s="3"/>
      <c r="M24" s="3"/>
    </row>
    <row r="25" spans="1:13">
      <c r="B25" s="21" t="s">
        <v>13</v>
      </c>
      <c r="C25" s="18"/>
      <c r="D25" s="18"/>
      <c r="E25" s="19"/>
      <c r="F25" s="20"/>
      <c r="K25" s="3"/>
      <c r="M25" s="3"/>
    </row>
    <row r="26" spans="1:13">
      <c r="B26" s="21" t="s">
        <v>14</v>
      </c>
      <c r="K26" s="3"/>
      <c r="M26" s="3"/>
    </row>
    <row r="27" spans="1:13">
      <c r="B27" s="21" t="s">
        <v>34</v>
      </c>
      <c r="K27" s="3"/>
      <c r="M27" s="3"/>
    </row>
    <row r="28" spans="1:13" ht="25.5" customHeight="1">
      <c r="K28" s="3"/>
      <c r="M28" s="3"/>
    </row>
    <row r="29" spans="1:13" ht="14.25">
      <c r="A29" s="4" t="s">
        <v>15</v>
      </c>
    </row>
    <row r="30" spans="1:13">
      <c r="K30" s="3" t="s">
        <v>16</v>
      </c>
      <c r="M30" s="3" t="s">
        <v>16</v>
      </c>
    </row>
    <row r="31" spans="1:13" ht="18" thickBot="1">
      <c r="B31" s="22" t="s">
        <v>17</v>
      </c>
      <c r="C31" s="22"/>
      <c r="K31" s="3"/>
      <c r="M31" s="3"/>
    </row>
    <row r="32" spans="1:13" ht="18" thickBot="1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345">
        <v>2011</v>
      </c>
      <c r="K32" s="344"/>
      <c r="L32" s="343">
        <v>2012</v>
      </c>
      <c r="M32" s="344"/>
    </row>
    <row r="33" spans="2:13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>
      <c r="D48" s="23">
        <v>2008</v>
      </c>
      <c r="E48" s="24"/>
      <c r="F48" s="25">
        <v>2009</v>
      </c>
      <c r="G48" s="24"/>
      <c r="H48" s="25">
        <v>2010</v>
      </c>
      <c r="I48" s="24"/>
      <c r="J48" s="345">
        <v>2011</v>
      </c>
      <c r="K48" s="344"/>
      <c r="L48" s="190"/>
      <c r="M48" s="191"/>
    </row>
    <row r="49" spans="2:13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>
      <c r="B64" s="113"/>
      <c r="C64" s="113"/>
      <c r="D64" s="311">
        <v>2008</v>
      </c>
      <c r="E64" s="308"/>
      <c r="F64" s="307">
        <v>2009</v>
      </c>
      <c r="G64" s="308"/>
      <c r="H64" s="307">
        <v>2010</v>
      </c>
      <c r="I64" s="308"/>
      <c r="J64" s="307">
        <v>2011</v>
      </c>
      <c r="K64" s="309"/>
      <c r="L64" s="195"/>
      <c r="M64" s="188"/>
    </row>
    <row r="65" spans="2:13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>
      <c r="B80" s="113"/>
      <c r="C80" s="113"/>
      <c r="D80" s="311">
        <v>2008</v>
      </c>
      <c r="E80" s="326"/>
      <c r="F80" s="307">
        <v>2009</v>
      </c>
      <c r="G80" s="326"/>
      <c r="H80" s="307">
        <v>2010</v>
      </c>
      <c r="I80" s="326"/>
      <c r="J80" s="307">
        <v>2011</v>
      </c>
      <c r="K80" s="327"/>
      <c r="L80" s="195"/>
      <c r="M80" s="199"/>
    </row>
    <row r="81" spans="2:13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23:E23"/>
    <mergeCell ref="J32:K32"/>
    <mergeCell ref="D12:E12"/>
    <mergeCell ref="D13:E13"/>
    <mergeCell ref="D14:E14"/>
    <mergeCell ref="D15:E15"/>
    <mergeCell ref="D16:E16"/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1"/>
  <sheetViews>
    <sheetView workbookViewId="0"/>
  </sheetViews>
  <sheetFormatPr defaultRowHeight="13.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>
      <c r="A1" s="1" t="s">
        <v>55</v>
      </c>
      <c r="E1" s="98"/>
      <c r="F1" s="2" t="s">
        <v>36</v>
      </c>
    </row>
    <row r="2" spans="1:13">
      <c r="K2" s="3"/>
      <c r="M2" s="3"/>
    </row>
    <row r="3" spans="1:13" ht="14.25">
      <c r="A3" s="4" t="s">
        <v>0</v>
      </c>
      <c r="K3" s="3"/>
      <c r="M3" s="3"/>
    </row>
    <row r="4" spans="1:13" ht="21" customHeight="1">
      <c r="F4" s="3" t="s">
        <v>1</v>
      </c>
      <c r="K4" s="3"/>
      <c r="M4" s="3"/>
    </row>
    <row r="5" spans="1:13" ht="14.25" thickBot="1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>
      <c r="B6" s="160" t="s">
        <v>5</v>
      </c>
      <c r="C6" s="161">
        <v>89053</v>
      </c>
      <c r="D6" s="315">
        <v>3602</v>
      </c>
      <c r="E6" s="316"/>
      <c r="F6" s="162">
        <f>D6/C6*100</f>
        <v>4.0447823206405173</v>
      </c>
      <c r="K6" s="3"/>
      <c r="M6" s="3"/>
    </row>
    <row r="7" spans="1:13">
      <c r="B7" s="13" t="s">
        <v>6</v>
      </c>
      <c r="C7" s="14">
        <v>103959</v>
      </c>
      <c r="D7" s="335">
        <v>3310</v>
      </c>
      <c r="E7" s="336"/>
      <c r="F7" s="15">
        <f t="shared" ref="F7:F16" si="0">D7/C7*100</f>
        <v>3.1839475177714291</v>
      </c>
      <c r="K7" s="3"/>
      <c r="M7" s="3"/>
    </row>
    <row r="8" spans="1:13">
      <c r="B8" s="13" t="s">
        <v>7</v>
      </c>
      <c r="C8" s="16">
        <v>144317</v>
      </c>
      <c r="D8" s="331">
        <v>4990.875</v>
      </c>
      <c r="E8" s="332"/>
      <c r="F8" s="15">
        <f t="shared" si="0"/>
        <v>3.4582724141992975</v>
      </c>
      <c r="K8" s="3"/>
      <c r="M8" s="3"/>
    </row>
    <row r="9" spans="1:13">
      <c r="B9" s="13" t="s">
        <v>8</v>
      </c>
      <c r="C9" s="16">
        <v>110280</v>
      </c>
      <c r="D9" s="331">
        <v>8686</v>
      </c>
      <c r="E9" s="332"/>
      <c r="F9" s="15">
        <f t="shared" si="0"/>
        <v>7.8763148349655419</v>
      </c>
      <c r="K9" s="3"/>
      <c r="M9" s="3"/>
    </row>
    <row r="10" spans="1:13">
      <c r="B10" s="13" t="s">
        <v>9</v>
      </c>
      <c r="C10" s="110">
        <v>148424</v>
      </c>
      <c r="D10" s="331">
        <v>10020</v>
      </c>
      <c r="E10" s="332"/>
      <c r="F10" s="15">
        <f t="shared" si="0"/>
        <v>6.7509297687705487</v>
      </c>
      <c r="K10" s="3"/>
      <c r="M10" s="3"/>
    </row>
    <row r="11" spans="1:13">
      <c r="B11" s="13" t="s">
        <v>10</v>
      </c>
      <c r="C11" s="16">
        <v>328965</v>
      </c>
      <c r="D11" s="331">
        <v>169533</v>
      </c>
      <c r="E11" s="332"/>
      <c r="F11" s="15">
        <f t="shared" si="0"/>
        <v>51.535269709543563</v>
      </c>
      <c r="K11" s="3"/>
      <c r="M11" s="3"/>
    </row>
    <row r="12" spans="1:13">
      <c r="B12" s="5" t="s">
        <v>11</v>
      </c>
      <c r="C12" s="93">
        <v>215799</v>
      </c>
      <c r="D12" s="331">
        <v>82821</v>
      </c>
      <c r="E12" s="332"/>
      <c r="F12" s="94">
        <f t="shared" si="0"/>
        <v>38.378769132387077</v>
      </c>
      <c r="K12" s="3"/>
      <c r="M12" s="3"/>
    </row>
    <row r="13" spans="1:13">
      <c r="B13" s="104" t="s">
        <v>35</v>
      </c>
      <c r="C13" s="105">
        <v>157114</v>
      </c>
      <c r="D13" s="333">
        <v>7907</v>
      </c>
      <c r="E13" s="334"/>
      <c r="F13" s="103">
        <f t="shared" si="0"/>
        <v>5.0326514505390989</v>
      </c>
      <c r="K13" s="3"/>
      <c r="M13" s="3"/>
    </row>
    <row r="14" spans="1:13">
      <c r="B14" s="109" t="s">
        <v>37</v>
      </c>
      <c r="C14" s="105">
        <v>215533</v>
      </c>
      <c r="D14" s="322">
        <v>43015</v>
      </c>
      <c r="E14" s="324"/>
      <c r="F14" s="103">
        <f>D14/C14*100</f>
        <v>19.957500707548263</v>
      </c>
      <c r="K14" s="3"/>
      <c r="M14" s="3"/>
    </row>
    <row r="15" spans="1:13">
      <c r="B15" s="109" t="s">
        <v>39</v>
      </c>
      <c r="C15" s="105">
        <v>171297</v>
      </c>
      <c r="D15" s="322">
        <v>6992</v>
      </c>
      <c r="E15" s="324"/>
      <c r="F15" s="103">
        <f>D15/C15*100</f>
        <v>4.0817994477428092</v>
      </c>
      <c r="K15" s="3"/>
      <c r="M15" s="3"/>
    </row>
    <row r="16" spans="1:13">
      <c r="B16" s="153" t="s">
        <v>41</v>
      </c>
      <c r="C16" s="154">
        <v>242761</v>
      </c>
      <c r="D16" s="337">
        <v>20977</v>
      </c>
      <c r="E16" s="338"/>
      <c r="F16" s="155">
        <f t="shared" si="0"/>
        <v>8.6410090582918997</v>
      </c>
      <c r="K16" s="3"/>
      <c r="M16" s="3"/>
    </row>
    <row r="17" spans="1:13">
      <c r="B17" s="153" t="s">
        <v>43</v>
      </c>
      <c r="C17" s="154">
        <v>505797</v>
      </c>
      <c r="D17" s="337">
        <v>78578</v>
      </c>
      <c r="E17" s="338"/>
      <c r="F17" s="155">
        <f>D17/C17*100</f>
        <v>15.535481626027833</v>
      </c>
      <c r="K17" s="3"/>
      <c r="M17" s="3"/>
    </row>
    <row r="18" spans="1:13">
      <c r="B18" s="153" t="s">
        <v>46</v>
      </c>
      <c r="C18" s="154">
        <v>108431.670455</v>
      </c>
      <c r="D18" s="333">
        <v>14918.8945</v>
      </c>
      <c r="E18" s="334"/>
      <c r="F18" s="155">
        <f>D18/C18*100</f>
        <v>13.758797994531921</v>
      </c>
      <c r="K18" s="3"/>
      <c r="M18" s="3"/>
    </row>
    <row r="19" spans="1:13">
      <c r="B19" s="109" t="s">
        <v>6</v>
      </c>
      <c r="C19" s="105">
        <v>131244.32708700001</v>
      </c>
      <c r="D19" s="341">
        <v>51937.764000000003</v>
      </c>
      <c r="E19" s="342"/>
      <c r="F19" s="103">
        <v>39.57334016088268</v>
      </c>
      <c r="K19" s="3"/>
      <c r="M19" s="3"/>
    </row>
    <row r="20" spans="1:13">
      <c r="B20" s="109" t="s">
        <v>7</v>
      </c>
      <c r="C20" s="105">
        <v>201687.73335900001</v>
      </c>
      <c r="D20" s="337">
        <v>23633.109750000003</v>
      </c>
      <c r="E20" s="338"/>
      <c r="F20" s="103">
        <v>11.7176733341207</v>
      </c>
      <c r="K20" s="3"/>
      <c r="M20" s="3"/>
    </row>
    <row r="21" spans="1:13">
      <c r="B21" s="109" t="s">
        <v>52</v>
      </c>
      <c r="C21" s="105">
        <v>179524.82289299998</v>
      </c>
      <c r="D21" s="337">
        <v>33235.215000000004</v>
      </c>
      <c r="E21" s="338"/>
      <c r="F21" s="103">
        <v>18.512879981955916</v>
      </c>
      <c r="K21" s="3"/>
      <c r="M21" s="3"/>
    </row>
    <row r="22" spans="1:13">
      <c r="B22" s="153" t="s">
        <v>54</v>
      </c>
      <c r="C22" s="154">
        <v>221975</v>
      </c>
      <c r="D22" s="337">
        <v>20918</v>
      </c>
      <c r="E22" s="338"/>
      <c r="F22" s="155">
        <v>9.4235837369073092</v>
      </c>
      <c r="K22" s="3"/>
      <c r="M22" s="3"/>
    </row>
    <row r="23" spans="1:13" ht="14.25" thickBot="1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>
      <c r="B24" s="96" t="s">
        <v>12</v>
      </c>
      <c r="C24" s="97">
        <f>SUM(C6:C23)</f>
        <v>3550987.9023340004</v>
      </c>
      <c r="D24" s="300">
        <f>SUM(D6:E23)</f>
        <v>604584.48499999999</v>
      </c>
      <c r="E24" s="301"/>
      <c r="F24" s="106">
        <f>D24/C24*100</f>
        <v>17.025810890614903</v>
      </c>
      <c r="K24" s="3"/>
      <c r="M24" s="3"/>
    </row>
    <row r="25" spans="1:13">
      <c r="B25" s="17"/>
      <c r="C25" s="18"/>
      <c r="D25" s="18"/>
      <c r="E25" s="19"/>
      <c r="F25" s="20"/>
      <c r="K25" s="3"/>
      <c r="M25" s="3"/>
    </row>
    <row r="26" spans="1:13">
      <c r="B26" s="21" t="s">
        <v>13</v>
      </c>
      <c r="C26" s="18"/>
      <c r="D26" s="18"/>
      <c r="E26" s="19"/>
      <c r="F26" s="20"/>
      <c r="K26" s="3"/>
      <c r="M26" s="3"/>
    </row>
    <row r="27" spans="1:13">
      <c r="B27" s="21" t="s">
        <v>14</v>
      </c>
      <c r="K27" s="3"/>
      <c r="M27" s="3"/>
    </row>
    <row r="28" spans="1:13">
      <c r="B28" s="21" t="s">
        <v>34</v>
      </c>
      <c r="K28" s="3"/>
      <c r="M28" s="3"/>
    </row>
    <row r="29" spans="1:13" ht="25.5" customHeight="1">
      <c r="K29" s="3"/>
      <c r="M29" s="3"/>
    </row>
    <row r="30" spans="1:13" ht="14.25">
      <c r="A30" s="4" t="s">
        <v>15</v>
      </c>
    </row>
    <row r="31" spans="1:13">
      <c r="K31" s="3" t="s">
        <v>16</v>
      </c>
      <c r="M31" s="3" t="s">
        <v>16</v>
      </c>
    </row>
    <row r="32" spans="1:13" ht="18" thickBot="1">
      <c r="B32" s="22" t="s">
        <v>17</v>
      </c>
      <c r="C32" s="22"/>
      <c r="K32" s="3"/>
      <c r="M32" s="3"/>
    </row>
    <row r="33" spans="2:13" ht="18" thickBot="1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345">
        <v>2011</v>
      </c>
      <c r="K33" s="344"/>
      <c r="L33" s="343">
        <v>2012</v>
      </c>
      <c r="M33" s="344"/>
    </row>
    <row r="34" spans="2:13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>
      <c r="D49" s="23">
        <v>2008</v>
      </c>
      <c r="E49" s="24"/>
      <c r="F49" s="25">
        <v>2009</v>
      </c>
      <c r="G49" s="24"/>
      <c r="H49" s="25">
        <v>2010</v>
      </c>
      <c r="I49" s="24"/>
      <c r="J49" s="345">
        <v>2011</v>
      </c>
      <c r="K49" s="344"/>
      <c r="L49" s="190"/>
      <c r="M49" s="191"/>
    </row>
    <row r="50" spans="2:13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>
      <c r="B65" s="113"/>
      <c r="C65" s="113"/>
      <c r="D65" s="311">
        <v>2008</v>
      </c>
      <c r="E65" s="308"/>
      <c r="F65" s="307">
        <v>2009</v>
      </c>
      <c r="G65" s="308"/>
      <c r="H65" s="307">
        <v>2010</v>
      </c>
      <c r="I65" s="308"/>
      <c r="J65" s="307">
        <v>2011</v>
      </c>
      <c r="K65" s="309"/>
      <c r="L65" s="195"/>
      <c r="M65" s="188"/>
    </row>
    <row r="66" spans="2:13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>
      <c r="B81" s="113"/>
      <c r="C81" s="113"/>
      <c r="D81" s="311">
        <v>2008</v>
      </c>
      <c r="E81" s="326"/>
      <c r="F81" s="307">
        <v>2009</v>
      </c>
      <c r="G81" s="326"/>
      <c r="H81" s="307">
        <v>2010</v>
      </c>
      <c r="I81" s="326"/>
      <c r="J81" s="307">
        <v>2011</v>
      </c>
      <c r="K81" s="327"/>
      <c r="L81" s="195"/>
      <c r="M81" s="199"/>
    </row>
    <row r="82" spans="2:13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D12:E12"/>
    <mergeCell ref="D13:E13"/>
    <mergeCell ref="D14:E14"/>
    <mergeCell ref="D15:E15"/>
    <mergeCell ref="D16:E16"/>
    <mergeCell ref="D11:E11"/>
    <mergeCell ref="D6:E6"/>
    <mergeCell ref="D7:E7"/>
    <mergeCell ref="D8:E8"/>
    <mergeCell ref="D9:E9"/>
    <mergeCell ref="D10:E10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3</vt:i4>
      </vt:variant>
    </vt:vector>
  </HeadingPairs>
  <TitlesOfParts>
    <vt:vector size="38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Sheet2</vt:lpstr>
      <vt:lpstr>Sheet3</vt:lpstr>
      <vt:lpstr>'260７月末　8月公表分'!Print_Area</vt:lpstr>
      <vt:lpstr>'260８月末　９月公表分'!Print_Area</vt:lpstr>
      <vt:lpstr>'260９月末　１０月公表分'!Print_Area</vt:lpstr>
    </vt:vector>
  </TitlesOfParts>
  <Company>国土交通省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行政情報化推進課</cp:lastModifiedBy>
  <cp:lastPrinted>2014-08-26T06:50:37Z</cp:lastPrinted>
  <dcterms:created xsi:type="dcterms:W3CDTF">2011-11-30T04:33:26Z</dcterms:created>
  <dcterms:modified xsi:type="dcterms:W3CDTF">2014-10-27T05:02:28Z</dcterms:modified>
</cp:coreProperties>
</file>