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80" yWindow="120" windowWidth="18315" windowHeight="849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19" i="1" l="1"/>
  <c r="E17" i="1"/>
  <c r="E9" i="1"/>
  <c r="D19" i="1"/>
  <c r="D17" i="1"/>
  <c r="D9" i="1"/>
  <c r="D18" i="1" s="1"/>
  <c r="D20" i="1" s="1"/>
  <c r="E18" i="1" l="1"/>
  <c r="E20" i="1" s="1"/>
  <c r="C19" i="1"/>
  <c r="C17" i="1"/>
  <c r="C9" i="1"/>
  <c r="C18" i="1" l="1"/>
  <c r="C20" i="1" s="1"/>
</calcChain>
</file>

<file path=xl/sharedStrings.xml><?xml version="1.0" encoding="utf-8"?>
<sst xmlns="http://schemas.openxmlformats.org/spreadsheetml/2006/main" count="25" uniqueCount="24">
  <si>
    <t>このシートは「【機密性２】」とページ右上部に表示されます。</t>
    <rPh sb="8" eb="11">
      <t>キミツセイ</t>
    </rPh>
    <rPh sb="18" eb="19">
      <t>ミギ</t>
    </rPh>
    <rPh sb="19" eb="21">
      <t>ジョウブ</t>
    </rPh>
    <rPh sb="22" eb="24">
      <t>ヒョウジ</t>
    </rPh>
    <phoneticPr fontId="1"/>
  </si>
  <si>
    <t>収入</t>
    <rPh sb="0" eb="2">
      <t>シュウニュウ</t>
    </rPh>
    <phoneticPr fontId="1"/>
  </si>
  <si>
    <t>チケット単価</t>
    <rPh sb="4" eb="6">
      <t>タンカ</t>
    </rPh>
    <phoneticPr fontId="1"/>
  </si>
  <si>
    <t>使用予定機材の席数</t>
    <rPh sb="0" eb="2">
      <t>シヨウ</t>
    </rPh>
    <rPh sb="2" eb="4">
      <t>ヨテイ</t>
    </rPh>
    <rPh sb="4" eb="6">
      <t>キザイ</t>
    </rPh>
    <rPh sb="7" eb="9">
      <t>セキスウ</t>
    </rPh>
    <phoneticPr fontId="1"/>
  </si>
  <si>
    <t>年間目標L/F</t>
    <rPh sb="0" eb="2">
      <t>ネンカン</t>
    </rPh>
    <rPh sb="2" eb="4">
      <t>モクヒョウ</t>
    </rPh>
    <phoneticPr fontId="1"/>
  </si>
  <si>
    <t>費用</t>
    <rPh sb="0" eb="2">
      <t>ヒヨウ</t>
    </rPh>
    <phoneticPr fontId="1"/>
  </si>
  <si>
    <t>年間予定便数</t>
    <rPh sb="0" eb="2">
      <t>ネンカン</t>
    </rPh>
    <rPh sb="2" eb="4">
      <t>ヨテイ</t>
    </rPh>
    <rPh sb="4" eb="6">
      <t>ビンスウ</t>
    </rPh>
    <phoneticPr fontId="1"/>
  </si>
  <si>
    <t>人件費</t>
    <rPh sb="0" eb="3">
      <t>ジンケンヒ</t>
    </rPh>
    <phoneticPr fontId="1"/>
  </si>
  <si>
    <t>燃料費</t>
    <rPh sb="0" eb="3">
      <t>ネンリョウヒ</t>
    </rPh>
    <phoneticPr fontId="1"/>
  </si>
  <si>
    <t>その他費用</t>
    <rPh sb="2" eb="3">
      <t>タ</t>
    </rPh>
    <rPh sb="3" eb="5">
      <t>ヒヨウ</t>
    </rPh>
    <phoneticPr fontId="1"/>
  </si>
  <si>
    <t>a.年間収入</t>
    <rPh sb="2" eb="4">
      <t>ネンカン</t>
    </rPh>
    <rPh sb="4" eb="6">
      <t>シュウニュウ</t>
    </rPh>
    <phoneticPr fontId="1"/>
  </si>
  <si>
    <t>b.合計</t>
    <rPh sb="2" eb="4">
      <t>ゴウケイ</t>
    </rPh>
    <phoneticPr fontId="1"/>
  </si>
  <si>
    <t>着陸料見込（※）</t>
    <rPh sb="0" eb="3">
      <t>チャクリクリョウ</t>
    </rPh>
    <rPh sb="3" eb="5">
      <t>ミコ</t>
    </rPh>
    <phoneticPr fontId="1"/>
  </si>
  <si>
    <t>c.損益見込(a-b)</t>
    <rPh sb="2" eb="4">
      <t>ソンエキ</t>
    </rPh>
    <rPh sb="4" eb="6">
      <t>ミコ</t>
    </rPh>
    <phoneticPr fontId="1"/>
  </si>
  <si>
    <t>着陸料軽減後の損益見込(c+d)</t>
    <rPh sb="0" eb="3">
      <t>チャクリクリョウ</t>
    </rPh>
    <rPh sb="3" eb="5">
      <t>ケイゲン</t>
    </rPh>
    <rPh sb="5" eb="6">
      <t>ゴ</t>
    </rPh>
    <rPh sb="7" eb="9">
      <t>ソンエキ</t>
    </rPh>
    <rPh sb="9" eb="11">
      <t>ミコ</t>
    </rPh>
    <phoneticPr fontId="1"/>
  </si>
  <si>
    <t>年間損益シミュレーション（例）</t>
    <rPh sb="0" eb="2">
      <t>ネンカン</t>
    </rPh>
    <rPh sb="2" eb="4">
      <t>ソンエキ</t>
    </rPh>
    <rPh sb="13" eb="14">
      <t>レイ</t>
    </rPh>
    <phoneticPr fontId="1"/>
  </si>
  <si>
    <t>機材費（整備費、機材賃借料等）</t>
    <rPh sb="0" eb="3">
      <t>キザイヒ</t>
    </rPh>
    <rPh sb="4" eb="7">
      <t>セイビヒ</t>
    </rPh>
    <rPh sb="8" eb="10">
      <t>キザイ</t>
    </rPh>
    <rPh sb="10" eb="13">
      <t>チンシャクリョウ</t>
    </rPh>
    <rPh sb="13" eb="14">
      <t>トウ</t>
    </rPh>
    <phoneticPr fontId="1"/>
  </si>
  <si>
    <t>施設利用費（空港施設賃料等）</t>
    <rPh sb="0" eb="2">
      <t>シセツ</t>
    </rPh>
    <rPh sb="2" eb="4">
      <t>リヨウ</t>
    </rPh>
    <rPh sb="4" eb="5">
      <t>ヒ</t>
    </rPh>
    <rPh sb="6" eb="8">
      <t>クウコウ</t>
    </rPh>
    <rPh sb="8" eb="10">
      <t>シセツ</t>
    </rPh>
    <rPh sb="10" eb="12">
      <t>チンリョウ</t>
    </rPh>
    <rPh sb="12" eb="13">
      <t>トウ</t>
    </rPh>
    <phoneticPr fontId="1"/>
  </si>
  <si>
    <t>※本件による新規就航・増便分について計算</t>
    <rPh sb="1" eb="3">
      <t>ホンケン</t>
    </rPh>
    <rPh sb="6" eb="8">
      <t>シンキ</t>
    </rPh>
    <rPh sb="8" eb="10">
      <t>シュウコウ</t>
    </rPh>
    <rPh sb="11" eb="13">
      <t>ゾウビン</t>
    </rPh>
    <rPh sb="13" eb="14">
      <t>ブン</t>
    </rPh>
    <rPh sb="18" eb="20">
      <t>ケイサン</t>
    </rPh>
    <phoneticPr fontId="1"/>
  </si>
  <si>
    <t>2015年11月1日
～
2016年10月31日</t>
    <rPh sb="4" eb="5">
      <t>ネン</t>
    </rPh>
    <rPh sb="7" eb="8">
      <t>ガツ</t>
    </rPh>
    <rPh sb="9" eb="10">
      <t>ニチ</t>
    </rPh>
    <rPh sb="17" eb="18">
      <t>ネン</t>
    </rPh>
    <rPh sb="20" eb="21">
      <t>ガツ</t>
    </rPh>
    <rPh sb="23" eb="24">
      <t>ニチ</t>
    </rPh>
    <phoneticPr fontId="1"/>
  </si>
  <si>
    <t>2016年11月1日
～
2017年10月31日</t>
    <rPh sb="4" eb="5">
      <t>ネン</t>
    </rPh>
    <rPh sb="7" eb="8">
      <t>ガツ</t>
    </rPh>
    <rPh sb="9" eb="10">
      <t>ニチ</t>
    </rPh>
    <rPh sb="17" eb="18">
      <t>ネン</t>
    </rPh>
    <rPh sb="20" eb="21">
      <t>ガツ</t>
    </rPh>
    <rPh sb="23" eb="24">
      <t>ニチ</t>
    </rPh>
    <phoneticPr fontId="1"/>
  </si>
  <si>
    <t>2017年11月1日
～
2018年10月31日</t>
    <rPh sb="4" eb="5">
      <t>ネン</t>
    </rPh>
    <rPh sb="7" eb="8">
      <t>ガツ</t>
    </rPh>
    <rPh sb="9" eb="10">
      <t>ニチ</t>
    </rPh>
    <rPh sb="17" eb="18">
      <t>ネン</t>
    </rPh>
    <rPh sb="20" eb="21">
      <t>ガツ</t>
    </rPh>
    <rPh sb="23" eb="24">
      <t>ニチ</t>
    </rPh>
    <phoneticPr fontId="1"/>
  </si>
  <si>
    <t>その他公租公課
（航援料、航燃税等）</t>
    <rPh sb="2" eb="3">
      <t>タ</t>
    </rPh>
    <rPh sb="3" eb="5">
      <t>コウソ</t>
    </rPh>
    <rPh sb="5" eb="7">
      <t>コウカ</t>
    </rPh>
    <rPh sb="9" eb="10">
      <t>ワタル</t>
    </rPh>
    <rPh sb="10" eb="11">
      <t>オン</t>
    </rPh>
    <rPh sb="11" eb="12">
      <t>リョウ</t>
    </rPh>
    <rPh sb="13" eb="14">
      <t>ワタル</t>
    </rPh>
    <rPh sb="14" eb="15">
      <t>ネン</t>
    </rPh>
    <rPh sb="15" eb="16">
      <t>ゼイ</t>
    </rPh>
    <rPh sb="16" eb="17">
      <t>トウ</t>
    </rPh>
    <phoneticPr fontId="1"/>
  </si>
  <si>
    <t>d.本制度による軽減額</t>
    <rPh sb="2" eb="5">
      <t>ホンセイド</t>
    </rPh>
    <rPh sb="8" eb="11">
      <t>ケイゲンガク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</si>
</sst>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i/>
      <u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4" fillId="0" borderId="8" xfId="0" applyFont="1" applyBorder="1" applyAlignment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3" fillId="0" borderId="6" xfId="0" applyFont="1" applyBorder="1">
      <alignment vertical="center"/>
    </xf>
    <xf numFmtId="0" fontId="0" fillId="0" borderId="7" xfId="0" applyBorder="1" applyAlignment="1">
      <alignment vertical="center" wrapText="1"/>
    </xf>
    <xf numFmtId="38" fontId="0" fillId="0" borderId="1" xfId="1" applyNumberFormat="1" applyFont="1" applyBorder="1">
      <alignment vertical="center"/>
    </xf>
    <xf numFmtId="38" fontId="0" fillId="0" borderId="2" xfId="1" applyNumberFormat="1" applyFont="1" applyBorder="1">
      <alignment vertical="center"/>
    </xf>
    <xf numFmtId="9" fontId="0" fillId="0" borderId="9" xfId="1" applyNumberFormat="1" applyFont="1" applyBorder="1">
      <alignment vertical="center"/>
    </xf>
    <xf numFmtId="38" fontId="3" fillId="0" borderId="4" xfId="1" applyNumberFormat="1" applyFont="1" applyBorder="1">
      <alignment vertical="center"/>
    </xf>
    <xf numFmtId="38" fontId="3" fillId="0" borderId="2" xfId="1" applyNumberFormat="1" applyFont="1" applyBorder="1">
      <alignment vertical="center"/>
    </xf>
    <xf numFmtId="38" fontId="0" fillId="0" borderId="9" xfId="1" applyNumberFormat="1" applyFont="1" applyBorder="1">
      <alignment vertical="center"/>
    </xf>
    <xf numFmtId="0" fontId="4" fillId="0" borderId="10" xfId="0" applyFont="1" applyBorder="1">
      <alignment vertical="center"/>
    </xf>
    <xf numFmtId="38" fontId="3" fillId="0" borderId="11" xfId="1" applyNumberFormat="1" applyFont="1" applyBorder="1">
      <alignment vertical="center"/>
    </xf>
    <xf numFmtId="38" fontId="3" fillId="0" borderId="14" xfId="1" applyNumberFormat="1" applyFont="1" applyBorder="1">
      <alignment vertical="center"/>
    </xf>
    <xf numFmtId="38" fontId="3" fillId="0" borderId="17" xfId="1" applyNumberFormat="1" applyFont="1" applyBorder="1">
      <alignment vertical="center"/>
    </xf>
    <xf numFmtId="0" fontId="5" fillId="0" borderId="0" xfId="0" applyFont="1" applyAlignment="1"/>
    <xf numFmtId="0" fontId="3" fillId="0" borderId="4" xfId="0" applyFont="1" applyBorder="1" applyAlignment="1">
      <alignment horizontal="center" vertical="center" wrapText="1"/>
    </xf>
    <xf numFmtId="38" fontId="3" fillId="0" borderId="18" xfId="1" applyNumberFormat="1" applyFont="1" applyBorder="1">
      <alignment vertical="center"/>
    </xf>
    <xf numFmtId="38" fontId="3" fillId="0" borderId="20" xfId="1" applyNumberFormat="1" applyFont="1" applyBorder="1">
      <alignment vertical="center"/>
    </xf>
    <xf numFmtId="38" fontId="3" fillId="0" borderId="19" xfId="1" applyNumberFormat="1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abSelected="1" workbookViewId="0">
      <selection activeCell="G12" sqref="G12"/>
    </sheetView>
  </sheetViews>
  <sheetFormatPr defaultRowHeight="34.5" customHeight="1" x14ac:dyDescent="0.15"/>
  <cols>
    <col min="1" max="1" width="6.875" customWidth="1"/>
    <col min="2" max="2" width="28.125" customWidth="1"/>
    <col min="3" max="5" width="17.75" customWidth="1"/>
  </cols>
  <sheetData>
    <row r="1" spans="1:5" ht="31.5" customHeight="1" x14ac:dyDescent="0.15">
      <c r="A1" s="1" t="s">
        <v>15</v>
      </c>
    </row>
    <row r="2" spans="1:5" ht="22.5" customHeight="1" x14ac:dyDescent="0.15">
      <c r="A2" s="2" t="s">
        <v>18</v>
      </c>
    </row>
    <row r="3" spans="1:5" ht="15" customHeight="1" x14ac:dyDescent="0.15">
      <c r="A3" s="1"/>
    </row>
    <row r="4" spans="1:5" ht="61.5" customHeight="1" x14ac:dyDescent="0.2">
      <c r="A4" s="21"/>
      <c r="C4" s="22" t="s">
        <v>19</v>
      </c>
      <c r="D4" s="22" t="s">
        <v>20</v>
      </c>
      <c r="E4" s="22" t="s">
        <v>21</v>
      </c>
    </row>
    <row r="5" spans="1:5" ht="26.25" customHeight="1" x14ac:dyDescent="0.15">
      <c r="A5" s="26" t="s">
        <v>1</v>
      </c>
      <c r="B5" s="3" t="s">
        <v>2</v>
      </c>
      <c r="C5" s="11">
        <v>20000</v>
      </c>
      <c r="D5" s="11">
        <v>20000</v>
      </c>
      <c r="E5" s="11">
        <v>20000</v>
      </c>
    </row>
    <row r="6" spans="1:5" ht="26.25" customHeight="1" x14ac:dyDescent="0.15">
      <c r="A6" s="27"/>
      <c r="B6" s="4" t="s">
        <v>3</v>
      </c>
      <c r="C6" s="12">
        <v>166</v>
      </c>
      <c r="D6" s="12">
        <v>166</v>
      </c>
      <c r="E6" s="12">
        <v>166</v>
      </c>
    </row>
    <row r="7" spans="1:5" ht="26.25" customHeight="1" x14ac:dyDescent="0.15">
      <c r="A7" s="27"/>
      <c r="B7" s="4" t="s">
        <v>6</v>
      </c>
      <c r="C7" s="12">
        <v>730</v>
      </c>
      <c r="D7" s="12">
        <v>730</v>
      </c>
      <c r="E7" s="12">
        <v>730</v>
      </c>
    </row>
    <row r="8" spans="1:5" ht="26.25" customHeight="1" x14ac:dyDescent="0.15">
      <c r="A8" s="27"/>
      <c r="B8" s="5" t="s">
        <v>4</v>
      </c>
      <c r="C8" s="13">
        <v>0.56999999999999995</v>
      </c>
      <c r="D8" s="13">
        <v>0.6</v>
      </c>
      <c r="E8" s="13">
        <v>0.63</v>
      </c>
    </row>
    <row r="9" spans="1:5" ht="26.25" customHeight="1" x14ac:dyDescent="0.15">
      <c r="A9" s="33"/>
      <c r="B9" s="6" t="s">
        <v>10</v>
      </c>
      <c r="C9" s="14">
        <f>C5*C6*C7*C8</f>
        <v>1381452000</v>
      </c>
      <c r="D9" s="14">
        <f>D5*D6*D7*D8</f>
        <v>1454160000</v>
      </c>
      <c r="E9" s="14">
        <f>E5*E6*E7*E8</f>
        <v>1526868000</v>
      </c>
    </row>
    <row r="10" spans="1:5" ht="26.25" customHeight="1" x14ac:dyDescent="0.15">
      <c r="A10" s="26" t="s">
        <v>5</v>
      </c>
      <c r="B10" s="7" t="s">
        <v>7</v>
      </c>
      <c r="C10" s="11">
        <v>300000000</v>
      </c>
      <c r="D10" s="11">
        <v>300000000</v>
      </c>
      <c r="E10" s="11">
        <v>300000000</v>
      </c>
    </row>
    <row r="11" spans="1:5" ht="26.25" customHeight="1" x14ac:dyDescent="0.15">
      <c r="A11" s="27"/>
      <c r="B11" s="8" t="s">
        <v>8</v>
      </c>
      <c r="C11" s="12">
        <v>400000000</v>
      </c>
      <c r="D11" s="12">
        <v>400000000</v>
      </c>
      <c r="E11" s="12">
        <v>400000000</v>
      </c>
    </row>
    <row r="12" spans="1:5" ht="26.25" customHeight="1" x14ac:dyDescent="0.15">
      <c r="A12" s="27"/>
      <c r="B12" s="8" t="s">
        <v>16</v>
      </c>
      <c r="C12" s="12">
        <v>180000000</v>
      </c>
      <c r="D12" s="12">
        <v>180000000</v>
      </c>
      <c r="E12" s="12">
        <v>180000000</v>
      </c>
    </row>
    <row r="13" spans="1:5" ht="26.25" customHeight="1" x14ac:dyDescent="0.15">
      <c r="A13" s="27"/>
      <c r="B13" s="8" t="s">
        <v>17</v>
      </c>
      <c r="C13" s="12">
        <v>120000000</v>
      </c>
      <c r="D13" s="12">
        <v>120000000</v>
      </c>
      <c r="E13" s="12">
        <v>120000000</v>
      </c>
    </row>
    <row r="14" spans="1:5" ht="26.25" customHeight="1" x14ac:dyDescent="0.15">
      <c r="A14" s="27"/>
      <c r="B14" s="8" t="s">
        <v>9</v>
      </c>
      <c r="C14" s="12">
        <v>250000000</v>
      </c>
      <c r="D14" s="12">
        <v>250000000</v>
      </c>
      <c r="E14" s="12">
        <v>250000000</v>
      </c>
    </row>
    <row r="15" spans="1:5" ht="26.25" customHeight="1" x14ac:dyDescent="0.15">
      <c r="A15" s="27"/>
      <c r="B15" s="9" t="s">
        <v>12</v>
      </c>
      <c r="C15" s="15">
        <v>40000000</v>
      </c>
      <c r="D15" s="15">
        <v>40000000</v>
      </c>
      <c r="E15" s="15">
        <v>40000000</v>
      </c>
    </row>
    <row r="16" spans="1:5" ht="26.25" customHeight="1" x14ac:dyDescent="0.15">
      <c r="A16" s="27"/>
      <c r="B16" s="10" t="s">
        <v>22</v>
      </c>
      <c r="C16" s="16">
        <v>120000000</v>
      </c>
      <c r="D16" s="16">
        <v>120000000</v>
      </c>
      <c r="E16" s="16">
        <v>120000000</v>
      </c>
    </row>
    <row r="17" spans="1:5" ht="26.25" customHeight="1" thickBot="1" x14ac:dyDescent="0.2">
      <c r="A17" s="28"/>
      <c r="B17" s="17" t="s">
        <v>11</v>
      </c>
      <c r="C17" s="18">
        <f>SUM(C10:C16)</f>
        <v>1410000000</v>
      </c>
      <c r="D17" s="18">
        <f>SUM(D10:D16)</f>
        <v>1410000000</v>
      </c>
      <c r="E17" s="18">
        <f>SUM(E10:E16)</f>
        <v>1410000000</v>
      </c>
    </row>
    <row r="18" spans="1:5" ht="26.25" customHeight="1" thickBot="1" x14ac:dyDescent="0.2">
      <c r="A18" s="29" t="s">
        <v>13</v>
      </c>
      <c r="B18" s="30"/>
      <c r="C18" s="23">
        <f>C9-C17</f>
        <v>-28548000</v>
      </c>
      <c r="D18" s="23">
        <f>D9-D17</f>
        <v>44160000</v>
      </c>
      <c r="E18" s="19">
        <f>E9-E17</f>
        <v>116868000</v>
      </c>
    </row>
    <row r="19" spans="1:5" ht="26.25" customHeight="1" thickBot="1" x14ac:dyDescent="0.2">
      <c r="A19" s="31" t="s">
        <v>23</v>
      </c>
      <c r="B19" s="32"/>
      <c r="C19" s="20">
        <f>C15*0.8</f>
        <v>32000000</v>
      </c>
      <c r="D19" s="20">
        <f>D15*0.5</f>
        <v>20000000</v>
      </c>
      <c r="E19" s="20">
        <f>E15*0.3</f>
        <v>12000000</v>
      </c>
    </row>
    <row r="20" spans="1:5" ht="26.25" customHeight="1" thickBot="1" x14ac:dyDescent="0.2">
      <c r="A20" s="29" t="s">
        <v>14</v>
      </c>
      <c r="B20" s="30"/>
      <c r="C20" s="23">
        <f>C18+C19</f>
        <v>3452000</v>
      </c>
      <c r="D20" s="25">
        <f>D18+D19</f>
        <v>64160000</v>
      </c>
      <c r="E20" s="24">
        <f>E18+E19</f>
        <v>128868000</v>
      </c>
    </row>
    <row r="21" spans="1:5" ht="27.75" customHeight="1" x14ac:dyDescent="0.15"/>
    <row r="22" spans="1:5" ht="26.25" customHeight="1" x14ac:dyDescent="0.15"/>
    <row r="23" spans="1:5" ht="26.25" customHeight="1" x14ac:dyDescent="0.15"/>
    <row r="24" spans="1:5" ht="26.25" customHeight="1" x14ac:dyDescent="0.15"/>
    <row r="25" spans="1:5" ht="26.25" customHeight="1" x14ac:dyDescent="0.15"/>
    <row r="26" spans="1:5" ht="26.25" customHeight="1" x14ac:dyDescent="0.15"/>
    <row r="27" spans="1:5" ht="26.25" customHeight="1" x14ac:dyDescent="0.15"/>
    <row r="28" spans="1:5" ht="26.25" customHeight="1" x14ac:dyDescent="0.15"/>
    <row r="29" spans="1:5" ht="26.25" customHeight="1" x14ac:dyDescent="0.15"/>
    <row r="30" spans="1:5" ht="26.25" customHeight="1" x14ac:dyDescent="0.15"/>
    <row r="31" spans="1:5" ht="26.25" customHeight="1" x14ac:dyDescent="0.15"/>
    <row r="32" spans="1:5" ht="26.25" customHeight="1" x14ac:dyDescent="0.15"/>
    <row r="33" ht="26.25" customHeight="1" x14ac:dyDescent="0.15"/>
    <row r="34" ht="26.25" customHeight="1" x14ac:dyDescent="0.15"/>
    <row r="35" ht="26.25" customHeight="1" x14ac:dyDescent="0.15"/>
    <row r="36" ht="26.25" customHeight="1" x14ac:dyDescent="0.15"/>
    <row r="37" ht="26.25" customHeight="1" x14ac:dyDescent="0.15"/>
    <row r="38" ht="26.25" customHeight="1" x14ac:dyDescent="0.15"/>
    <row r="39" ht="27.75" customHeight="1" x14ac:dyDescent="0.15"/>
    <row r="40" ht="26.25" customHeight="1" x14ac:dyDescent="0.15"/>
    <row r="41" ht="26.25" customHeight="1" x14ac:dyDescent="0.15"/>
    <row r="42" ht="26.25" customHeight="1" x14ac:dyDescent="0.15"/>
    <row r="43" ht="26.25" customHeight="1" x14ac:dyDescent="0.15"/>
    <row r="44" ht="26.25" customHeight="1" x14ac:dyDescent="0.15"/>
    <row r="45" ht="26.25" customHeight="1" x14ac:dyDescent="0.15"/>
    <row r="46" ht="26.25" customHeight="1" x14ac:dyDescent="0.15"/>
    <row r="47" ht="26.25" customHeight="1" x14ac:dyDescent="0.15"/>
    <row r="48" ht="26.25" customHeight="1" x14ac:dyDescent="0.15"/>
    <row r="49" ht="26.25" customHeight="1" x14ac:dyDescent="0.15"/>
    <row r="50" ht="26.25" customHeight="1" x14ac:dyDescent="0.15"/>
    <row r="51" ht="26.25" customHeight="1" x14ac:dyDescent="0.15"/>
    <row r="52" ht="26.25" customHeight="1" x14ac:dyDescent="0.15"/>
    <row r="53" ht="26.25" customHeight="1" x14ac:dyDescent="0.15"/>
    <row r="54" ht="26.25" customHeight="1" x14ac:dyDescent="0.15"/>
    <row r="55" ht="26.25" customHeight="1" x14ac:dyDescent="0.15"/>
    <row r="56" ht="26.25" customHeight="1" x14ac:dyDescent="0.15"/>
  </sheetData>
  <mergeCells count="5">
    <mergeCell ref="A10:A17"/>
    <mergeCell ref="A18:B18"/>
    <mergeCell ref="A19:B19"/>
    <mergeCell ref="A20:B20"/>
    <mergeCell ref="A5:A9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&amp;R（別紙４）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>
    <row r="1" spans="1:1" x14ac:dyDescent="0.15">
      <c r="A1" t="s">
        <v>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&amp;R【機密性２】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>
    <row r="1" spans="1:1" x14ac:dyDescent="0.15">
      <c r="A1" t="s">
        <v>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&amp;R【機密性２】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2015-04-28T06:41:03Z</dcterms:modified>
</cp:coreProperties>
</file>