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E83" i="3" l="1"/>
  <c r="AO83" i="3"/>
  <c r="AJ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<sst xmlns="http://schemas.openxmlformats.org/spreadsheetml/2006/main" count="726" uniqueCount="436">
  <si>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</si>
  <si>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</si>
  <si>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</si>
  <si>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</si>
  <si>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</si>
  <si>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</si>
  <si>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</si>
  <si>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</si>
  <si>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</si>
  <si>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</si>
  <si>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</si>
  <si>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</si>
  <si>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</si>
  <si>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</si>
  <si>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</si>
  <si>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</si>
  <si>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</si>
  <si>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</si>
  <si>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</si>
  <si>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</si>
  <si>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</si>
  <si>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</si>
  <si>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</si>
  <si>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</si>
  <si>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</si>
  <si>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</si>
  <si>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</si>
  <si>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</si>
  <si>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</si>
  <si>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</si>
  <si>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</si>
  <si>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</si>
  <si>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</si>
  <si>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</si>
  <si>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</si>
  <si>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</si>
  <si>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</si>
  <si>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</si>
  <si>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</si>
  <si>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</si>
  <si>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</si>
  <si>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</si>
  <si>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</si>
  <si>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</si>
  <si>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</si>
  <si>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</si>
  <si>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</si>
  <si>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</si>
  <si>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</si>
  <si>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</si>
  <si>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</si>
  <si>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</si>
  <si>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</si>
  <si>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</si>
  <si>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</si>
  <si>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</si>
  <si>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</si>
  <si>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</si>
  <si>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</si>
  <si>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</si>
  <si>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</si>
  <si>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</si>
  <si>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</si>
  <si>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</si>
  <si>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</si>
  <si>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</si>
  <si>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</si>
  <si>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</si>
  <si>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</si>
  <si>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</si>
  <si>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</si>
  <si>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</si>
  <si>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</si>
  <si>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</si>
  <si>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</si>
  <si>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</si>
  <si>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</si>
  <si>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</si>
  <si>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</si>
  <si>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</si>
  <si>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</si>
  <si>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</si>
  <si>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</si>
  <si>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</si>
  <si>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</si>
  <si>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</si>
  <si>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</si>
  <si>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</si>
  <si>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</si>
  <si>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</si>
  <si>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</si>
  <si>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</si>
  <si>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</si>
  <si>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</si>
  <si>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</si>
  <si>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</si>
  <si>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</si>
  <si>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</si>
  <si>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</si>
  <si>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</si>
  <si>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</si>
  <si>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</si>
  <si>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</si>
  <si>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</si>
  <si>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</si>
  <si>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</si>
  <si>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</si>
  <si>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</si>
  <si>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</si>
  <si>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</si>
  <si>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</si>
  <si>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</si>
  <si>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</si>
  <si>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</si>
  <si>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</si>
  <si>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</si>
  <si>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</si>
  <si>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</si>
  <si>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</si>
  <si>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</si>
  <si>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</si>
  <si>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</si>
  <si>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</si>
  <si>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</si>
  <si>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</si>
  <si>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</si>
  <si>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</si>
  <si>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</si>
  <si>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</si>
  <si>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</si>
  <si>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</si>
  <si>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</si>
  <si>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</si>
  <si>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</si>
  <si>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</si>
  <si>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</si>
  <si>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</si>
  <si>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</si>
  <si>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</si>
  <si>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</si>
  <si>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</si>
  <si>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</si>
  <si>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</si>
  <si>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</si>
  <si>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</si>
  <si>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</si>
  <si>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</si>
  <si>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</si>
  <si>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</si>
  <si>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</si>
  <si>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</si>
  <si>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</si>
  <si>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</si>
  <si>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</si>
  <si>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</si>
  <si>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</si>
  <si>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</si>
  <si>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</si>
  <si>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</si>
  <si>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</si>
  <si>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</si>
  <si>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</si>
  <si>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</si>
  <si>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</si>
  <si>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</si>
  <si>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</si>
  <si>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</si>
  <si>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</si>
  <si>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</si>
  <si>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</si>
  <si>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</si>
  <si>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</si>
  <si>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</si>
  <si>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</si>
  <si>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</si>
  <si>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</si>
  <si>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</si>
  <si>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</si>
  <si>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</si>
  <si>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</si>
  <si>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</si>
  <si>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</si>
  <si>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</si>
  <si>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</si>
  <si>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</si>
  <si>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</si>
  <si>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</si>
  <si>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</si>
  <si>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</si>
  <si>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</si>
  <si>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</si>
  <si>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</si>
  <si>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</si>
  <si>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</si>
  <si>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</si>
  <si>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</si>
  <si>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</si>
  <si>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</si>
  <si>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</si>
  <si>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</si>
  <si>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</si>
  <si>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</si>
  <si>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</si>
  <si>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</si>
  <si>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</si>
  <si>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</si>
  <si>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</si>
  <si>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</si>
  <si>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</si>
  <si>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</si>
  <si>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</si>
  <si>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</si>
  <si>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</si>
  <si>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</si>
  <si>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</si>
  <si>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</si>
  <si>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</si>
  <si>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</si>
  <si>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</si>
  <si>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</si>
  <si>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</si>
  <si>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</si>
  <si>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</si>
  <si>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</si>
  <si>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</si>
  <si>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</si>
  <si>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</si>
  <si>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</si>
  <si>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</si>
  <si>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</si>
  <si>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</si>
  <si>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</si>
  <si>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</si>
  <si>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</si>
  <si>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</si>
  <si>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</si>
  <si>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</si>
  <si>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</si>
  <si>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</si>
  <si>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</si>
  <si>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</si>
  <si>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</si>
  <si>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</si>
  <si>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</si>
  <si>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</si>
  <si>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</si>
  <si>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</si>
  <si>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</si>
  <si>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</si>
  <si>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</si>
  <si>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</si>
  <si>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</si>
  <si>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</si>
  <si>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</si>
  <si>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</si>
  <si>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</si>
  <si>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</si>
  <si>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</si>
  <si>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</si>
  <si>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</si>
  <si>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</si>
  <si>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</si>
  <si>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</si>
  <si>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</si>
  <si>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</si>
  <si>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</si>
  <si>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</si>
  <si>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</si>
  <si>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</si>
  <si>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</si>
  <si>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</si>
  <si>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</si>
  <si>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</si>
  <si>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</si>
  <si>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</si>
  <si>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</si>
  <si>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</si>
  <si>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</si>
  <si>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</si>
  <si>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</si>
  <si>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</si>
  <si>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</si>
  <si>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</si>
  <si>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</si>
  <si>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</si>
  <si>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</si>
  <si>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</si>
  <si>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</si>
  <si>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</si>
  <si>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</si>
  <si>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</si>
  <si>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</si>
  <si>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</si>
  <si>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</si>
  <si>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</si>
  <si>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</si>
  <si>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</si>
  <si>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</si>
  <si>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</si>
  <si>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</si>
  <si>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</si>
  <si>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</si>
  <si>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</si>
  <si>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</si>
  <si>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</si>
  <si>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</si>
  <si>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</si>
  <si>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</si>
  <si>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</si>
  <si>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</si>
  <si>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</si>
  <si>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</si>
  <si>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</si>
  <si>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</si>
  <si>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</si>
  <si>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</si>
  <si>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</si>
  <si>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</si>
  <si>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</si>
  <si>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</si>
  <si>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</si>
  <si>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</si>
  <si>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</si>
  <si>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</si>
  <si>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</si>
  <si>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</si>
  <si>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</si>
  <si>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</si>
  <si>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</si>
  <si>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</si>
  <si>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</si>
  <si>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</si>
  <si>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</si>
  <si>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</si>
  <si>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</si>
  <si>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</si>
  <si>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</si>
  <si>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</si>
  <si>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</si>
  <si>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</si>
  <si>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</si>
  <si>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</si>
  <si>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</si>
  <si>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</si>
  <si>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</si>
  <si>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</si>
  <si>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</si>
  <si>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</si>
  <si>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</si>
  <si>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</si>
  <si>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</si>
  <si>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</si>
  <si>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</si>
  <si>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</si>
  <si>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</si>
  <si>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</si>
  <si>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</si>
  <si>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</si>
  <si>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</si>
  <si>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</si>
  <si>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</si>
  <si>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</si>
  <si>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</si>
  <si>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</si>
  <si>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</si>
  <si>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</si>
  <si>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</si>
  <si>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</si>
  <si>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</si>
  <si>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</si>
  <si>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</si>
  <si>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</si>
  <si>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</si>
  <si>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</si>
  <si>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</si>
  <si>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</si>
  <si>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社会資本分野における環境対策の推進</t>
    <rPh sb="0" eb="4">
      <t>シャカイシホン</t>
    </rPh>
    <rPh sb="4" eb="6">
      <t>ブンヤ</t>
    </rPh>
    <rPh sb="10" eb="12">
      <t>カンキョウ</t>
    </rPh>
    <rPh sb="12" eb="14">
      <t>タイサク</t>
    </rPh>
    <rPh sb="15" eb="17">
      <t>スイシン</t>
    </rPh>
    <phoneticPr fontId="6"/>
  </si>
  <si>
    <t>○</t>
  </si>
  <si>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国土交通省環境行動計画に位置づけられた社会資本分野における環境対策を推進するもの。</t>
    <rPh sb="110" eb="112">
      <t>イチ</t>
    </rPh>
    <phoneticPr fontId="6"/>
  </si>
  <si>
    <t>-</t>
    <phoneticPr fontId="5"/>
  </si>
  <si>
    <t>3　地球環境の保全
　9　地球温暖化防止等の環境の保全を行う</t>
    <rPh sb="13" eb="15">
      <t>チキュウ</t>
    </rPh>
    <rPh sb="15" eb="18">
      <t>オンダンカ</t>
    </rPh>
    <rPh sb="18" eb="20">
      <t>ボウシ</t>
    </rPh>
    <rPh sb="20" eb="21">
      <t>ナド</t>
    </rPh>
    <rPh sb="22" eb="24">
      <t>カンキョウ</t>
    </rPh>
    <rPh sb="25" eb="27">
      <t>ホゼン</t>
    </rPh>
    <rPh sb="28" eb="29">
      <t>オコナ</t>
    </rPh>
    <phoneticPr fontId="6"/>
  </si>
  <si>
    <t>環境政策課</t>
    <rPh sb="0" eb="2">
      <t>カンキョウ</t>
    </rPh>
    <rPh sb="2" eb="5">
      <t>セイサクカ</t>
    </rPh>
    <phoneticPr fontId="5"/>
  </si>
  <si>
    <t>総合政策局</t>
    <rPh sb="0" eb="2">
      <t>ソウゴウ</t>
    </rPh>
    <rPh sb="2" eb="5">
      <t>セイサクキョク</t>
    </rPh>
    <phoneticPr fontId="5"/>
  </si>
  <si>
    <t>国土交通省</t>
  </si>
  <si>
    <t>件/月</t>
    <rPh sb="0" eb="1">
      <t>ケン</t>
    </rPh>
    <rPh sb="2" eb="3">
      <t>ツキ</t>
    </rPh>
    <phoneticPr fontId="5"/>
  </si>
  <si>
    <t>諸謝金</t>
    <rPh sb="0" eb="3">
      <t>ショシャキン</t>
    </rPh>
    <phoneticPr fontId="5"/>
  </si>
  <si>
    <t>職員旅費</t>
    <rPh sb="0" eb="2">
      <t>ショクイン</t>
    </rPh>
    <rPh sb="2" eb="4">
      <t>リョヒ</t>
    </rPh>
    <phoneticPr fontId="5"/>
  </si>
  <si>
    <t>委員等旅費</t>
    <rPh sb="0" eb="3">
      <t>イイントウ</t>
    </rPh>
    <rPh sb="3" eb="5">
      <t>リョヒ</t>
    </rPh>
    <phoneticPr fontId="5"/>
  </si>
  <si>
    <t>地球温暖化防止等対策調査費</t>
    <rPh sb="0" eb="2">
      <t>チキュウ</t>
    </rPh>
    <rPh sb="2" eb="5">
      <t>オンダンカ</t>
    </rPh>
    <rPh sb="5" eb="7">
      <t>ボウシ</t>
    </rPh>
    <rPh sb="7" eb="8">
      <t>トウ</t>
    </rPh>
    <rPh sb="8" eb="10">
      <t>タイサク</t>
    </rPh>
    <rPh sb="10" eb="13">
      <t>チョウサヒ</t>
    </rPh>
    <phoneticPr fontId="5"/>
  </si>
  <si>
    <t>○</t>
    <phoneticPr fontId="5"/>
  </si>
  <si>
    <t>雑役務費</t>
    <rPh sb="0" eb="1">
      <t>ザツ</t>
    </rPh>
    <rPh sb="1" eb="3">
      <t>エキム</t>
    </rPh>
    <rPh sb="3" eb="4">
      <t>ヒ</t>
    </rPh>
    <phoneticPr fontId="5"/>
  </si>
  <si>
    <t>自然と共生・調和した社会資本形成・維持推進のための調査検討業務</t>
    <phoneticPr fontId="5"/>
  </si>
  <si>
    <t>平成２６年度地球温暖化防止等環境保全に関する先進動向等調査業務</t>
    <phoneticPr fontId="5"/>
  </si>
  <si>
    <t>平成２６年度まち・住まい・交通の創蓄省エネルギー化モデル構築支援事業</t>
    <phoneticPr fontId="5"/>
  </si>
  <si>
    <t>三菱UFJﾘｻｰﾁ＆ｺﾝｻﾙﾃｨﾝｸﾞ（株）</t>
    <phoneticPr fontId="5"/>
  </si>
  <si>
    <t>（株）三菱総合研究所</t>
    <phoneticPr fontId="5"/>
  </si>
  <si>
    <t>（株）日本総合研究所</t>
    <phoneticPr fontId="5"/>
  </si>
  <si>
    <t>環境ポータルサイトへのアクセス件数</t>
    <rPh sb="0" eb="2">
      <t>カンキョウ</t>
    </rPh>
    <rPh sb="15" eb="16">
      <t>ケン</t>
    </rPh>
    <rPh sb="16" eb="17">
      <t>スウ</t>
    </rPh>
    <phoneticPr fontId="5"/>
  </si>
  <si>
    <t>地球環境への負荷の少ない持続的発展が可能な社会の構築等を図るため、国土交通省環境行動計画に位置づけられた社会資本分野における環境対策を推進する。</t>
    <phoneticPr fontId="5"/>
  </si>
  <si>
    <t>社会資本分野における環境対策の推進に限定されている。</t>
    <phoneticPr fontId="5"/>
  </si>
  <si>
    <t>価格も加点対象とした企画競争を実施しており、競争性のある契約方法により適切に執行している。</t>
    <phoneticPr fontId="5"/>
  </si>
  <si>
    <t>○</t>
    <phoneticPr fontId="5"/>
  </si>
  <si>
    <t>‐</t>
  </si>
  <si>
    <t>地球温暖化問題等の人類の生存基盤に多大な影響を及ぼす地球環境問題は、国の重要課題の一つであり、不特定かつ多数の者の利益の増進に寄与するものである。</t>
    <rPh sb="0" eb="2">
      <t>チキュウ</t>
    </rPh>
    <rPh sb="2" eb="5">
      <t>オンダンカ</t>
    </rPh>
    <rPh sb="5" eb="7">
      <t>モンダイ</t>
    </rPh>
    <rPh sb="7" eb="8">
      <t>トウ</t>
    </rPh>
    <rPh sb="9" eb="11">
      <t>ジンルイ</t>
    </rPh>
    <rPh sb="12" eb="14">
      <t>セイゾン</t>
    </rPh>
    <rPh sb="14" eb="16">
      <t>キバン</t>
    </rPh>
    <rPh sb="17" eb="19">
      <t>タダイ</t>
    </rPh>
    <rPh sb="20" eb="22">
      <t>エイキョウ</t>
    </rPh>
    <rPh sb="23" eb="24">
      <t>オヨ</t>
    </rPh>
    <rPh sb="26" eb="28">
      <t>チキュウ</t>
    </rPh>
    <rPh sb="28" eb="30">
      <t>カンキョウ</t>
    </rPh>
    <rPh sb="30" eb="32">
      <t>モンダイ</t>
    </rPh>
    <phoneticPr fontId="5"/>
  </si>
  <si>
    <t>地球温暖化問題等の人類の生存基盤に多大な影響を及ぼす地球環境問題は、国の重要課題の一つであり、政府として取り組む必要がある。</t>
    <rPh sb="14" eb="16">
      <t>キバン</t>
    </rPh>
    <phoneticPr fontId="5"/>
  </si>
  <si>
    <t>企画競争により実施しており、競争性のある契約方法により適切に執行している。</t>
    <phoneticPr fontId="5"/>
  </si>
  <si>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日本再生戦略にも位置づけられている、まち・住まい・交通の一体的な創エネ・蓄エネ・省エネ化に引き続き重点的に取り組むこととする。</t>
    <rPh sb="0" eb="5">
      <t>チキュウオンダンカ</t>
    </rPh>
    <rPh sb="5" eb="7">
      <t>モンダイ</t>
    </rPh>
    <rPh sb="7" eb="8">
      <t>トウ</t>
    </rPh>
    <rPh sb="9" eb="11">
      <t>ジンルイ</t>
    </rPh>
    <rPh sb="12" eb="14">
      <t>セイゾン</t>
    </rPh>
    <rPh sb="14" eb="16">
      <t>キバン</t>
    </rPh>
    <rPh sb="17" eb="19">
      <t>タダイ</t>
    </rPh>
    <rPh sb="20" eb="22">
      <t>エイキョウ</t>
    </rPh>
    <rPh sb="23" eb="24">
      <t>オヨ</t>
    </rPh>
    <rPh sb="26" eb="28">
      <t>チキュウ</t>
    </rPh>
    <rPh sb="28" eb="30">
      <t>カンキョウ</t>
    </rPh>
    <rPh sb="30" eb="32">
      <t>モンダイ</t>
    </rPh>
    <rPh sb="34" eb="36">
      <t>カクコク</t>
    </rPh>
    <rPh sb="37" eb="39">
      <t>ソウキュウ</t>
    </rPh>
    <rPh sb="40" eb="41">
      <t>ト</t>
    </rPh>
    <rPh sb="42" eb="43">
      <t>ク</t>
    </rPh>
    <rPh sb="46" eb="48">
      <t>カダイ</t>
    </rPh>
    <rPh sb="55" eb="57">
      <t>コクド</t>
    </rPh>
    <rPh sb="57" eb="60">
      <t>コウツウショウ</t>
    </rPh>
    <rPh sb="65" eb="67">
      <t>チキュウ</t>
    </rPh>
    <rPh sb="67" eb="69">
      <t>カンキョウ</t>
    </rPh>
    <rPh sb="71" eb="73">
      <t>フカ</t>
    </rPh>
    <rPh sb="74" eb="75">
      <t>スク</t>
    </rPh>
    <rPh sb="77" eb="80">
      <t>ジゾクテキ</t>
    </rPh>
    <rPh sb="80" eb="82">
      <t>ハッテン</t>
    </rPh>
    <rPh sb="83" eb="85">
      <t>カノウ</t>
    </rPh>
    <rPh sb="86" eb="88">
      <t>シャカイ</t>
    </rPh>
    <rPh sb="89" eb="91">
      <t>コウチク</t>
    </rPh>
    <rPh sb="91" eb="92">
      <t>トウ</t>
    </rPh>
    <rPh sb="93" eb="94">
      <t>ハカ</t>
    </rPh>
    <rPh sb="98" eb="100">
      <t>ニホン</t>
    </rPh>
    <rPh sb="100" eb="102">
      <t>サイセイ</t>
    </rPh>
    <rPh sb="102" eb="104">
      <t>センリャク</t>
    </rPh>
    <rPh sb="106" eb="108">
      <t>イチ</t>
    </rPh>
    <rPh sb="119" eb="120">
      <t>ス</t>
    </rPh>
    <rPh sb="123" eb="125">
      <t>コウツウ</t>
    </rPh>
    <rPh sb="126" eb="129">
      <t>イッタイテキ</t>
    </rPh>
    <rPh sb="130" eb="131">
      <t>ソウ</t>
    </rPh>
    <phoneticPr fontId="5"/>
  </si>
  <si>
    <t>まち・住まい・交通の一体的な創エネ・蓄エネ・省エネを目指す地域の取組について、引き続き案件形成の支援を行うほか、既存の案件の中で構想策定後の進捗・課題等についてフォローアップ調査を実施する。</t>
    <rPh sb="3" eb="4">
      <t>ス</t>
    </rPh>
    <rPh sb="7" eb="9">
      <t>コウツウ</t>
    </rPh>
    <rPh sb="10" eb="13">
      <t>イッタイテキ</t>
    </rPh>
    <rPh sb="14" eb="15">
      <t>ソウ</t>
    </rPh>
    <rPh sb="18" eb="19">
      <t>チク</t>
    </rPh>
    <rPh sb="22" eb="23">
      <t>ショウ</t>
    </rPh>
    <rPh sb="26" eb="28">
      <t>メザ</t>
    </rPh>
    <rPh sb="29" eb="31">
      <t>チイキ</t>
    </rPh>
    <rPh sb="32" eb="34">
      <t>トリクミ</t>
    </rPh>
    <rPh sb="39" eb="40">
      <t>ヒ</t>
    </rPh>
    <rPh sb="41" eb="42">
      <t>ツヅ</t>
    </rPh>
    <rPh sb="43" eb="45">
      <t>アンケン</t>
    </rPh>
    <rPh sb="45" eb="47">
      <t>ケイセイ</t>
    </rPh>
    <rPh sb="48" eb="50">
      <t>シエン</t>
    </rPh>
    <rPh sb="51" eb="52">
      <t>オコナ</t>
    </rPh>
    <rPh sb="56" eb="58">
      <t>キソン</t>
    </rPh>
    <rPh sb="59" eb="61">
      <t>アンケン</t>
    </rPh>
    <rPh sb="62" eb="63">
      <t>ナカ</t>
    </rPh>
    <rPh sb="64" eb="66">
      <t>コウソウ</t>
    </rPh>
    <rPh sb="66" eb="68">
      <t>サクテイ</t>
    </rPh>
    <rPh sb="68" eb="69">
      <t>ゴ</t>
    </rPh>
    <rPh sb="70" eb="72">
      <t>シンチョク</t>
    </rPh>
    <rPh sb="73" eb="75">
      <t>カダイ</t>
    </rPh>
    <rPh sb="75" eb="76">
      <t>トウ</t>
    </rPh>
    <rPh sb="87" eb="89">
      <t>チョウサ</t>
    </rPh>
    <rPh sb="90" eb="92">
      <t>ジッシ</t>
    </rPh>
    <phoneticPr fontId="5"/>
  </si>
  <si>
    <t>事業の目的に照らして適切に実施しており、その結果、終了年度である平成26年度に調査検討の成果を得た。</t>
    <phoneticPr fontId="5"/>
  </si>
  <si>
    <t>低炭素まちづくり計画の策定等、それに至るための構想策定段階の支援により、環境対策の普及啓発等を実施。</t>
    <rPh sb="47" eb="49">
      <t>ジッシ</t>
    </rPh>
    <phoneticPr fontId="5"/>
  </si>
  <si>
    <t>上記目的を達成するため、①生物多様性条約第１０回締約国会議（ＣＯＰ１０）で採択された「愛知目標」や生物多様性保全活動促進法に対応し、社会資本整備分野における取組の調査を行い、その普及のためのパンフレット作成やセミナーを実施するとともに、生物多様性保全の取組を社会資本整備関係者間で普及する仕組みを構築する。②持続可能で活力ある国土・地域づくりに向けて、まち・住まい・交通の一体的な創蓄省エネルギー化を総合的に推進するため、地方自治体、民間事業者等の取組を構想段階から支援することにより、都市規模、地域特性等に応じた先導的なモデル構築及び全国的な普及促進を図る。</t>
    <phoneticPr fontId="6"/>
  </si>
  <si>
    <t>地域数</t>
    <rPh sb="0" eb="2">
      <t>チイキ</t>
    </rPh>
    <rPh sb="2" eb="3">
      <t>スウ</t>
    </rPh>
    <phoneticPr fontId="5"/>
  </si>
  <si>
    <t>低炭素まちづくり計画の策定等、それに至るための構想策定段階の支援により、環境対策の普及啓発等を図る。</t>
    <rPh sb="0" eb="3">
      <t>テイタンソ</t>
    </rPh>
    <rPh sb="8" eb="10">
      <t>ケイカク</t>
    </rPh>
    <rPh sb="11" eb="13">
      <t>サクテイ</t>
    </rPh>
    <rPh sb="13" eb="14">
      <t>トウ</t>
    </rPh>
    <rPh sb="18" eb="19">
      <t>イタ</t>
    </rPh>
    <rPh sb="23" eb="25">
      <t>コウソウ</t>
    </rPh>
    <rPh sb="25" eb="27">
      <t>サクテイ</t>
    </rPh>
    <rPh sb="27" eb="29">
      <t>ダンカイ</t>
    </rPh>
    <rPh sb="30" eb="32">
      <t>シエン</t>
    </rPh>
    <rPh sb="36" eb="38">
      <t>カンキョウ</t>
    </rPh>
    <rPh sb="38" eb="40">
      <t>タイサク</t>
    </rPh>
    <rPh sb="41" eb="43">
      <t>フキュウ</t>
    </rPh>
    <rPh sb="43" eb="45">
      <t>ケイハツ</t>
    </rPh>
    <rPh sb="45" eb="46">
      <t>トウ</t>
    </rPh>
    <rPh sb="47" eb="48">
      <t>ハカ</t>
    </rPh>
    <phoneticPr fontId="6"/>
  </si>
  <si>
    <t>予算執行額／地域数　　　　　　　　　　　　　　</t>
    <rPh sb="0" eb="2">
      <t>ヨサン</t>
    </rPh>
    <rPh sb="2" eb="4">
      <t>シッコウ</t>
    </rPh>
    <rPh sb="4" eb="5">
      <t>ガク</t>
    </rPh>
    <rPh sb="6" eb="8">
      <t>チイキ</t>
    </rPh>
    <rPh sb="8" eb="9">
      <t>スウ</t>
    </rPh>
    <phoneticPr fontId="5"/>
  </si>
  <si>
    <t>90.1/5</t>
    <phoneticPr fontId="5"/>
  </si>
  <si>
    <t>57.5/5</t>
    <phoneticPr fontId="5"/>
  </si>
  <si>
    <t>51.2/5</t>
    <phoneticPr fontId="5"/>
  </si>
  <si>
    <t xml:space="preserve">F. </t>
    <phoneticPr fontId="5"/>
  </si>
  <si>
    <t>平均約15,805</t>
  </si>
  <si>
    <t>平均約2,128</t>
  </si>
  <si>
    <t>平成28年度までに環境ポータルサイトへのアクセス件数を２万件まで引き上げる</t>
    <phoneticPr fontId="5"/>
  </si>
  <si>
    <t>平均約18,023</t>
    <rPh sb="0" eb="2">
      <t>ヘイキン</t>
    </rPh>
    <rPh sb="2" eb="3">
      <t>ヤク</t>
    </rPh>
    <phoneticPr fontId="5"/>
  </si>
  <si>
    <t>A.三菱UFJﾘｻｰﾁ&amp;ｺﾝｻﾙﾃｨﾝｸﾞ（株）</t>
    <rPh sb="2" eb="4">
      <t>ミツビシ</t>
    </rPh>
    <rPh sb="22" eb="23">
      <t>カブ</t>
    </rPh>
    <phoneticPr fontId="5"/>
  </si>
  <si>
    <t>B.（株）三菱総合研究所</t>
    <rPh sb="3" eb="4">
      <t>カブ</t>
    </rPh>
    <rPh sb="5" eb="7">
      <t>ミツビシ</t>
    </rPh>
    <rPh sb="7" eb="9">
      <t>ソウゴウ</t>
    </rPh>
    <rPh sb="9" eb="12">
      <t>ケンキュウジョ</t>
    </rPh>
    <phoneticPr fontId="5"/>
  </si>
  <si>
    <r>
      <rPr>
        <sz val="11"/>
        <rFont val="ＭＳ Ｐゴシック"/>
        <family val="3"/>
        <charset val="128"/>
      </rPr>
      <t>046</t>
    </r>
    <phoneticPr fontId="5"/>
  </si>
  <si>
    <r>
      <rPr>
        <sz val="11"/>
        <rFont val="ＭＳ Ｐゴシック"/>
        <family val="3"/>
        <charset val="128"/>
      </rPr>
      <t>022</t>
    </r>
    <phoneticPr fontId="5"/>
  </si>
  <si>
    <r>
      <rPr>
        <sz val="11"/>
        <rFont val="ＭＳ Ｐゴシック"/>
        <family val="3"/>
        <charset val="128"/>
      </rPr>
      <t>028</t>
    </r>
    <phoneticPr fontId="5"/>
  </si>
  <si>
    <r>
      <rPr>
        <sz val="11"/>
        <rFont val="ＭＳ Ｐゴシック"/>
        <family val="3"/>
        <charset val="128"/>
      </rPr>
      <t>062</t>
    </r>
    <phoneticPr fontId="5"/>
  </si>
  <si>
    <r>
      <rPr>
        <sz val="11"/>
        <rFont val="ＭＳ Ｐゴシック"/>
        <family val="3"/>
        <charset val="128"/>
      </rPr>
      <t>061</t>
    </r>
    <phoneticPr fontId="5"/>
  </si>
  <si>
    <t xml:space="preserve">D. </t>
    <phoneticPr fontId="5"/>
  </si>
  <si>
    <t>Ｃ.（株）日本総合研究所</t>
    <phoneticPr fontId="5"/>
  </si>
  <si>
    <t>課長　櫛田　泰宏</t>
    <rPh sb="0" eb="2">
      <t>カチョウ</t>
    </rPh>
    <rPh sb="3" eb="5">
      <t>クシダ</t>
    </rPh>
    <rPh sb="6" eb="8">
      <t>ヤスヒロ</t>
    </rPh>
    <phoneticPr fontId="5"/>
  </si>
  <si>
    <t>56/5</t>
    <phoneticPr fontId="5"/>
  </si>
  <si>
    <t xml:space="preserve"> 地域数</t>
    <rPh sb="1" eb="3">
      <t>チイキ</t>
    </rPh>
    <rPh sb="3" eb="4">
      <t>スウ</t>
    </rPh>
    <phoneticPr fontId="5"/>
  </si>
  <si>
    <t>百万円/地域数</t>
    <rPh sb="0" eb="2">
      <t>ヒャクマン</t>
    </rPh>
    <rPh sb="2" eb="3">
      <t>エン</t>
    </rPh>
    <rPh sb="4" eb="6">
      <t>チイキ</t>
    </rPh>
    <rPh sb="6" eb="7">
      <t>スウ</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</si>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</sst>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35</xdr:col>
      <xdr:colOff>123265</xdr:colOff>
      <xdr:row>140</xdr:row>
      <xdr:rowOff>212915</xdr:rowOff>
    </xdr:from>
    <xdr:ext cx="1872876" cy="493058"/>
    <xdr:sp macro="" textlink="">
      <xdr:nvSpPr>
        <xdr:cNvPr id="13" name="テキスト ボックス 12"/>
        <xdr:cNvSpPr txBox="1"/>
      </xdr:nvSpPr>
      <xdr:spPr>
        <a:xfrm>
          <a:off x="6398559" y="33718503"/>
          <a:ext cx="1872876" cy="493058"/>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職員旅費</a:t>
          </a:r>
          <a:endParaRPr kumimoji="1" lang="en-US" altLang="ja-JP" sz="1200" b="0"/>
        </a:p>
        <a:p>
          <a:pPr algn="ctr"/>
          <a:r>
            <a:rPr kumimoji="1" lang="ja-JP" altLang="en-US" sz="1200" b="0"/>
            <a:t>０．８百万円</a:t>
          </a:r>
        </a:p>
      </xdr:txBody>
    </xdr:sp>
    <xdr:clientData/>
  </xdr:oneCellAnchor>
  <xdr:twoCellAnchor>
    <xdr:from>
      <xdr:col>15</xdr:col>
      <xdr:colOff>156882</xdr:colOff>
      <xdr:row>148</xdr:row>
      <xdr:rowOff>11206</xdr:rowOff>
    </xdr:from>
    <xdr:to>
      <xdr:col>30</xdr:col>
      <xdr:colOff>0</xdr:colOff>
      <xdr:row>148</xdr:row>
      <xdr:rowOff>11206</xdr:rowOff>
    </xdr:to>
    <xdr:cxnSp macro="">
      <xdr:nvCxnSpPr>
        <xdr:cNvPr id="15" name="直線コネクタ 14"/>
        <xdr:cNvCxnSpPr/>
      </xdr:nvCxnSpPr>
      <xdr:spPr>
        <a:xfrm>
          <a:off x="2846294" y="53519294"/>
          <a:ext cx="253253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44823</xdr:colOff>
      <xdr:row>140</xdr:row>
      <xdr:rowOff>22412</xdr:rowOff>
    </xdr:from>
    <xdr:ext cx="2077569" cy="508000"/>
    <xdr:sp macro="" textlink="">
      <xdr:nvSpPr>
        <xdr:cNvPr id="16" name="テキスト ボックス 15"/>
        <xdr:cNvSpPr txBox="1"/>
      </xdr:nvSpPr>
      <xdr:spPr>
        <a:xfrm>
          <a:off x="1837764" y="50751441"/>
          <a:ext cx="2077569" cy="508000"/>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200" b="0"/>
            <a:t>総合政策局</a:t>
          </a:r>
          <a:endParaRPr kumimoji="1" lang="en-US" altLang="ja-JP" sz="1200" b="0"/>
        </a:p>
        <a:p>
          <a:pPr algn="ctr"/>
          <a:r>
            <a:rPr kumimoji="1" lang="ja-JP" altLang="en-US" sz="1200" b="0"/>
            <a:t>５１．２百万円</a:t>
          </a:r>
        </a:p>
      </xdr:txBody>
    </xdr:sp>
    <xdr:clientData/>
  </xdr:oneCellAnchor>
  <xdr:twoCellAnchor>
    <xdr:from>
      <xdr:col>9</xdr:col>
      <xdr:colOff>0</xdr:colOff>
      <xdr:row>142</xdr:row>
      <xdr:rowOff>0</xdr:rowOff>
    </xdr:from>
    <xdr:to>
      <xdr:col>23</xdr:col>
      <xdr:colOff>30948</xdr:colOff>
      <xdr:row>143</xdr:row>
      <xdr:rowOff>272489</xdr:rowOff>
    </xdr:to>
    <xdr:sp macro="" textlink="">
      <xdr:nvSpPr>
        <xdr:cNvPr id="17" name="大かっこ 16"/>
        <xdr:cNvSpPr/>
      </xdr:nvSpPr>
      <xdr:spPr>
        <a:xfrm>
          <a:off x="1613647" y="51423794"/>
          <a:ext cx="2541066" cy="61987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社会資本整備分野における環境対策の推進のための経費</a:t>
          </a:r>
        </a:p>
      </xdr:txBody>
    </xdr:sp>
    <xdr:clientData/>
  </xdr:twoCellAnchor>
  <xdr:twoCellAnchor>
    <xdr:from>
      <xdr:col>15</xdr:col>
      <xdr:colOff>168089</xdr:colOff>
      <xdr:row>143</xdr:row>
      <xdr:rowOff>336177</xdr:rowOff>
    </xdr:from>
    <xdr:to>
      <xdr:col>15</xdr:col>
      <xdr:colOff>172014</xdr:colOff>
      <xdr:row>159</xdr:row>
      <xdr:rowOff>82916</xdr:rowOff>
    </xdr:to>
    <xdr:cxnSp macro="">
      <xdr:nvCxnSpPr>
        <xdr:cNvPr id="19" name="直線コネクタ 18"/>
        <xdr:cNvCxnSpPr/>
      </xdr:nvCxnSpPr>
      <xdr:spPr>
        <a:xfrm flipH="1">
          <a:off x="2857501" y="52107353"/>
          <a:ext cx="3925" cy="5304857"/>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168088</xdr:colOff>
      <xdr:row>153</xdr:row>
      <xdr:rowOff>190500</xdr:rowOff>
    </xdr:from>
    <xdr:to>
      <xdr:col>30</xdr:col>
      <xdr:colOff>11206</xdr:colOff>
      <xdr:row>153</xdr:row>
      <xdr:rowOff>190500</xdr:rowOff>
    </xdr:to>
    <xdr:cxnSp macro="">
      <xdr:nvCxnSpPr>
        <xdr:cNvPr id="20" name="直線コネクタ 19"/>
        <xdr:cNvCxnSpPr/>
      </xdr:nvCxnSpPr>
      <xdr:spPr>
        <a:xfrm>
          <a:off x="2857500" y="55435500"/>
          <a:ext cx="253253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159</xdr:row>
      <xdr:rowOff>78441</xdr:rowOff>
    </xdr:from>
    <xdr:to>
      <xdr:col>30</xdr:col>
      <xdr:colOff>22412</xdr:colOff>
      <xdr:row>159</xdr:row>
      <xdr:rowOff>78441</xdr:rowOff>
    </xdr:to>
    <xdr:cxnSp macro="">
      <xdr:nvCxnSpPr>
        <xdr:cNvPr id="21" name="直線コネクタ 20"/>
        <xdr:cNvCxnSpPr/>
      </xdr:nvCxnSpPr>
      <xdr:spPr>
        <a:xfrm>
          <a:off x="2868706" y="57407735"/>
          <a:ext cx="253253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22411</xdr:colOff>
      <xdr:row>147</xdr:row>
      <xdr:rowOff>100852</xdr:rowOff>
    </xdr:from>
    <xdr:ext cx="2871696" cy="499616"/>
    <xdr:sp macro="" textlink="">
      <xdr:nvSpPr>
        <xdr:cNvPr id="22" name="テキスト ボックス 21"/>
        <xdr:cNvSpPr txBox="1"/>
      </xdr:nvSpPr>
      <xdr:spPr>
        <a:xfrm>
          <a:off x="5401235" y="53261558"/>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Ａ．三菱</a:t>
          </a:r>
          <a:r>
            <a:rPr kumimoji="1" lang="en-US" altLang="ja-JP" sz="1200" b="0"/>
            <a:t>UFJ</a:t>
          </a:r>
          <a:r>
            <a:rPr kumimoji="1" lang="ja-JP" altLang="en-US" sz="1200" b="0"/>
            <a:t>ﾘｻｰﾁ＆ｺﾝｻﾙﾃｨﾝｸﾞ</a:t>
          </a:r>
          <a:r>
            <a:rPr kumimoji="1" lang="ja-JP" altLang="ja-JP" sz="1200" b="0">
              <a:solidFill>
                <a:schemeClr val="tx1"/>
              </a:solidFill>
              <a:latin typeface="+mn-lt"/>
              <a:ea typeface="+mn-ea"/>
              <a:cs typeface="+mn-cs"/>
            </a:rPr>
            <a:t>（株</a:t>
          </a:r>
          <a:r>
            <a:rPr kumimoji="1" lang="ja-JP" altLang="en-US" sz="1200" b="0">
              <a:solidFill>
                <a:schemeClr val="tx1"/>
              </a:solidFill>
              <a:latin typeface="+mn-lt"/>
              <a:ea typeface="+mn-ea"/>
              <a:cs typeface="+mn-cs"/>
            </a:rPr>
            <a:t>）</a:t>
          </a:r>
          <a:endParaRPr kumimoji="1" lang="en-US" altLang="ja-JP" sz="1200" b="0"/>
        </a:p>
        <a:p>
          <a:pPr algn="ctr"/>
          <a:r>
            <a:rPr kumimoji="1" lang="ja-JP" altLang="en-US" sz="1200" b="0">
              <a:solidFill>
                <a:schemeClr val="tx1"/>
              </a:solidFill>
              <a:latin typeface="+mn-lt"/>
              <a:ea typeface="+mn-ea"/>
              <a:cs typeface="+mn-cs"/>
            </a:rPr>
            <a:t>３</a:t>
          </a:r>
          <a:r>
            <a:rPr kumimoji="1" lang="ja-JP" altLang="ja-JP" sz="1200" b="0">
              <a:solidFill>
                <a:schemeClr val="tx1"/>
              </a:solidFill>
              <a:latin typeface="+mn-lt"/>
              <a:ea typeface="+mn-ea"/>
              <a:cs typeface="+mn-cs"/>
            </a:rPr>
            <a:t>．</a:t>
          </a:r>
          <a:r>
            <a:rPr kumimoji="1" lang="ja-JP" altLang="en-US" sz="1200" b="0">
              <a:solidFill>
                <a:schemeClr val="tx1"/>
              </a:solidFill>
              <a:latin typeface="+mn-lt"/>
              <a:ea typeface="+mn-ea"/>
              <a:cs typeface="+mn-cs"/>
            </a:rPr>
            <a:t>６</a:t>
          </a:r>
          <a:r>
            <a:rPr kumimoji="1" lang="ja-JP" altLang="en-US" sz="1200" b="0"/>
            <a:t>百万円</a:t>
          </a:r>
        </a:p>
      </xdr:txBody>
    </xdr:sp>
    <xdr:clientData/>
  </xdr:oneCellAnchor>
  <xdr:twoCellAnchor>
    <xdr:from>
      <xdr:col>30</xdr:col>
      <xdr:colOff>0</xdr:colOff>
      <xdr:row>149</xdr:row>
      <xdr:rowOff>134470</xdr:rowOff>
    </xdr:from>
    <xdr:to>
      <xdr:col>47</xdr:col>
      <xdr:colOff>162645</xdr:colOff>
      <xdr:row>151</xdr:row>
      <xdr:rowOff>47065</xdr:rowOff>
    </xdr:to>
    <xdr:sp macro="" textlink="">
      <xdr:nvSpPr>
        <xdr:cNvPr id="24" name="大かっこ 23"/>
        <xdr:cNvSpPr/>
      </xdr:nvSpPr>
      <xdr:spPr>
        <a:xfrm>
          <a:off x="5378824" y="53989941"/>
          <a:ext cx="3210645" cy="6073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自然と共生・調和した社会資本形成・維持推進のための調査検討業務</a:t>
          </a:r>
          <a:endParaRPr kumimoji="1" lang="en-US" altLang="ja-JP" sz="1100"/>
        </a:p>
      </xdr:txBody>
    </xdr:sp>
    <xdr:clientData/>
  </xdr:twoCellAnchor>
  <xdr:oneCellAnchor>
    <xdr:from>
      <xdr:col>30</xdr:col>
      <xdr:colOff>33617</xdr:colOff>
      <xdr:row>153</xdr:row>
      <xdr:rowOff>0</xdr:rowOff>
    </xdr:from>
    <xdr:ext cx="2871696" cy="499616"/>
    <xdr:sp macro="" textlink="">
      <xdr:nvSpPr>
        <xdr:cNvPr id="25" name="テキスト ボックス 24"/>
        <xdr:cNvSpPr txBox="1"/>
      </xdr:nvSpPr>
      <xdr:spPr>
        <a:xfrm>
          <a:off x="5412441" y="55245000"/>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200" b="0">
              <a:latin typeface="+mn-ea"/>
              <a:ea typeface="+mn-ea"/>
            </a:rPr>
            <a:t>Ｂ．（株）三菱総合研究所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２６</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９</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twoCellAnchor>
    <xdr:from>
      <xdr:col>30</xdr:col>
      <xdr:colOff>0</xdr:colOff>
      <xdr:row>155</xdr:row>
      <xdr:rowOff>0</xdr:rowOff>
    </xdr:from>
    <xdr:to>
      <xdr:col>47</xdr:col>
      <xdr:colOff>162645</xdr:colOff>
      <xdr:row>157</xdr:row>
      <xdr:rowOff>56028</xdr:rowOff>
    </xdr:to>
    <xdr:sp macro="" textlink="">
      <xdr:nvSpPr>
        <xdr:cNvPr id="27" name="大かっこ 26"/>
        <xdr:cNvSpPr/>
      </xdr:nvSpPr>
      <xdr:spPr>
        <a:xfrm>
          <a:off x="5378824" y="55939765"/>
          <a:ext cx="3210645" cy="75079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平成２６年度地球温暖化防止等環境保全に関する先進動向等調査業務</a:t>
          </a:r>
          <a:endParaRPr lang="ja-JP" altLang="ja-JP"/>
        </a:p>
      </xdr:txBody>
    </xdr:sp>
    <xdr:clientData/>
  </xdr:twoCellAnchor>
  <xdr:oneCellAnchor>
    <xdr:from>
      <xdr:col>30</xdr:col>
      <xdr:colOff>44824</xdr:colOff>
      <xdr:row>158</xdr:row>
      <xdr:rowOff>190500</xdr:rowOff>
    </xdr:from>
    <xdr:ext cx="2871696" cy="499616"/>
    <xdr:sp macro="" textlink="">
      <xdr:nvSpPr>
        <xdr:cNvPr id="28" name="テキスト ボックス 27"/>
        <xdr:cNvSpPr txBox="1"/>
      </xdr:nvSpPr>
      <xdr:spPr>
        <a:xfrm>
          <a:off x="5423648" y="57172412"/>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latin typeface="+mn-ea"/>
              <a:ea typeface="+mn-ea"/>
            </a:rPr>
            <a:t>Ｃ．</a:t>
          </a:r>
          <a:r>
            <a:rPr kumimoji="1" lang="ja-JP" altLang="ja-JP" sz="1200" b="0">
              <a:solidFill>
                <a:schemeClr val="tx1"/>
              </a:solidFill>
              <a:latin typeface="+mn-ea"/>
              <a:ea typeface="+mn-ea"/>
              <a:cs typeface="+mn-cs"/>
            </a:rPr>
            <a:t>（株）</a:t>
          </a:r>
          <a:r>
            <a:rPr kumimoji="1" lang="ja-JP" altLang="en-US" sz="1200" b="0">
              <a:solidFill>
                <a:schemeClr val="tx1"/>
              </a:solidFill>
              <a:latin typeface="+mn-ea"/>
              <a:ea typeface="+mn-ea"/>
              <a:cs typeface="+mn-cs"/>
            </a:rPr>
            <a:t>日本総合研究所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１９</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９</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twoCellAnchor>
    <xdr:from>
      <xdr:col>30</xdr:col>
      <xdr:colOff>11206</xdr:colOff>
      <xdr:row>160</xdr:row>
      <xdr:rowOff>246530</xdr:rowOff>
    </xdr:from>
    <xdr:to>
      <xdr:col>47</xdr:col>
      <xdr:colOff>173851</xdr:colOff>
      <xdr:row>162</xdr:row>
      <xdr:rowOff>159122</xdr:rowOff>
    </xdr:to>
    <xdr:sp macro="" textlink="">
      <xdr:nvSpPr>
        <xdr:cNvPr id="30" name="大かっこ 29"/>
        <xdr:cNvSpPr/>
      </xdr:nvSpPr>
      <xdr:spPr>
        <a:xfrm>
          <a:off x="5390030" y="57923206"/>
          <a:ext cx="3210645" cy="60735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平成２</a:t>
          </a:r>
          <a:r>
            <a:rPr kumimoji="1" lang="ja-JP" altLang="en-US" sz="1100">
              <a:solidFill>
                <a:schemeClr val="tx1"/>
              </a:solidFill>
              <a:latin typeface="+mn-lt"/>
              <a:ea typeface="+mn-ea"/>
              <a:cs typeface="+mn-cs"/>
            </a:rPr>
            <a:t>６</a:t>
          </a:r>
          <a:r>
            <a:rPr kumimoji="1" lang="ja-JP" altLang="ja-JP" sz="1100">
              <a:solidFill>
                <a:schemeClr val="tx1"/>
              </a:solidFill>
              <a:latin typeface="+mn-lt"/>
              <a:ea typeface="+mn-ea"/>
              <a:cs typeface="+mn-cs"/>
            </a:rPr>
            <a:t>年度まち・住まい・交通の創蓄省エネルギー化モデル構築支援事業</a:t>
          </a:r>
          <a:endParaRPr lang="ja-JP" altLang="ja-JP"/>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29</xdr:col>
      <xdr:colOff>190499</xdr:colOff>
      <xdr:row>146</xdr:row>
      <xdr:rowOff>145678</xdr:rowOff>
    </xdr:from>
    <xdr:ext cx="1165412" cy="283348"/>
    <xdr:sp macro="" textlink="">
      <xdr:nvSpPr>
        <xdr:cNvPr id="18" name="テキスト ボックス 17"/>
        <xdr:cNvSpPr txBox="1"/>
      </xdr:nvSpPr>
      <xdr:spPr>
        <a:xfrm>
          <a:off x="6039970" y="34525325"/>
          <a:ext cx="1165412" cy="2833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oneCellAnchor>
    <xdr:from>
      <xdr:col>30</xdr:col>
      <xdr:colOff>22412</xdr:colOff>
      <xdr:row>152</xdr:row>
      <xdr:rowOff>67234</xdr:rowOff>
    </xdr:from>
    <xdr:ext cx="1165412" cy="272143"/>
    <xdr:sp macro="" textlink="">
      <xdr:nvSpPr>
        <xdr:cNvPr id="23" name="テキスト ボックス 22"/>
        <xdr:cNvSpPr txBox="1"/>
      </xdr:nvSpPr>
      <xdr:spPr>
        <a:xfrm>
          <a:off x="6073588" y="36531175"/>
          <a:ext cx="1165412" cy="272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oneCellAnchor>
    <xdr:from>
      <xdr:col>30</xdr:col>
      <xdr:colOff>22411</xdr:colOff>
      <xdr:row>157</xdr:row>
      <xdr:rowOff>246529</xdr:rowOff>
    </xdr:from>
    <xdr:ext cx="1165412" cy="305760"/>
    <xdr:sp macro="" textlink="">
      <xdr:nvSpPr>
        <xdr:cNvPr id="26" name="テキスト ボックス 25"/>
        <xdr:cNvSpPr txBox="1"/>
      </xdr:nvSpPr>
      <xdr:spPr>
        <a:xfrm>
          <a:off x="6073587" y="38447382"/>
          <a:ext cx="1165412" cy="30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13" zoomScale="85" zoomScaleNormal="75" zoomScaleSheetLayoutView="85" zoomScalePageLayoutView="85" workbookViewId="0">
      <selection activeCell="M268" sqref="M268:AJ26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375</v>
      </c>
      <c r="AR2" s="97"/>
      <c r="AS2" s="59" t="str">
        <f>IF(OR(AQ2="　", AQ2=""), "", "-")</f>
        <v/>
      </c>
      <c r="AT2" s="98">
        <v>60</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383</v>
      </c>
      <c r="AK3" s="291"/>
      <c r="AL3" s="291"/>
      <c r="AM3" s="291"/>
      <c r="AN3" s="291"/>
      <c r="AO3" s="291"/>
      <c r="AP3" s="291"/>
      <c r="AQ3" s="291"/>
      <c r="AR3" s="291"/>
      <c r="AS3" s="291"/>
      <c r="AT3" s="291"/>
      <c r="AU3" s="291"/>
      <c r="AV3" s="291"/>
      <c r="AW3" s="291"/>
      <c r="AX3" s="36" t="s">
        <v>91</v>
      </c>
    </row>
    <row r="4" spans="1:50" ht="24.75" customHeight="1" x14ac:dyDescent="0.15">
      <c r="A4" s="510" t="s">
        <v>30</v>
      </c>
      <c r="B4" s="511"/>
      <c r="C4" s="511"/>
      <c r="D4" s="511"/>
      <c r="E4" s="511"/>
      <c r="F4" s="511"/>
      <c r="G4" s="484" t="s">
        <v>376</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7" t="s">
        <v>203</v>
      </c>
      <c r="H5" s="318"/>
      <c r="I5" s="318"/>
      <c r="J5" s="318"/>
      <c r="K5" s="318"/>
      <c r="L5" s="318"/>
      <c r="M5" s="319" t="s">
        <v>92</v>
      </c>
      <c r="N5" s="320"/>
      <c r="O5" s="320"/>
      <c r="P5" s="320"/>
      <c r="Q5" s="320"/>
      <c r="R5" s="321"/>
      <c r="S5" s="322" t="s">
        <v>157</v>
      </c>
      <c r="T5" s="318"/>
      <c r="U5" s="318"/>
      <c r="V5" s="318"/>
      <c r="W5" s="318"/>
      <c r="X5" s="323"/>
      <c r="Y5" s="501" t="s">
        <v>3</v>
      </c>
      <c r="Z5" s="502"/>
      <c r="AA5" s="502"/>
      <c r="AB5" s="502"/>
      <c r="AC5" s="502"/>
      <c r="AD5" s="503"/>
      <c r="AE5" s="504" t="s">
        <v>381</v>
      </c>
      <c r="AF5" s="505"/>
      <c r="AG5" s="505"/>
      <c r="AH5" s="505"/>
      <c r="AI5" s="505"/>
      <c r="AJ5" s="505"/>
      <c r="AK5" s="505"/>
      <c r="AL5" s="505"/>
      <c r="AM5" s="505"/>
      <c r="AN5" s="505"/>
      <c r="AO5" s="505"/>
      <c r="AP5" s="506"/>
      <c r="AQ5" s="507" t="s">
        <v>431</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380</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379</v>
      </c>
      <c r="H7" s="443"/>
      <c r="I7" s="443"/>
      <c r="J7" s="443"/>
      <c r="K7" s="443"/>
      <c r="L7" s="443"/>
      <c r="M7" s="443"/>
      <c r="N7" s="443"/>
      <c r="O7" s="443"/>
      <c r="P7" s="443"/>
      <c r="Q7" s="443"/>
      <c r="R7" s="443"/>
      <c r="S7" s="443"/>
      <c r="T7" s="443"/>
      <c r="U7" s="443"/>
      <c r="V7" s="444"/>
      <c r="W7" s="444"/>
      <c r="X7" s="444"/>
      <c r="Y7" s="445" t="s">
        <v>5</v>
      </c>
      <c r="Z7" s="384"/>
      <c r="AA7" s="384"/>
      <c r="AB7" s="384"/>
      <c r="AC7" s="384"/>
      <c r="AD7" s="386"/>
      <c r="AE7" s="446" t="s">
        <v>379</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6" t="s">
        <v>308</v>
      </c>
      <c r="B8" s="347"/>
      <c r="C8" s="347"/>
      <c r="D8" s="347"/>
      <c r="E8" s="347"/>
      <c r="F8" s="348"/>
      <c r="G8" s="343" t="str">
        <f>入力規則等!A26</f>
        <v>地球温暖化対策</v>
      </c>
      <c r="H8" s="344"/>
      <c r="I8" s="344"/>
      <c r="J8" s="344"/>
      <c r="K8" s="344"/>
      <c r="L8" s="344"/>
      <c r="M8" s="344"/>
      <c r="N8" s="344"/>
      <c r="O8" s="344"/>
      <c r="P8" s="344"/>
      <c r="Q8" s="344"/>
      <c r="R8" s="344"/>
      <c r="S8" s="344"/>
      <c r="T8" s="344"/>
      <c r="U8" s="344"/>
      <c r="V8" s="344"/>
      <c r="W8" s="344"/>
      <c r="X8" s="345"/>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378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410</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92</v>
      </c>
      <c r="Q13" s="63"/>
      <c r="R13" s="63"/>
      <c r="S13" s="63"/>
      <c r="T13" s="63"/>
      <c r="U13" s="63"/>
      <c r="V13" s="64"/>
      <c r="W13" s="62">
        <v>58.951000000000001</v>
      </c>
      <c r="X13" s="63"/>
      <c r="Y13" s="63"/>
      <c r="Z13" s="63"/>
      <c r="AA13" s="63"/>
      <c r="AB13" s="63"/>
      <c r="AC13" s="64"/>
      <c r="AD13" s="62">
        <v>51</v>
      </c>
      <c r="AE13" s="63"/>
      <c r="AF13" s="63"/>
      <c r="AG13" s="63"/>
      <c r="AH13" s="63"/>
      <c r="AI13" s="63"/>
      <c r="AJ13" s="64"/>
      <c r="AK13" s="62">
        <v>56</v>
      </c>
      <c r="AL13" s="63"/>
      <c r="AM13" s="63"/>
      <c r="AN13" s="63"/>
      <c r="AO13" s="63"/>
      <c r="AP13" s="63"/>
      <c r="AQ13" s="64"/>
      <c r="AR13" s="662"/>
      <c r="AS13" s="663"/>
      <c r="AT13" s="663"/>
      <c r="AU13" s="663"/>
      <c r="AV13" s="663"/>
      <c r="AW13" s="663"/>
      <c r="AX13" s="664"/>
    </row>
    <row r="14" spans="1:50" ht="21" customHeight="1" x14ac:dyDescent="0.15">
      <c r="A14" s="455"/>
      <c r="B14" s="456"/>
      <c r="C14" s="456"/>
      <c r="D14" s="456"/>
      <c r="E14" s="456"/>
      <c r="F14" s="457"/>
      <c r="G14" s="468"/>
      <c r="H14" s="469"/>
      <c r="I14" s="334" t="s">
        <v>9</v>
      </c>
      <c r="J14" s="463"/>
      <c r="K14" s="463"/>
      <c r="L14" s="463"/>
      <c r="M14" s="463"/>
      <c r="N14" s="463"/>
      <c r="O14" s="464"/>
      <c r="P14" s="62" t="s">
        <v>379</v>
      </c>
      <c r="Q14" s="63"/>
      <c r="R14" s="63"/>
      <c r="S14" s="63"/>
      <c r="T14" s="63"/>
      <c r="U14" s="63"/>
      <c r="V14" s="64"/>
      <c r="W14" s="62" t="s">
        <v>379</v>
      </c>
      <c r="X14" s="63"/>
      <c r="Y14" s="63"/>
      <c r="Z14" s="63"/>
      <c r="AA14" s="63"/>
      <c r="AB14" s="63"/>
      <c r="AC14" s="64"/>
      <c r="AD14" s="62" t="s">
        <v>379</v>
      </c>
      <c r="AE14" s="63"/>
      <c r="AF14" s="63"/>
      <c r="AG14" s="63"/>
      <c r="AH14" s="63"/>
      <c r="AI14" s="63"/>
      <c r="AJ14" s="64"/>
      <c r="AK14" s="62"/>
      <c r="AL14" s="63"/>
      <c r="AM14" s="63"/>
      <c r="AN14" s="63"/>
      <c r="AO14" s="63"/>
      <c r="AP14" s="63"/>
      <c r="AQ14" s="64"/>
      <c r="AR14" s="660"/>
      <c r="AS14" s="660"/>
      <c r="AT14" s="660"/>
      <c r="AU14" s="660"/>
      <c r="AV14" s="660"/>
      <c r="AW14" s="660"/>
      <c r="AX14" s="661"/>
    </row>
    <row r="15" spans="1:50" ht="21" customHeight="1" x14ac:dyDescent="0.15">
      <c r="A15" s="455"/>
      <c r="B15" s="456"/>
      <c r="C15" s="456"/>
      <c r="D15" s="456"/>
      <c r="E15" s="456"/>
      <c r="F15" s="457"/>
      <c r="G15" s="468"/>
      <c r="H15" s="469"/>
      <c r="I15" s="334" t="s">
        <v>62</v>
      </c>
      <c r="J15" s="335"/>
      <c r="K15" s="335"/>
      <c r="L15" s="335"/>
      <c r="M15" s="335"/>
      <c r="N15" s="335"/>
      <c r="O15" s="336"/>
      <c r="P15" s="62" t="s">
        <v>379</v>
      </c>
      <c r="Q15" s="63"/>
      <c r="R15" s="63"/>
      <c r="S15" s="63"/>
      <c r="T15" s="63"/>
      <c r="U15" s="63"/>
      <c r="V15" s="64"/>
      <c r="W15" s="62" t="s">
        <v>379</v>
      </c>
      <c r="X15" s="63"/>
      <c r="Y15" s="63"/>
      <c r="Z15" s="63"/>
      <c r="AA15" s="63"/>
      <c r="AB15" s="63"/>
      <c r="AC15" s="64"/>
      <c r="AD15" s="62" t="s">
        <v>379</v>
      </c>
      <c r="AE15" s="63"/>
      <c r="AF15" s="63"/>
      <c r="AG15" s="63"/>
      <c r="AH15" s="63"/>
      <c r="AI15" s="63"/>
      <c r="AJ15" s="64"/>
      <c r="AK15" s="62" t="s">
        <v>379</v>
      </c>
      <c r="AL15" s="63"/>
      <c r="AM15" s="63"/>
      <c r="AN15" s="63"/>
      <c r="AO15" s="63"/>
      <c r="AP15" s="63"/>
      <c r="AQ15" s="64"/>
      <c r="AR15" s="62"/>
      <c r="AS15" s="63"/>
      <c r="AT15" s="63"/>
      <c r="AU15" s="63"/>
      <c r="AV15" s="63"/>
      <c r="AW15" s="63"/>
      <c r="AX15" s="659"/>
    </row>
    <row r="16" spans="1:50" ht="21" customHeight="1" x14ac:dyDescent="0.15">
      <c r="A16" s="455"/>
      <c r="B16" s="456"/>
      <c r="C16" s="456"/>
      <c r="D16" s="456"/>
      <c r="E16" s="456"/>
      <c r="F16" s="457"/>
      <c r="G16" s="468"/>
      <c r="H16" s="469"/>
      <c r="I16" s="334" t="s">
        <v>63</v>
      </c>
      <c r="J16" s="335"/>
      <c r="K16" s="335"/>
      <c r="L16" s="335"/>
      <c r="M16" s="335"/>
      <c r="N16" s="335"/>
      <c r="O16" s="336"/>
      <c r="P16" s="62" t="s">
        <v>379</v>
      </c>
      <c r="Q16" s="63"/>
      <c r="R16" s="63"/>
      <c r="S16" s="63"/>
      <c r="T16" s="63"/>
      <c r="U16" s="63"/>
      <c r="V16" s="64"/>
      <c r="W16" s="62" t="s">
        <v>379</v>
      </c>
      <c r="X16" s="63"/>
      <c r="Y16" s="63"/>
      <c r="Z16" s="63"/>
      <c r="AA16" s="63"/>
      <c r="AB16" s="63"/>
      <c r="AC16" s="64"/>
      <c r="AD16" s="62" t="s">
        <v>379</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4" t="s">
        <v>61</v>
      </c>
      <c r="J17" s="463"/>
      <c r="K17" s="463"/>
      <c r="L17" s="463"/>
      <c r="M17" s="463"/>
      <c r="N17" s="463"/>
      <c r="O17" s="464"/>
      <c r="P17" s="62" t="s">
        <v>379</v>
      </c>
      <c r="Q17" s="63"/>
      <c r="R17" s="63"/>
      <c r="S17" s="63"/>
      <c r="T17" s="63"/>
      <c r="U17" s="63"/>
      <c r="V17" s="64"/>
      <c r="W17" s="62" t="s">
        <v>379</v>
      </c>
      <c r="X17" s="63"/>
      <c r="Y17" s="63"/>
      <c r="Z17" s="63"/>
      <c r="AA17" s="63"/>
      <c r="AB17" s="63"/>
      <c r="AC17" s="64"/>
      <c r="AD17" s="62" t="s">
        <v>379</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7" t="s">
        <v>22</v>
      </c>
      <c r="J18" s="338"/>
      <c r="K18" s="338"/>
      <c r="L18" s="338"/>
      <c r="M18" s="338"/>
      <c r="N18" s="338"/>
      <c r="O18" s="339"/>
      <c r="P18" s="307">
        <f>SUM(P13:V17)</f>
        <v>92</v>
      </c>
      <c r="Q18" s="308"/>
      <c r="R18" s="308"/>
      <c r="S18" s="308"/>
      <c r="T18" s="308"/>
      <c r="U18" s="308"/>
      <c r="V18" s="309"/>
      <c r="W18" s="307">
        <f>SUM(W13:AC17)</f>
        <v>58.951000000000001</v>
      </c>
      <c r="X18" s="308"/>
      <c r="Y18" s="308"/>
      <c r="Z18" s="308"/>
      <c r="AA18" s="308"/>
      <c r="AB18" s="308"/>
      <c r="AC18" s="309"/>
      <c r="AD18" s="307">
        <f t="shared" ref="AD18" si="0">SUM(AD13:AJ17)</f>
        <v>51</v>
      </c>
      <c r="AE18" s="308"/>
      <c r="AF18" s="308"/>
      <c r="AG18" s="308"/>
      <c r="AH18" s="308"/>
      <c r="AI18" s="308"/>
      <c r="AJ18" s="309"/>
      <c r="AK18" s="307">
        <f t="shared" ref="AK18" si="1">SUM(AK13:AQ17)</f>
        <v>56</v>
      </c>
      <c r="AL18" s="308"/>
      <c r="AM18" s="308"/>
      <c r="AN18" s="308"/>
      <c r="AO18" s="308"/>
      <c r="AP18" s="308"/>
      <c r="AQ18" s="309"/>
      <c r="AR18" s="307">
        <f t="shared" ref="AR18" si="2">SUM(AR13:AX17)</f>
        <v>0</v>
      </c>
      <c r="AS18" s="308"/>
      <c r="AT18" s="308"/>
      <c r="AU18" s="308"/>
      <c r="AV18" s="308"/>
      <c r="AW18" s="308"/>
      <c r="AX18" s="310"/>
    </row>
    <row r="19" spans="1:50" ht="24.75" customHeight="1" x14ac:dyDescent="0.15">
      <c r="A19" s="455"/>
      <c r="B19" s="456"/>
      <c r="C19" s="456"/>
      <c r="D19" s="456"/>
      <c r="E19" s="456"/>
      <c r="F19" s="457"/>
      <c r="G19" s="304" t="s">
        <v>10</v>
      </c>
      <c r="H19" s="305"/>
      <c r="I19" s="305"/>
      <c r="J19" s="305"/>
      <c r="K19" s="305"/>
      <c r="L19" s="305"/>
      <c r="M19" s="305"/>
      <c r="N19" s="305"/>
      <c r="O19" s="305"/>
      <c r="P19" s="62">
        <v>90</v>
      </c>
      <c r="Q19" s="63"/>
      <c r="R19" s="63"/>
      <c r="S19" s="63"/>
      <c r="T19" s="63"/>
      <c r="U19" s="63"/>
      <c r="V19" s="64"/>
      <c r="W19" s="62">
        <v>57</v>
      </c>
      <c r="X19" s="63"/>
      <c r="Y19" s="63"/>
      <c r="Z19" s="63"/>
      <c r="AA19" s="63"/>
      <c r="AB19" s="63"/>
      <c r="AC19" s="64"/>
      <c r="AD19" s="62">
        <v>51</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8"/>
      <c r="B20" s="459"/>
      <c r="C20" s="459"/>
      <c r="D20" s="459"/>
      <c r="E20" s="459"/>
      <c r="F20" s="460"/>
      <c r="G20" s="304" t="s">
        <v>11</v>
      </c>
      <c r="H20" s="305"/>
      <c r="I20" s="305"/>
      <c r="J20" s="305"/>
      <c r="K20" s="305"/>
      <c r="L20" s="305"/>
      <c r="M20" s="305"/>
      <c r="N20" s="305"/>
      <c r="O20" s="305"/>
      <c r="P20" s="312">
        <f>IF(P18=0, "-", P19/P18)</f>
        <v>0.97826086956521741</v>
      </c>
      <c r="Q20" s="312"/>
      <c r="R20" s="312"/>
      <c r="S20" s="312"/>
      <c r="T20" s="312"/>
      <c r="U20" s="312"/>
      <c r="V20" s="312"/>
      <c r="W20" s="312">
        <f>IF(W18=0, "-", W19/W18)</f>
        <v>0.96690471747722684</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28</v>
      </c>
      <c r="AV22" s="101"/>
      <c r="AW22" s="99" t="s">
        <v>355</v>
      </c>
      <c r="AX22" s="100"/>
    </row>
    <row r="23" spans="1:50" ht="22.5" customHeight="1" x14ac:dyDescent="0.15">
      <c r="A23" s="208"/>
      <c r="B23" s="206"/>
      <c r="C23" s="206"/>
      <c r="D23" s="206"/>
      <c r="E23" s="206"/>
      <c r="F23" s="207"/>
      <c r="G23" s="313" t="s">
        <v>420</v>
      </c>
      <c r="H23" s="280"/>
      <c r="I23" s="280"/>
      <c r="J23" s="280"/>
      <c r="K23" s="280"/>
      <c r="L23" s="280"/>
      <c r="M23" s="280"/>
      <c r="N23" s="280"/>
      <c r="O23" s="281"/>
      <c r="P23" s="246" t="s">
        <v>397</v>
      </c>
      <c r="Q23" s="187"/>
      <c r="R23" s="187"/>
      <c r="S23" s="187"/>
      <c r="T23" s="187"/>
      <c r="U23" s="187"/>
      <c r="V23" s="187"/>
      <c r="W23" s="187"/>
      <c r="X23" s="188"/>
      <c r="Y23" s="285" t="s">
        <v>14</v>
      </c>
      <c r="Z23" s="286"/>
      <c r="AA23" s="287"/>
      <c r="AB23" s="655" t="s">
        <v>384</v>
      </c>
      <c r="AC23" s="288"/>
      <c r="AD23" s="288"/>
      <c r="AE23" s="84" t="s">
        <v>421</v>
      </c>
      <c r="AF23" s="85"/>
      <c r="AG23" s="85"/>
      <c r="AH23" s="85"/>
      <c r="AI23" s="86"/>
      <c r="AJ23" s="84" t="s">
        <v>418</v>
      </c>
      <c r="AK23" s="85"/>
      <c r="AL23" s="85"/>
      <c r="AM23" s="85"/>
      <c r="AN23" s="86"/>
      <c r="AO23" s="84" t="s">
        <v>419</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384</v>
      </c>
      <c r="AC24" s="278"/>
      <c r="AD24" s="278"/>
      <c r="AE24" s="84">
        <v>10000</v>
      </c>
      <c r="AF24" s="85"/>
      <c r="AG24" s="85"/>
      <c r="AH24" s="85"/>
      <c r="AI24" s="86"/>
      <c r="AJ24" s="84">
        <v>20000</v>
      </c>
      <c r="AK24" s="85"/>
      <c r="AL24" s="85"/>
      <c r="AM24" s="85"/>
      <c r="AN24" s="86"/>
      <c r="AO24" s="84">
        <v>20000</v>
      </c>
      <c r="AP24" s="85"/>
      <c r="AQ24" s="85"/>
      <c r="AR24" s="85"/>
      <c r="AS24" s="86"/>
      <c r="AT24" s="84">
        <v>20000</v>
      </c>
      <c r="AU24" s="85"/>
      <c r="AV24" s="85"/>
      <c r="AW24" s="85"/>
      <c r="AX24" s="87"/>
    </row>
    <row r="25" spans="1:50" ht="22.5" customHeight="1" x14ac:dyDescent="0.15">
      <c r="A25" s="665"/>
      <c r="B25" s="666"/>
      <c r="C25" s="666"/>
      <c r="D25" s="666"/>
      <c r="E25" s="666"/>
      <c r="F25" s="667"/>
      <c r="G25" s="314"/>
      <c r="H25" s="315"/>
      <c r="I25" s="315"/>
      <c r="J25" s="315"/>
      <c r="K25" s="315"/>
      <c r="L25" s="315"/>
      <c r="M25" s="315"/>
      <c r="N25" s="315"/>
      <c r="O25" s="316"/>
      <c r="P25" s="189"/>
      <c r="Q25" s="189"/>
      <c r="R25" s="189"/>
      <c r="S25" s="189"/>
      <c r="T25" s="189"/>
      <c r="U25" s="189"/>
      <c r="V25" s="189"/>
      <c r="W25" s="189"/>
      <c r="X25" s="190"/>
      <c r="Y25" s="111" t="s">
        <v>15</v>
      </c>
      <c r="Z25" s="112"/>
      <c r="AA25" s="162"/>
      <c r="AB25" s="677" t="s">
        <v>359</v>
      </c>
      <c r="AC25" s="256"/>
      <c r="AD25" s="256"/>
      <c r="AE25" s="84">
        <v>180.2</v>
      </c>
      <c r="AF25" s="85"/>
      <c r="AG25" s="85"/>
      <c r="AH25" s="85"/>
      <c r="AI25" s="86"/>
      <c r="AJ25" s="84">
        <v>79</v>
      </c>
      <c r="AK25" s="85"/>
      <c r="AL25" s="85"/>
      <c r="AM25" s="85"/>
      <c r="AN25" s="86"/>
      <c r="AO25" s="84">
        <v>16.3</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6" t="s">
        <v>303</v>
      </c>
      <c r="AU26" s="657"/>
      <c r="AV26" s="657"/>
      <c r="AW26" s="657"/>
      <c r="AX26" s="658"/>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5"/>
      <c r="B30" s="666"/>
      <c r="C30" s="666"/>
      <c r="D30" s="666"/>
      <c r="E30" s="666"/>
      <c r="F30" s="667"/>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5"/>
      <c r="B35" s="666"/>
      <c r="C35" s="666"/>
      <c r="D35" s="666"/>
      <c r="E35" s="666"/>
      <c r="F35" s="667"/>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5"/>
      <c r="B40" s="666"/>
      <c r="C40" s="666"/>
      <c r="D40" s="666"/>
      <c r="E40" s="666"/>
      <c r="F40" s="667"/>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26" t="s">
        <v>320</v>
      </c>
      <c r="B47" s="680" t="s">
        <v>317</v>
      </c>
      <c r="C47" s="228"/>
      <c r="D47" s="228"/>
      <c r="E47" s="228"/>
      <c r="F47" s="229"/>
      <c r="G47" s="616" t="s">
        <v>311</v>
      </c>
      <c r="H47" s="616"/>
      <c r="I47" s="616"/>
      <c r="J47" s="616"/>
      <c r="K47" s="616"/>
      <c r="L47" s="616"/>
      <c r="M47" s="616"/>
      <c r="N47" s="616"/>
      <c r="O47" s="616"/>
      <c r="P47" s="616"/>
      <c r="Q47" s="616"/>
      <c r="R47" s="616"/>
      <c r="S47" s="616"/>
      <c r="T47" s="616"/>
      <c r="U47" s="616"/>
      <c r="V47" s="616"/>
      <c r="W47" s="616"/>
      <c r="X47" s="616"/>
      <c r="Y47" s="616"/>
      <c r="Z47" s="616"/>
      <c r="AA47" s="685"/>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26"/>
      <c r="B48" s="680"/>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80"/>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9"/>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10"/>
    </row>
    <row r="50" spans="1:50" ht="22.5" hidden="1" customHeight="1" x14ac:dyDescent="0.15">
      <c r="A50" s="226"/>
      <c r="B50" s="680"/>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11"/>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2"/>
    </row>
    <row r="51" spans="1:50" ht="22.5" hidden="1" customHeight="1" x14ac:dyDescent="0.15">
      <c r="A51" s="226"/>
      <c r="B51" s="681"/>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13"/>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4"/>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53"/>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54" t="s">
        <v>69</v>
      </c>
      <c r="AF67" s="109"/>
      <c r="AG67" s="109"/>
      <c r="AH67" s="109"/>
      <c r="AI67" s="109"/>
      <c r="AJ67" s="654" t="s">
        <v>70</v>
      </c>
      <c r="AK67" s="109"/>
      <c r="AL67" s="109"/>
      <c r="AM67" s="109"/>
      <c r="AN67" s="109"/>
      <c r="AO67" s="654" t="s">
        <v>71</v>
      </c>
      <c r="AP67" s="109"/>
      <c r="AQ67" s="109"/>
      <c r="AR67" s="109"/>
      <c r="AS67" s="109"/>
      <c r="AT67" s="167" t="s">
        <v>74</v>
      </c>
      <c r="AU67" s="168"/>
      <c r="AV67" s="168"/>
      <c r="AW67" s="168"/>
      <c r="AX67" s="169"/>
    </row>
    <row r="68" spans="1:60" ht="26.25" customHeight="1" x14ac:dyDescent="0.15">
      <c r="A68" s="177"/>
      <c r="B68" s="178"/>
      <c r="C68" s="178"/>
      <c r="D68" s="178"/>
      <c r="E68" s="178"/>
      <c r="F68" s="179"/>
      <c r="G68" s="246" t="s">
        <v>412</v>
      </c>
      <c r="H68" s="187"/>
      <c r="I68" s="187"/>
      <c r="J68" s="187"/>
      <c r="K68" s="187"/>
      <c r="L68" s="187"/>
      <c r="M68" s="187"/>
      <c r="N68" s="187"/>
      <c r="O68" s="187"/>
      <c r="P68" s="187"/>
      <c r="Q68" s="187"/>
      <c r="R68" s="187"/>
      <c r="S68" s="187"/>
      <c r="T68" s="187"/>
      <c r="U68" s="187"/>
      <c r="V68" s="187"/>
      <c r="W68" s="187"/>
      <c r="X68" s="188"/>
      <c r="Y68" s="324" t="s">
        <v>66</v>
      </c>
      <c r="Z68" s="325"/>
      <c r="AA68" s="326"/>
      <c r="AB68" s="194" t="s">
        <v>411</v>
      </c>
      <c r="AC68" s="195"/>
      <c r="AD68" s="196"/>
      <c r="AE68" s="84">
        <v>5</v>
      </c>
      <c r="AF68" s="85"/>
      <c r="AG68" s="85"/>
      <c r="AH68" s="85"/>
      <c r="AI68" s="86"/>
      <c r="AJ68" s="84">
        <v>5</v>
      </c>
      <c r="AK68" s="85"/>
      <c r="AL68" s="85"/>
      <c r="AM68" s="85"/>
      <c r="AN68" s="86"/>
      <c r="AO68" s="84">
        <v>5</v>
      </c>
      <c r="AP68" s="85"/>
      <c r="AQ68" s="85"/>
      <c r="AR68" s="85"/>
      <c r="AS68" s="86"/>
      <c r="AT68" s="197"/>
      <c r="AU68" s="197"/>
      <c r="AV68" s="197"/>
      <c r="AW68" s="197"/>
      <c r="AX68" s="198"/>
      <c r="AY68" s="10"/>
      <c r="AZ68" s="10"/>
      <c r="BA68" s="10"/>
      <c r="BB68" s="10"/>
      <c r="BC68" s="10"/>
    </row>
    <row r="69" spans="1:60" ht="26.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411</v>
      </c>
      <c r="AC69" s="203"/>
      <c r="AD69" s="204"/>
      <c r="AE69" s="84">
        <v>5</v>
      </c>
      <c r="AF69" s="85"/>
      <c r="AG69" s="85"/>
      <c r="AH69" s="85"/>
      <c r="AI69" s="86"/>
      <c r="AJ69" s="84">
        <v>5</v>
      </c>
      <c r="AK69" s="85"/>
      <c r="AL69" s="85"/>
      <c r="AM69" s="85"/>
      <c r="AN69" s="86"/>
      <c r="AO69" s="84">
        <v>5</v>
      </c>
      <c r="AP69" s="85"/>
      <c r="AQ69" s="85"/>
      <c r="AR69" s="85"/>
      <c r="AS69" s="86"/>
      <c r="AT69" s="84">
        <v>5</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413</v>
      </c>
      <c r="H83" s="135"/>
      <c r="I83" s="135"/>
      <c r="J83" s="135"/>
      <c r="K83" s="135"/>
      <c r="L83" s="135"/>
      <c r="M83" s="135"/>
      <c r="N83" s="135"/>
      <c r="O83" s="135"/>
      <c r="P83" s="135"/>
      <c r="Q83" s="135"/>
      <c r="R83" s="135"/>
      <c r="S83" s="135"/>
      <c r="T83" s="135"/>
      <c r="U83" s="135"/>
      <c r="V83" s="135"/>
      <c r="W83" s="135"/>
      <c r="X83" s="135"/>
      <c r="Y83" s="137" t="s">
        <v>17</v>
      </c>
      <c r="Z83" s="138"/>
      <c r="AA83" s="139"/>
      <c r="AB83" s="172" t="s">
        <v>433</v>
      </c>
      <c r="AC83" s="141"/>
      <c r="AD83" s="142"/>
      <c r="AE83" s="143">
        <f>90.1/5</f>
        <v>18.02</v>
      </c>
      <c r="AF83" s="144"/>
      <c r="AG83" s="144"/>
      <c r="AH83" s="144"/>
      <c r="AI83" s="144"/>
      <c r="AJ83" s="143">
        <f>57.466/5</f>
        <v>11.4932</v>
      </c>
      <c r="AK83" s="144"/>
      <c r="AL83" s="144"/>
      <c r="AM83" s="144"/>
      <c r="AN83" s="144"/>
      <c r="AO83" s="143">
        <f>51.239/5</f>
        <v>10.2478</v>
      </c>
      <c r="AP83" s="144"/>
      <c r="AQ83" s="144"/>
      <c r="AR83" s="144"/>
      <c r="AS83" s="144"/>
      <c r="AT83" s="84">
        <f>56/5</f>
        <v>11.2</v>
      </c>
      <c r="AU83" s="85"/>
      <c r="AV83" s="85"/>
      <c r="AW83" s="85"/>
      <c r="AX83" s="87"/>
    </row>
    <row r="84" spans="1:60" ht="46.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434</v>
      </c>
      <c r="AC84" s="149"/>
      <c r="AD84" s="150"/>
      <c r="AE84" s="148" t="s">
        <v>414</v>
      </c>
      <c r="AF84" s="149"/>
      <c r="AG84" s="149"/>
      <c r="AH84" s="149"/>
      <c r="AI84" s="150"/>
      <c r="AJ84" s="148" t="s">
        <v>415</v>
      </c>
      <c r="AK84" s="149"/>
      <c r="AL84" s="149"/>
      <c r="AM84" s="149"/>
      <c r="AN84" s="150"/>
      <c r="AO84" s="148" t="s">
        <v>416</v>
      </c>
      <c r="AP84" s="149"/>
      <c r="AQ84" s="149"/>
      <c r="AR84" s="149"/>
      <c r="AS84" s="150"/>
      <c r="AT84" s="173" t="s">
        <v>432</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385</v>
      </c>
      <c r="D98" s="405"/>
      <c r="E98" s="405"/>
      <c r="F98" s="405"/>
      <c r="G98" s="405"/>
      <c r="H98" s="405"/>
      <c r="I98" s="405"/>
      <c r="J98" s="405"/>
      <c r="K98" s="406"/>
      <c r="L98" s="62">
        <v>0.2</v>
      </c>
      <c r="M98" s="63"/>
      <c r="N98" s="63"/>
      <c r="O98" s="63"/>
      <c r="P98" s="63"/>
      <c r="Q98" s="64"/>
      <c r="R98" s="62"/>
      <c r="S98" s="63"/>
      <c r="T98" s="63"/>
      <c r="U98" s="63"/>
      <c r="V98" s="63"/>
      <c r="W98" s="64"/>
      <c r="X98" s="668" t="s">
        <v>435</v>
      </c>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23.1" customHeight="1" x14ac:dyDescent="0.15">
      <c r="A99" s="369"/>
      <c r="B99" s="370"/>
      <c r="C99" s="152" t="s">
        <v>386</v>
      </c>
      <c r="D99" s="153"/>
      <c r="E99" s="153"/>
      <c r="F99" s="153"/>
      <c r="G99" s="153"/>
      <c r="H99" s="153"/>
      <c r="I99" s="153"/>
      <c r="J99" s="153"/>
      <c r="K99" s="154"/>
      <c r="L99" s="62">
        <v>1</v>
      </c>
      <c r="M99" s="63"/>
      <c r="N99" s="63"/>
      <c r="O99" s="63"/>
      <c r="P99" s="63"/>
      <c r="Q99" s="64"/>
      <c r="R99" s="62"/>
      <c r="S99" s="63"/>
      <c r="T99" s="63"/>
      <c r="U99" s="63"/>
      <c r="V99" s="63"/>
      <c r="W99" s="64"/>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3.1" customHeight="1" x14ac:dyDescent="0.15">
      <c r="A100" s="369"/>
      <c r="B100" s="370"/>
      <c r="C100" s="152" t="s">
        <v>387</v>
      </c>
      <c r="D100" s="153"/>
      <c r="E100" s="153"/>
      <c r="F100" s="153"/>
      <c r="G100" s="153"/>
      <c r="H100" s="153"/>
      <c r="I100" s="153"/>
      <c r="J100" s="153"/>
      <c r="K100" s="154"/>
      <c r="L100" s="62">
        <v>0.3</v>
      </c>
      <c r="M100" s="63"/>
      <c r="N100" s="63"/>
      <c r="O100" s="63"/>
      <c r="P100" s="63"/>
      <c r="Q100" s="64"/>
      <c r="R100" s="62"/>
      <c r="S100" s="63"/>
      <c r="T100" s="63"/>
      <c r="U100" s="63"/>
      <c r="V100" s="63"/>
      <c r="W100" s="64"/>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3.1" customHeight="1" x14ac:dyDescent="0.15">
      <c r="A101" s="369"/>
      <c r="B101" s="370"/>
      <c r="C101" s="152" t="s">
        <v>388</v>
      </c>
      <c r="D101" s="153"/>
      <c r="E101" s="153"/>
      <c r="F101" s="153"/>
      <c r="G101" s="153"/>
      <c r="H101" s="153"/>
      <c r="I101" s="153"/>
      <c r="J101" s="153"/>
      <c r="K101" s="154"/>
      <c r="L101" s="62">
        <v>55</v>
      </c>
      <c r="M101" s="63"/>
      <c r="N101" s="63"/>
      <c r="O101" s="63"/>
      <c r="P101" s="63"/>
      <c r="Q101" s="64"/>
      <c r="R101" s="62"/>
      <c r="S101" s="63"/>
      <c r="T101" s="63"/>
      <c r="U101" s="63"/>
      <c r="V101" s="63"/>
      <c r="W101" s="64"/>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1" customHeight="1" thickBot="1" x14ac:dyDescent="0.2">
      <c r="A104" s="371"/>
      <c r="B104" s="372"/>
      <c r="C104" s="361" t="s">
        <v>22</v>
      </c>
      <c r="D104" s="362"/>
      <c r="E104" s="362"/>
      <c r="F104" s="362"/>
      <c r="G104" s="362"/>
      <c r="H104" s="362"/>
      <c r="I104" s="362"/>
      <c r="J104" s="362"/>
      <c r="K104" s="363"/>
      <c r="L104" s="364">
        <f>SUM(L98:Q103)</f>
        <v>56.5</v>
      </c>
      <c r="M104" s="365"/>
      <c r="N104" s="365"/>
      <c r="O104" s="365"/>
      <c r="P104" s="365"/>
      <c r="Q104" s="366"/>
      <c r="R104" s="364">
        <f>SUM(R98:W103)</f>
        <v>0</v>
      </c>
      <c r="S104" s="365"/>
      <c r="T104" s="365"/>
      <c r="U104" s="365"/>
      <c r="V104" s="365"/>
      <c r="W104" s="366"/>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4" t="s">
        <v>38</v>
      </c>
      <c r="AH107" s="589"/>
      <c r="AI107" s="589"/>
      <c r="AJ107" s="589"/>
      <c r="AK107" s="589"/>
      <c r="AL107" s="589"/>
      <c r="AM107" s="589"/>
      <c r="AN107" s="589"/>
      <c r="AO107" s="589"/>
      <c r="AP107" s="589"/>
      <c r="AQ107" s="589"/>
      <c r="AR107" s="589"/>
      <c r="AS107" s="589"/>
      <c r="AT107" s="589"/>
      <c r="AU107" s="589"/>
      <c r="AV107" s="589"/>
      <c r="AW107" s="589"/>
      <c r="AX107" s="625"/>
    </row>
    <row r="108" spans="1:50" ht="45.75" customHeight="1" x14ac:dyDescent="0.15">
      <c r="A108" s="298" t="s">
        <v>312</v>
      </c>
      <c r="B108" s="299"/>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9" t="s">
        <v>389</v>
      </c>
      <c r="AE108" s="600"/>
      <c r="AF108" s="600"/>
      <c r="AG108" s="596" t="s">
        <v>403</v>
      </c>
      <c r="AH108" s="597"/>
      <c r="AI108" s="597"/>
      <c r="AJ108" s="597"/>
      <c r="AK108" s="597"/>
      <c r="AL108" s="597"/>
      <c r="AM108" s="597"/>
      <c r="AN108" s="597"/>
      <c r="AO108" s="597"/>
      <c r="AP108" s="597"/>
      <c r="AQ108" s="597"/>
      <c r="AR108" s="597"/>
      <c r="AS108" s="597"/>
      <c r="AT108" s="597"/>
      <c r="AU108" s="597"/>
      <c r="AV108" s="597"/>
      <c r="AW108" s="597"/>
      <c r="AX108" s="598"/>
    </row>
    <row r="109" spans="1:50" ht="44.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389</v>
      </c>
      <c r="AE109" s="433"/>
      <c r="AF109" s="433"/>
      <c r="AG109" s="295" t="s">
        <v>404</v>
      </c>
      <c r="AH109" s="296"/>
      <c r="AI109" s="296"/>
      <c r="AJ109" s="296"/>
      <c r="AK109" s="296"/>
      <c r="AL109" s="296"/>
      <c r="AM109" s="296"/>
      <c r="AN109" s="296"/>
      <c r="AO109" s="296"/>
      <c r="AP109" s="296"/>
      <c r="AQ109" s="296"/>
      <c r="AR109" s="296"/>
      <c r="AS109" s="296"/>
      <c r="AT109" s="296"/>
      <c r="AU109" s="296"/>
      <c r="AV109" s="296"/>
      <c r="AW109" s="296"/>
      <c r="AX109" s="297"/>
    </row>
    <row r="110" spans="1:50" ht="56.2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7" t="s">
        <v>389</v>
      </c>
      <c r="AE110" s="578"/>
      <c r="AF110" s="578"/>
      <c r="AG110" s="522" t="s">
        <v>398</v>
      </c>
      <c r="AH110" s="189"/>
      <c r="AI110" s="189"/>
      <c r="AJ110" s="189"/>
      <c r="AK110" s="189"/>
      <c r="AL110" s="189"/>
      <c r="AM110" s="189"/>
      <c r="AN110" s="189"/>
      <c r="AO110" s="189"/>
      <c r="AP110" s="189"/>
      <c r="AQ110" s="189"/>
      <c r="AR110" s="189"/>
      <c r="AS110" s="189"/>
      <c r="AT110" s="189"/>
      <c r="AU110" s="189"/>
      <c r="AV110" s="189"/>
      <c r="AW110" s="189"/>
      <c r="AX110" s="523"/>
    </row>
    <row r="111" spans="1:50" ht="38.25" customHeight="1" x14ac:dyDescent="0.15">
      <c r="A111" s="542" t="s">
        <v>46</v>
      </c>
      <c r="B111" s="580"/>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579" t="s">
        <v>389</v>
      </c>
      <c r="AE111" s="429"/>
      <c r="AF111" s="429"/>
      <c r="AG111" s="292" t="s">
        <v>405</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1"/>
      <c r="B112" s="582"/>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4" t="s">
        <v>402</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1"/>
      <c r="B113" s="582"/>
      <c r="C113" s="497"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4" t="s">
        <v>402</v>
      </c>
      <c r="AE113" s="433"/>
      <c r="AF113" s="433"/>
      <c r="AG113" s="295"/>
      <c r="AH113" s="296"/>
      <c r="AI113" s="296"/>
      <c r="AJ113" s="296"/>
      <c r="AK113" s="296"/>
      <c r="AL113" s="296"/>
      <c r="AM113" s="296"/>
      <c r="AN113" s="296"/>
      <c r="AO113" s="296"/>
      <c r="AP113" s="296"/>
      <c r="AQ113" s="296"/>
      <c r="AR113" s="296"/>
      <c r="AS113" s="296"/>
      <c r="AT113" s="296"/>
      <c r="AU113" s="296"/>
      <c r="AV113" s="296"/>
      <c r="AW113" s="296"/>
      <c r="AX113" s="297"/>
    </row>
    <row r="114" spans="1:64" ht="19.5" customHeight="1" x14ac:dyDescent="0.15">
      <c r="A114" s="581"/>
      <c r="B114" s="582"/>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4" t="s">
        <v>402</v>
      </c>
      <c r="AE114" s="433"/>
      <c r="AF114" s="433"/>
      <c r="AG114" s="524"/>
      <c r="AH114" s="296"/>
      <c r="AI114" s="296"/>
      <c r="AJ114" s="296"/>
      <c r="AK114" s="296"/>
      <c r="AL114" s="296"/>
      <c r="AM114" s="296"/>
      <c r="AN114" s="296"/>
      <c r="AO114" s="296"/>
      <c r="AP114" s="296"/>
      <c r="AQ114" s="296"/>
      <c r="AR114" s="296"/>
      <c r="AS114" s="296"/>
      <c r="AT114" s="296"/>
      <c r="AU114" s="296"/>
      <c r="AV114" s="296"/>
      <c r="AW114" s="296"/>
      <c r="AX114" s="297"/>
    </row>
    <row r="115" spans="1:64" ht="33.75" customHeight="1" x14ac:dyDescent="0.15">
      <c r="A115" s="581"/>
      <c r="B115" s="582"/>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3"/>
      <c r="AD115" s="432" t="s">
        <v>389</v>
      </c>
      <c r="AE115" s="433"/>
      <c r="AF115" s="433"/>
      <c r="AG115" s="295" t="s">
        <v>399</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1"/>
      <c r="B116" s="582"/>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3"/>
      <c r="AD116" s="628" t="s">
        <v>402</v>
      </c>
      <c r="AE116" s="629"/>
      <c r="AF116" s="629"/>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7" t="s">
        <v>401</v>
      </c>
      <c r="AE117" s="578"/>
      <c r="AF117" s="588"/>
      <c r="AG117" s="594" t="s">
        <v>400</v>
      </c>
      <c r="AH117" s="426"/>
      <c r="AI117" s="426"/>
      <c r="AJ117" s="426"/>
      <c r="AK117" s="426"/>
      <c r="AL117" s="426"/>
      <c r="AM117" s="426"/>
      <c r="AN117" s="426"/>
      <c r="AO117" s="426"/>
      <c r="AP117" s="426"/>
      <c r="AQ117" s="426"/>
      <c r="AR117" s="426"/>
      <c r="AS117" s="426"/>
      <c r="AT117" s="426"/>
      <c r="AU117" s="426"/>
      <c r="AV117" s="426"/>
      <c r="AW117" s="426"/>
      <c r="AX117" s="595"/>
      <c r="BG117" s="10"/>
      <c r="BH117" s="10"/>
      <c r="BI117" s="10"/>
      <c r="BJ117" s="10"/>
    </row>
    <row r="118" spans="1:64" ht="58.5" customHeight="1" x14ac:dyDescent="0.15">
      <c r="A118" s="542" t="s">
        <v>47</v>
      </c>
      <c r="B118" s="580"/>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579" t="s">
        <v>377</v>
      </c>
      <c r="AE118" s="429"/>
      <c r="AF118" s="633"/>
      <c r="AG118" s="292" t="s">
        <v>408</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601" t="s">
        <v>389</v>
      </c>
      <c r="AE119" s="602"/>
      <c r="AF119" s="602"/>
      <c r="AG119" s="295" t="s">
        <v>405</v>
      </c>
      <c r="AH119" s="592"/>
      <c r="AI119" s="592"/>
      <c r="AJ119" s="592"/>
      <c r="AK119" s="592"/>
      <c r="AL119" s="592"/>
      <c r="AM119" s="592"/>
      <c r="AN119" s="592"/>
      <c r="AO119" s="592"/>
      <c r="AP119" s="592"/>
      <c r="AQ119" s="592"/>
      <c r="AR119" s="592"/>
      <c r="AS119" s="592"/>
      <c r="AT119" s="592"/>
      <c r="AU119" s="592"/>
      <c r="AV119" s="592"/>
      <c r="AW119" s="592"/>
      <c r="AX119" s="593"/>
    </row>
    <row r="120" spans="1:64" ht="28.5" customHeight="1" x14ac:dyDescent="0.15">
      <c r="A120" s="581"/>
      <c r="B120" s="582"/>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377</v>
      </c>
      <c r="AE120" s="433"/>
      <c r="AF120" s="433"/>
      <c r="AG120" s="295" t="s">
        <v>409</v>
      </c>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3"/>
      <c r="B121" s="584"/>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652" t="s">
        <v>402</v>
      </c>
      <c r="AE121" s="578"/>
      <c r="AF121" s="588"/>
      <c r="AG121" s="573"/>
      <c r="AH121" s="189"/>
      <c r="AI121" s="189"/>
      <c r="AJ121" s="189"/>
      <c r="AK121" s="189"/>
      <c r="AL121" s="189"/>
      <c r="AM121" s="189"/>
      <c r="AN121" s="189"/>
      <c r="AO121" s="189"/>
      <c r="AP121" s="189"/>
      <c r="AQ121" s="189"/>
      <c r="AR121" s="189"/>
      <c r="AS121" s="189"/>
      <c r="AT121" s="189"/>
      <c r="AU121" s="189"/>
      <c r="AV121" s="189"/>
      <c r="AW121" s="189"/>
      <c r="AX121" s="523"/>
    </row>
    <row r="122" spans="1:64" ht="33.6" customHeight="1" x14ac:dyDescent="0.15">
      <c r="A122" s="618" t="s">
        <v>80</v>
      </c>
      <c r="B122" s="619"/>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402</v>
      </c>
      <c r="AE122" s="429"/>
      <c r="AF122" s="429"/>
      <c r="AG122" s="569"/>
      <c r="AH122" s="187"/>
      <c r="AI122" s="187"/>
      <c r="AJ122" s="187"/>
      <c r="AK122" s="187"/>
      <c r="AL122" s="187"/>
      <c r="AM122" s="187"/>
      <c r="AN122" s="187"/>
      <c r="AO122" s="187"/>
      <c r="AP122" s="187"/>
      <c r="AQ122" s="187"/>
      <c r="AR122" s="187"/>
      <c r="AS122" s="187"/>
      <c r="AT122" s="187"/>
      <c r="AU122" s="187"/>
      <c r="AV122" s="187"/>
      <c r="AW122" s="187"/>
      <c r="AX122" s="570"/>
    </row>
    <row r="123" spans="1:64" ht="15.75"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1"/>
      <c r="AH123" s="268"/>
      <c r="AI123" s="268"/>
      <c r="AJ123" s="268"/>
      <c r="AK123" s="268"/>
      <c r="AL123" s="268"/>
      <c r="AM123" s="268"/>
      <c r="AN123" s="268"/>
      <c r="AO123" s="268"/>
      <c r="AP123" s="268"/>
      <c r="AQ123" s="268"/>
      <c r="AR123" s="268"/>
      <c r="AS123" s="268"/>
      <c r="AT123" s="268"/>
      <c r="AU123" s="268"/>
      <c r="AV123" s="268"/>
      <c r="AW123" s="268"/>
      <c r="AX123" s="572"/>
    </row>
    <row r="124" spans="1:64" ht="26.25"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296"/>
      <c r="V124" s="296"/>
      <c r="W124" s="296"/>
      <c r="X124" s="296"/>
      <c r="Y124" s="296"/>
      <c r="Z124" s="296"/>
      <c r="AA124" s="296"/>
      <c r="AB124" s="296"/>
      <c r="AC124" s="296"/>
      <c r="AD124" s="296"/>
      <c r="AE124" s="296"/>
      <c r="AF124" s="627"/>
      <c r="AG124" s="571"/>
      <c r="AH124" s="268"/>
      <c r="AI124" s="268"/>
      <c r="AJ124" s="268"/>
      <c r="AK124" s="268"/>
      <c r="AL124" s="268"/>
      <c r="AM124" s="268"/>
      <c r="AN124" s="268"/>
      <c r="AO124" s="268"/>
      <c r="AP124" s="268"/>
      <c r="AQ124" s="268"/>
      <c r="AR124" s="268"/>
      <c r="AS124" s="268"/>
      <c r="AT124" s="268"/>
      <c r="AU124" s="268"/>
      <c r="AV124" s="268"/>
      <c r="AW124" s="268"/>
      <c r="AX124" s="572"/>
    </row>
    <row r="125" spans="1:64" ht="26.25"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25"/>
      <c r="U125" s="426"/>
      <c r="V125" s="426"/>
      <c r="W125" s="426"/>
      <c r="X125" s="426"/>
      <c r="Y125" s="426"/>
      <c r="Z125" s="426"/>
      <c r="AA125" s="426"/>
      <c r="AB125" s="426"/>
      <c r="AC125" s="426"/>
      <c r="AD125" s="426"/>
      <c r="AE125" s="426"/>
      <c r="AF125" s="427"/>
      <c r="AG125" s="573"/>
      <c r="AH125" s="189"/>
      <c r="AI125" s="189"/>
      <c r="AJ125" s="189"/>
      <c r="AK125" s="189"/>
      <c r="AL125" s="189"/>
      <c r="AM125" s="189"/>
      <c r="AN125" s="189"/>
      <c r="AO125" s="189"/>
      <c r="AP125" s="189"/>
      <c r="AQ125" s="189"/>
      <c r="AR125" s="189"/>
      <c r="AS125" s="189"/>
      <c r="AT125" s="189"/>
      <c r="AU125" s="189"/>
      <c r="AV125" s="189"/>
      <c r="AW125" s="189"/>
      <c r="AX125" s="523"/>
    </row>
    <row r="126" spans="1:64" ht="57" customHeight="1" x14ac:dyDescent="0.15">
      <c r="A126" s="542" t="s">
        <v>58</v>
      </c>
      <c r="B126" s="543"/>
      <c r="C126" s="383" t="s">
        <v>64</v>
      </c>
      <c r="D126" s="565"/>
      <c r="E126" s="565"/>
      <c r="F126" s="566"/>
      <c r="G126" s="536" t="s">
        <v>406</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2" t="s">
        <v>68</v>
      </c>
      <c r="D127" s="353"/>
      <c r="E127" s="353"/>
      <c r="F127" s="354"/>
      <c r="G127" s="355" t="s">
        <v>407</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c r="B131" s="540"/>
      <c r="C131" s="540"/>
      <c r="D131" s="540"/>
      <c r="E131" s="541"/>
      <c r="F131" s="558"/>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2"/>
      <c r="B133" s="423"/>
      <c r="C133" s="423"/>
      <c r="D133" s="423"/>
      <c r="E133" s="424"/>
      <c r="F133" s="561"/>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5" t="s">
        <v>224</v>
      </c>
      <c r="B137" s="396"/>
      <c r="C137" s="396"/>
      <c r="D137" s="396"/>
      <c r="E137" s="396"/>
      <c r="F137" s="396"/>
      <c r="G137" s="409" t="s">
        <v>424</v>
      </c>
      <c r="H137" s="410"/>
      <c r="I137" s="410"/>
      <c r="J137" s="410"/>
      <c r="K137" s="410"/>
      <c r="L137" s="410"/>
      <c r="M137" s="410"/>
      <c r="N137" s="410"/>
      <c r="O137" s="410"/>
      <c r="P137" s="411"/>
      <c r="Q137" s="396" t="s">
        <v>225</v>
      </c>
      <c r="R137" s="396"/>
      <c r="S137" s="396"/>
      <c r="T137" s="396"/>
      <c r="U137" s="396"/>
      <c r="V137" s="396"/>
      <c r="W137" s="409" t="s">
        <v>425</v>
      </c>
      <c r="X137" s="410"/>
      <c r="Y137" s="410"/>
      <c r="Z137" s="410"/>
      <c r="AA137" s="410"/>
      <c r="AB137" s="410"/>
      <c r="AC137" s="410"/>
      <c r="AD137" s="410"/>
      <c r="AE137" s="410"/>
      <c r="AF137" s="411"/>
      <c r="AG137" s="396" t="s">
        <v>226</v>
      </c>
      <c r="AH137" s="396"/>
      <c r="AI137" s="396"/>
      <c r="AJ137" s="396"/>
      <c r="AK137" s="396"/>
      <c r="AL137" s="396"/>
      <c r="AM137" s="392" t="s">
        <v>426</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427</v>
      </c>
      <c r="H138" s="413"/>
      <c r="I138" s="413"/>
      <c r="J138" s="413"/>
      <c r="K138" s="413"/>
      <c r="L138" s="413"/>
      <c r="M138" s="413"/>
      <c r="N138" s="413"/>
      <c r="O138" s="413"/>
      <c r="P138" s="414"/>
      <c r="Q138" s="398" t="s">
        <v>228</v>
      </c>
      <c r="R138" s="398"/>
      <c r="S138" s="398"/>
      <c r="T138" s="398"/>
      <c r="U138" s="398"/>
      <c r="V138" s="398"/>
      <c r="W138" s="412" t="s">
        <v>428</v>
      </c>
      <c r="X138" s="413"/>
      <c r="Y138" s="413"/>
      <c r="Z138" s="413"/>
      <c r="AA138" s="413"/>
      <c r="AB138" s="413"/>
      <c r="AC138" s="413"/>
      <c r="AD138" s="413"/>
      <c r="AE138" s="413"/>
      <c r="AF138" s="414"/>
      <c r="AG138" s="567"/>
      <c r="AH138" s="568"/>
      <c r="AI138" s="568"/>
      <c r="AJ138" s="568"/>
      <c r="AK138" s="568"/>
      <c r="AL138" s="568"/>
      <c r="AM138" s="606"/>
      <c r="AN138" s="607"/>
      <c r="AO138" s="607"/>
      <c r="AP138" s="607"/>
      <c r="AQ138" s="607"/>
      <c r="AR138" s="607"/>
      <c r="AS138" s="607"/>
      <c r="AT138" s="607"/>
      <c r="AU138" s="607"/>
      <c r="AV138" s="608"/>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55.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47.2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9" t="s">
        <v>422</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430</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1"/>
      <c r="C179" s="531"/>
      <c r="D179" s="531"/>
      <c r="E179" s="531"/>
      <c r="F179" s="532"/>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1"/>
      <c r="C180" s="531"/>
      <c r="D180" s="531"/>
      <c r="E180" s="531"/>
      <c r="F180" s="532"/>
      <c r="G180" s="88" t="s">
        <v>390</v>
      </c>
      <c r="H180" s="89"/>
      <c r="I180" s="89"/>
      <c r="J180" s="89"/>
      <c r="K180" s="90"/>
      <c r="L180" s="91" t="s">
        <v>391</v>
      </c>
      <c r="M180" s="92"/>
      <c r="N180" s="92"/>
      <c r="O180" s="92"/>
      <c r="P180" s="92"/>
      <c r="Q180" s="92"/>
      <c r="R180" s="92"/>
      <c r="S180" s="92"/>
      <c r="T180" s="92"/>
      <c r="U180" s="92"/>
      <c r="V180" s="92"/>
      <c r="W180" s="92"/>
      <c r="X180" s="93"/>
      <c r="Y180" s="94">
        <v>3.6</v>
      </c>
      <c r="Z180" s="95"/>
      <c r="AA180" s="95"/>
      <c r="AB180" s="96"/>
      <c r="AC180" s="88" t="s">
        <v>390</v>
      </c>
      <c r="AD180" s="89"/>
      <c r="AE180" s="89"/>
      <c r="AF180" s="89"/>
      <c r="AG180" s="90"/>
      <c r="AH180" s="91" t="s">
        <v>393</v>
      </c>
      <c r="AI180" s="92"/>
      <c r="AJ180" s="92"/>
      <c r="AK180" s="92"/>
      <c r="AL180" s="92"/>
      <c r="AM180" s="92"/>
      <c r="AN180" s="92"/>
      <c r="AO180" s="92"/>
      <c r="AP180" s="92"/>
      <c r="AQ180" s="92"/>
      <c r="AR180" s="92"/>
      <c r="AS180" s="92"/>
      <c r="AT180" s="93"/>
      <c r="AU180" s="94">
        <v>19.899999999999999</v>
      </c>
      <c r="AV180" s="95"/>
      <c r="AW180" s="95"/>
      <c r="AX180" s="391"/>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3.6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19.899999999999999</v>
      </c>
      <c r="AV190" s="80"/>
      <c r="AW190" s="80"/>
      <c r="AX190" s="82"/>
    </row>
    <row r="191" spans="1:50" ht="30" customHeight="1" x14ac:dyDescent="0.15">
      <c r="A191" s="117"/>
      <c r="B191" s="531"/>
      <c r="C191" s="531"/>
      <c r="D191" s="531"/>
      <c r="E191" s="531"/>
      <c r="F191" s="532"/>
      <c r="G191" s="379" t="s">
        <v>423</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429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1"/>
      <c r="C192" s="531"/>
      <c r="D192" s="531"/>
      <c r="E192" s="531"/>
      <c r="F192" s="532"/>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1"/>
      <c r="C193" s="531"/>
      <c r="D193" s="531"/>
      <c r="E193" s="531"/>
      <c r="F193" s="532"/>
      <c r="G193" s="88" t="s">
        <v>390</v>
      </c>
      <c r="H193" s="89"/>
      <c r="I193" s="89"/>
      <c r="J193" s="89"/>
      <c r="K193" s="90"/>
      <c r="L193" s="91" t="s">
        <v>392</v>
      </c>
      <c r="M193" s="92"/>
      <c r="N193" s="92"/>
      <c r="O193" s="92"/>
      <c r="P193" s="92"/>
      <c r="Q193" s="92"/>
      <c r="R193" s="92"/>
      <c r="S193" s="92"/>
      <c r="T193" s="92"/>
      <c r="U193" s="92"/>
      <c r="V193" s="92"/>
      <c r="W193" s="92"/>
      <c r="X193" s="93"/>
      <c r="Y193" s="94">
        <v>26.9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26.9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1"/>
      <c r="C204" s="531"/>
      <c r="D204" s="531"/>
      <c r="E204" s="531"/>
      <c r="F204" s="532"/>
      <c r="G204" s="379" t="s">
        <v>360</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417</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7"/>
      <c r="B205" s="531"/>
      <c r="C205" s="531"/>
      <c r="D205" s="531"/>
      <c r="E205" s="531"/>
      <c r="F205" s="532"/>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1"/>
      <c r="C217" s="531"/>
      <c r="D217" s="531"/>
      <c r="E217" s="531"/>
      <c r="F217" s="532"/>
      <c r="G217" s="379" t="s">
        <v>361</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362</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7"/>
      <c r="B218" s="531"/>
      <c r="C218" s="531"/>
      <c r="D218" s="531"/>
      <c r="E218" s="531"/>
      <c r="F218" s="532"/>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10"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6.75" customHeight="1" x14ac:dyDescent="0.15">
      <c r="A236" s="103">
        <v>1</v>
      </c>
      <c r="B236" s="103">
        <v>1</v>
      </c>
      <c r="C236" s="108" t="s">
        <v>394</v>
      </c>
      <c r="D236" s="104"/>
      <c r="E236" s="104"/>
      <c r="F236" s="104"/>
      <c r="G236" s="104"/>
      <c r="H236" s="104"/>
      <c r="I236" s="104"/>
      <c r="J236" s="104"/>
      <c r="K236" s="104"/>
      <c r="L236" s="104"/>
      <c r="M236" s="108" t="s">
        <v>391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3.6</v>
      </c>
      <c r="AL236" s="106"/>
      <c r="AM236" s="106"/>
      <c r="AN236" s="106"/>
      <c r="AO236" s="106"/>
      <c r="AP236" s="107"/>
      <c r="AQ236" s="108">
        <v>1</v>
      </c>
      <c r="AR236" s="104"/>
      <c r="AS236" s="104"/>
      <c r="AT236" s="104"/>
      <c r="AU236" s="105">
        <v>99.1</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395</v>
      </c>
      <c r="D269" s="104"/>
      <c r="E269" s="104"/>
      <c r="F269" s="104"/>
      <c r="G269" s="104"/>
      <c r="H269" s="104"/>
      <c r="I269" s="104"/>
      <c r="J269" s="104"/>
      <c r="K269" s="104"/>
      <c r="L269" s="104"/>
      <c r="M269" s="108" t="s">
        <v>392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26.9</v>
      </c>
      <c r="AL269" s="106"/>
      <c r="AM269" s="106"/>
      <c r="AN269" s="106"/>
      <c r="AO269" s="106"/>
      <c r="AP269" s="107"/>
      <c r="AQ269" s="108">
        <v>3</v>
      </c>
      <c r="AR269" s="104"/>
      <c r="AS269" s="104"/>
      <c r="AT269" s="104"/>
      <c r="AU269" s="105">
        <v>99.8</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36" customHeight="1" x14ac:dyDescent="0.15">
      <c r="A302" s="103">
        <v>1</v>
      </c>
      <c r="B302" s="103">
        <v>1</v>
      </c>
      <c r="C302" s="108" t="s">
        <v>396</v>
      </c>
      <c r="D302" s="104"/>
      <c r="E302" s="104"/>
      <c r="F302" s="104"/>
      <c r="G302" s="104"/>
      <c r="H302" s="104"/>
      <c r="I302" s="104"/>
      <c r="J302" s="104"/>
      <c r="K302" s="104"/>
      <c r="L302" s="104"/>
      <c r="M302" s="108" t="s">
        <v>393</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19.899999999999999</v>
      </c>
      <c r="AL302" s="106"/>
      <c r="AM302" s="106"/>
      <c r="AN302" s="106"/>
      <c r="AO302" s="106"/>
      <c r="AP302" s="107"/>
      <c r="AQ302" s="108">
        <v>1</v>
      </c>
      <c r="AR302" s="104"/>
      <c r="AS302" s="104"/>
      <c r="AT302" s="104"/>
      <c r="AU302" s="105">
        <v>99.9</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98">
    <cfRule type="expression" dxfId="165" priority="223">
      <formula>IF(RIGHT(TEXT(R98,"0.#"),1)=".",FALSE,TRUE)</formula>
    </cfRule>
    <cfRule type="expression" dxfId="164" priority="224">
      <formula>IF(RIGHT(TEXT(R98,"0.#"),1)=".",TRUE,FALSE)</formula>
    </cfRule>
  </conditionalFormatting>
  <conditionalFormatting sqref="R99:R103">
    <cfRule type="expression" dxfId="163" priority="221">
      <formula>IF(RIGHT(TEXT(R99,"0.#"),1)=".",FALSE,TRUE)</formula>
    </cfRule>
    <cfRule type="expression" dxfId="162" priority="222">
      <formula>IF(RIGHT(TEXT(R99,"0.#"),1)=".",TRUE,FALSE)</formula>
    </cfRule>
  </conditionalFormatting>
  <conditionalFormatting sqref="Y182:Y189 Y180">
    <cfRule type="expression" dxfId="161" priority="219">
      <formula>IF(RIGHT(TEXT(Y180,"0.#"),1)=".",FALSE,TRUE)</formula>
    </cfRule>
    <cfRule type="expression" dxfId="160" priority="220">
      <formula>IF(RIGHT(TEXT(Y180,"0.#"),1)=".",TRUE,FALSE)</formula>
    </cfRule>
  </conditionalFormatting>
  <conditionalFormatting sqref="AU181">
    <cfRule type="expression" dxfId="159" priority="217">
      <formula>IF(RIGHT(TEXT(AU181,"0.#"),1)=".",FALSE,TRUE)</formula>
    </cfRule>
    <cfRule type="expression" dxfId="158" priority="218">
      <formula>IF(RIGHT(TEXT(AU181,"0.#"),1)=".",TRUE,FALSE)</formula>
    </cfRule>
  </conditionalFormatting>
  <conditionalFormatting sqref="AU190">
    <cfRule type="expression" dxfId="157" priority="215">
      <formula>IF(RIGHT(TEXT(AU190,"0.#"),1)=".",FALSE,TRUE)</formula>
    </cfRule>
    <cfRule type="expression" dxfId="156" priority="216">
      <formula>IF(RIGHT(TEXT(AU190,"0.#"),1)=".",TRUE,FALSE)</formula>
    </cfRule>
  </conditionalFormatting>
  <conditionalFormatting sqref="AU182:AU189">
    <cfRule type="expression" dxfId="155" priority="213">
      <formula>IF(RIGHT(TEXT(AU182,"0.#"),1)=".",FALSE,TRUE)</formula>
    </cfRule>
    <cfRule type="expression" dxfId="154" priority="214">
      <formula>IF(RIGHT(TEXT(AU182,"0.#"),1)=".",TRUE,FALSE)</formula>
    </cfRule>
  </conditionalFormatting>
  <conditionalFormatting sqref="Y220 Y207 Y194">
    <cfRule type="expression" dxfId="153" priority="199">
      <formula>IF(RIGHT(TEXT(Y194,"0.#"),1)=".",FALSE,TRUE)</formula>
    </cfRule>
    <cfRule type="expression" dxfId="152" priority="200">
      <formula>IF(RIGHT(TEXT(Y194,"0.#"),1)=".",TRUE,FALSE)</formula>
    </cfRule>
  </conditionalFormatting>
  <conditionalFormatting sqref="Y229 Y216 Y203">
    <cfRule type="expression" dxfId="151" priority="197">
      <formula>IF(RIGHT(TEXT(Y203,"0.#"),1)=".",FALSE,TRUE)</formula>
    </cfRule>
    <cfRule type="expression" dxfId="150" priority="198">
      <formula>IF(RIGHT(TEXT(Y203,"0.#"),1)=".",TRUE,FALSE)</formula>
    </cfRule>
  </conditionalFormatting>
  <conditionalFormatting sqref="Y221:Y228 Y219 Y208:Y215 Y206 Y195:Y202 Y193">
    <cfRule type="expression" dxfId="149" priority="195">
      <formula>IF(RIGHT(TEXT(Y193,"0.#"),1)=".",FALSE,TRUE)</formula>
    </cfRule>
    <cfRule type="expression" dxfId="148" priority="196">
      <formula>IF(RIGHT(TEXT(Y193,"0.#"),1)=".",TRUE,FALSE)</formula>
    </cfRule>
  </conditionalFormatting>
  <conditionalFormatting sqref="AU220 AU207 AU194">
    <cfRule type="expression" dxfId="147" priority="193">
      <formula>IF(RIGHT(TEXT(AU194,"0.#"),1)=".",FALSE,TRUE)</formula>
    </cfRule>
    <cfRule type="expression" dxfId="146" priority="194">
      <formula>IF(RIGHT(TEXT(AU194,"0.#"),1)=".",TRUE,FALSE)</formula>
    </cfRule>
  </conditionalFormatting>
  <conditionalFormatting sqref="AU229 AU216 AU203">
    <cfRule type="expression" dxfId="145" priority="191">
      <formula>IF(RIGHT(TEXT(AU203,"0.#"),1)=".",FALSE,TRUE)</formula>
    </cfRule>
    <cfRule type="expression" dxfId="144" priority="192">
      <formula>IF(RIGHT(TEXT(AU203,"0.#"),1)=".",TRUE,FALSE)</formula>
    </cfRule>
  </conditionalFormatting>
  <conditionalFormatting sqref="AU221:AU228 AU219 AU208:AU215 AU206 AU195:AU202 AU193">
    <cfRule type="expression" dxfId="143" priority="189">
      <formula>IF(RIGHT(TEXT(AU193,"0.#"),1)=".",FALSE,TRUE)</formula>
    </cfRule>
    <cfRule type="expression" dxfId="142" priority="190">
      <formula>IF(RIGHT(TEXT(AU193,"0.#"),1)=".",TRUE,FALSE)</formula>
    </cfRule>
  </conditionalFormatting>
  <conditionalFormatting sqref="AE56:AI56">
    <cfRule type="expression" dxfId="141" priority="163">
      <formula>IF(AND(AE56&gt;=0, RIGHT(TEXT(AE56,"0.#"),1)&lt;&gt;"."),TRUE,FALSE)</formula>
    </cfRule>
    <cfRule type="expression" dxfId="140" priority="164">
      <formula>IF(AND(AE56&gt;=0, RIGHT(TEXT(AE56,"0.#"),1)="."),TRUE,FALSE)</formula>
    </cfRule>
    <cfRule type="expression" dxfId="139" priority="165">
      <formula>IF(AND(AE56&lt;0, RIGHT(TEXT(AE56,"0.#"),1)&lt;&gt;"."),TRUE,FALSE)</formula>
    </cfRule>
    <cfRule type="expression" dxfId="138" priority="166">
      <formula>IF(AND(AE56&lt;0, RIGHT(TEXT(AE56,"0.#"),1)="."),TRUE,FALSE)</formula>
    </cfRule>
  </conditionalFormatting>
  <conditionalFormatting sqref="AJ56:AS56">
    <cfRule type="expression" dxfId="137" priority="159">
      <formula>IF(AND(AJ56&gt;=0, RIGHT(TEXT(AJ56,"0.#"),1)&lt;&gt;"."),TRUE,FALSE)</formula>
    </cfRule>
    <cfRule type="expression" dxfId="136" priority="160">
      <formula>IF(AND(AJ56&gt;=0, RIGHT(TEXT(AJ56,"0.#"),1)="."),TRUE,FALSE)</formula>
    </cfRule>
    <cfRule type="expression" dxfId="135" priority="161">
      <formula>IF(AND(AJ56&lt;0, RIGHT(TEXT(AJ56,"0.#"),1)&lt;&gt;"."),TRUE,FALSE)</formula>
    </cfRule>
    <cfRule type="expression" dxfId="134" priority="162">
      <formula>IF(AND(AJ56&lt;0, RIGHT(TEXT(AJ56,"0.#"),1)="."),TRUE,FALSE)</formula>
    </cfRule>
  </conditionalFormatting>
  <conditionalFormatting sqref="AK237:AK265">
    <cfRule type="expression" dxfId="133" priority="147">
      <formula>IF(RIGHT(TEXT(AK237,"0.#"),1)=".",FALSE,TRUE)</formula>
    </cfRule>
    <cfRule type="expression" dxfId="132" priority="148">
      <formula>IF(RIGHT(TEXT(AK237,"0.#"),1)=".",TRUE,FALSE)</formula>
    </cfRule>
  </conditionalFormatting>
  <conditionalFormatting sqref="AU237:AX265">
    <cfRule type="expression" dxfId="131" priority="143">
      <formula>IF(AND(AU237&gt;=0, RIGHT(TEXT(AU237,"0.#"),1)&lt;&gt;"."),TRUE,FALSE)</formula>
    </cfRule>
    <cfRule type="expression" dxfId="130" priority="144">
      <formula>IF(AND(AU237&gt;=0, RIGHT(TEXT(AU237,"0.#"),1)="."),TRUE,FALSE)</formula>
    </cfRule>
    <cfRule type="expression" dxfId="129" priority="145">
      <formula>IF(AND(AU237&lt;0, RIGHT(TEXT(AU237,"0.#"),1)&lt;&gt;"."),TRUE,FALSE)</formula>
    </cfRule>
    <cfRule type="expression" dxfId="128" priority="146">
      <formula>IF(AND(AU237&lt;0, RIGHT(TEXT(AU237,"0.#"),1)="."),TRUE,FALSE)</formula>
    </cfRule>
  </conditionalFormatting>
  <conditionalFormatting sqref="AK269">
    <cfRule type="expression" dxfId="127" priority="141">
      <formula>IF(RIGHT(TEXT(AK269,"0.#"),1)=".",FALSE,TRUE)</formula>
    </cfRule>
    <cfRule type="expression" dxfId="126" priority="142">
      <formula>IF(RIGHT(TEXT(AK269,"0.#"),1)=".",TRUE,FALSE)</formula>
    </cfRule>
  </conditionalFormatting>
  <conditionalFormatting sqref="AU269:AX269">
    <cfRule type="expression" dxfId="125" priority="137">
      <formula>IF(AND(AU269&gt;=0, RIGHT(TEXT(AU269,"0.#"),1)&lt;&gt;"."),TRUE,FALSE)</formula>
    </cfRule>
    <cfRule type="expression" dxfId="124" priority="138">
      <formula>IF(AND(AU269&gt;=0, RIGHT(TEXT(AU269,"0.#"),1)="."),TRUE,FALSE)</formula>
    </cfRule>
    <cfRule type="expression" dxfId="123" priority="139">
      <formula>IF(AND(AU269&lt;0, RIGHT(TEXT(AU269,"0.#"),1)&lt;&gt;"."),TRUE,FALSE)</formula>
    </cfRule>
    <cfRule type="expression" dxfId="122" priority="140">
      <formula>IF(AND(AU269&lt;0, RIGHT(TEXT(AU269,"0.#"),1)="."),TRUE,FALSE)</formula>
    </cfRule>
  </conditionalFormatting>
  <conditionalFormatting sqref="AK270:AK298">
    <cfRule type="expression" dxfId="121" priority="135">
      <formula>IF(RIGHT(TEXT(AK270,"0.#"),1)=".",FALSE,TRUE)</formula>
    </cfRule>
    <cfRule type="expression" dxfId="120" priority="136">
      <formula>IF(RIGHT(TEXT(AK270,"0.#"),1)=".",TRUE,FALSE)</formula>
    </cfRule>
  </conditionalFormatting>
  <conditionalFormatting sqref="AU270:AX298">
    <cfRule type="expression" dxfId="119" priority="131">
      <formula>IF(AND(AU270&gt;=0, RIGHT(TEXT(AU270,"0.#"),1)&lt;&gt;"."),TRUE,FALSE)</formula>
    </cfRule>
    <cfRule type="expression" dxfId="118" priority="132">
      <formula>IF(AND(AU270&gt;=0, RIGHT(TEXT(AU270,"0.#"),1)="."),TRUE,FALSE)</formula>
    </cfRule>
    <cfRule type="expression" dxfId="117" priority="133">
      <formula>IF(AND(AU270&lt;0, RIGHT(TEXT(AU270,"0.#"),1)&lt;&gt;"."),TRUE,FALSE)</formula>
    </cfRule>
    <cfRule type="expression" dxfId="116" priority="134">
      <formula>IF(AND(AU270&lt;0, RIGHT(TEXT(AU270,"0.#"),1)="."),TRUE,FALSE)</formula>
    </cfRule>
  </conditionalFormatting>
  <conditionalFormatting sqref="AK302">
    <cfRule type="expression" dxfId="115" priority="129">
      <formula>IF(RIGHT(TEXT(AK302,"0.#"),1)=".",FALSE,TRUE)</formula>
    </cfRule>
    <cfRule type="expression" dxfId="114" priority="130">
      <formula>IF(RIGHT(TEXT(AK302,"0.#"),1)=".",TRUE,FALSE)</formula>
    </cfRule>
  </conditionalFormatting>
  <conditionalFormatting sqref="AU302:AX302">
    <cfRule type="expression" dxfId="113" priority="125">
      <formula>IF(AND(AU302&gt;=0, RIGHT(TEXT(AU302,"0.#"),1)&lt;&gt;"."),TRUE,FALSE)</formula>
    </cfRule>
    <cfRule type="expression" dxfId="112" priority="126">
      <formula>IF(AND(AU302&gt;=0, RIGHT(TEXT(AU302,"0.#"),1)="."),TRUE,FALSE)</formula>
    </cfRule>
    <cfRule type="expression" dxfId="111" priority="127">
      <formula>IF(AND(AU302&lt;0, RIGHT(TEXT(AU302,"0.#"),1)&lt;&gt;"."),TRUE,FALSE)</formula>
    </cfRule>
    <cfRule type="expression" dxfId="110" priority="128">
      <formula>IF(AND(AU302&lt;0, RIGHT(TEXT(AU302,"0.#"),1)="."),TRUE,FALSE)</formula>
    </cfRule>
  </conditionalFormatting>
  <conditionalFormatting sqref="AK303:AK331">
    <cfRule type="expression" dxfId="109" priority="123">
      <formula>IF(RIGHT(TEXT(AK303,"0.#"),1)=".",FALSE,TRUE)</formula>
    </cfRule>
    <cfRule type="expression" dxfId="108" priority="124">
      <formula>IF(RIGHT(TEXT(AK303,"0.#"),1)=".",TRUE,FALSE)</formula>
    </cfRule>
  </conditionalFormatting>
  <conditionalFormatting sqref="AU303:AX331">
    <cfRule type="expression" dxfId="107" priority="119">
      <formula>IF(AND(AU303&gt;=0, RIGHT(TEXT(AU303,"0.#"),1)&lt;&gt;"."),TRUE,FALSE)</formula>
    </cfRule>
    <cfRule type="expression" dxfId="106" priority="120">
      <formula>IF(AND(AU303&gt;=0, RIGHT(TEXT(AU303,"0.#"),1)="."),TRUE,FALSE)</formula>
    </cfRule>
    <cfRule type="expression" dxfId="105" priority="121">
      <formula>IF(AND(AU303&lt;0, RIGHT(TEXT(AU303,"0.#"),1)&lt;&gt;"."),TRUE,FALSE)</formula>
    </cfRule>
    <cfRule type="expression" dxfId="104" priority="122">
      <formula>IF(AND(AU303&lt;0, RIGHT(TEXT(AU303,"0.#"),1)="."),TRUE,FALSE)</formula>
    </cfRule>
  </conditionalFormatting>
  <conditionalFormatting sqref="AK335">
    <cfRule type="expression" dxfId="103" priority="117">
      <formula>IF(RIGHT(TEXT(AK335,"0.#"),1)=".",FALSE,TRUE)</formula>
    </cfRule>
    <cfRule type="expression" dxfId="102" priority="118">
      <formula>IF(RIGHT(TEXT(AK335,"0.#"),1)=".",TRUE,FALSE)</formula>
    </cfRule>
  </conditionalFormatting>
  <conditionalFormatting sqref="AU335:AX335">
    <cfRule type="expression" dxfId="101" priority="113">
      <formula>IF(AND(AU335&gt;=0, RIGHT(TEXT(AU335,"0.#"),1)&lt;&gt;"."),TRUE,FALSE)</formula>
    </cfRule>
    <cfRule type="expression" dxfId="100" priority="114">
      <formula>IF(AND(AU335&gt;=0, RIGHT(TEXT(AU335,"0.#"),1)="."),TRUE,FALSE)</formula>
    </cfRule>
    <cfRule type="expression" dxfId="99" priority="115">
      <formula>IF(AND(AU335&lt;0, RIGHT(TEXT(AU335,"0.#"),1)&lt;&gt;"."),TRUE,FALSE)</formula>
    </cfRule>
    <cfRule type="expression" dxfId="98" priority="116">
      <formula>IF(AND(AU335&lt;0, RIGHT(TEXT(AU335,"0.#"),1)="."),TRUE,FALSE)</formula>
    </cfRule>
  </conditionalFormatting>
  <conditionalFormatting sqref="AK336:AK364">
    <cfRule type="expression" dxfId="97" priority="111">
      <formula>IF(RIGHT(TEXT(AK336,"0.#"),1)=".",FALSE,TRUE)</formula>
    </cfRule>
    <cfRule type="expression" dxfId="96" priority="112">
      <formula>IF(RIGHT(TEXT(AK336,"0.#"),1)=".",TRUE,FALSE)</formula>
    </cfRule>
  </conditionalFormatting>
  <conditionalFormatting sqref="AU336:AX364">
    <cfRule type="expression" dxfId="95" priority="107">
      <formula>IF(AND(AU336&gt;=0, RIGHT(TEXT(AU336,"0.#"),1)&lt;&gt;"."),TRUE,FALSE)</formula>
    </cfRule>
    <cfRule type="expression" dxfId="94" priority="108">
      <formula>IF(AND(AU336&gt;=0, RIGHT(TEXT(AU336,"0.#"),1)="."),TRUE,FALSE)</formula>
    </cfRule>
    <cfRule type="expression" dxfId="93" priority="109">
      <formula>IF(AND(AU336&lt;0, RIGHT(TEXT(AU336,"0.#"),1)&lt;&gt;"."),TRUE,FALSE)</formula>
    </cfRule>
    <cfRule type="expression" dxfId="92" priority="110">
      <formula>IF(AND(AU336&lt;0, RIGHT(TEXT(AU336,"0.#"),1)="."),TRUE,FALSE)</formula>
    </cfRule>
  </conditionalFormatting>
  <conditionalFormatting sqref="AK368">
    <cfRule type="expression" dxfId="91" priority="105">
      <formula>IF(RIGHT(TEXT(AK368,"0.#"),1)=".",FALSE,TRUE)</formula>
    </cfRule>
    <cfRule type="expression" dxfId="90" priority="106">
      <formula>IF(RIGHT(TEXT(AK368,"0.#"),1)=".",TRUE,FALSE)</formula>
    </cfRule>
  </conditionalFormatting>
  <conditionalFormatting sqref="AU368:AX368">
    <cfRule type="expression" dxfId="89" priority="101">
      <formula>IF(AND(AU368&gt;=0, RIGHT(TEXT(AU368,"0.#"),1)&lt;&gt;"."),TRUE,FALSE)</formula>
    </cfRule>
    <cfRule type="expression" dxfId="88" priority="102">
      <formula>IF(AND(AU368&gt;=0, RIGHT(TEXT(AU368,"0.#"),1)="."),TRUE,FALSE)</formula>
    </cfRule>
    <cfRule type="expression" dxfId="87" priority="103">
      <formula>IF(AND(AU368&lt;0, RIGHT(TEXT(AU368,"0.#"),1)&lt;&gt;"."),TRUE,FALSE)</formula>
    </cfRule>
    <cfRule type="expression" dxfId="86" priority="104">
      <formula>IF(AND(AU368&lt;0, RIGHT(TEXT(AU368,"0.#"),1)="."),TRUE,FALSE)</formula>
    </cfRule>
  </conditionalFormatting>
  <conditionalFormatting sqref="AK369:AK397">
    <cfRule type="expression" dxfId="85" priority="99">
      <formula>IF(RIGHT(TEXT(AK369,"0.#"),1)=".",FALSE,TRUE)</formula>
    </cfRule>
    <cfRule type="expression" dxfId="84" priority="100">
      <formula>IF(RIGHT(TEXT(AK369,"0.#"),1)=".",TRUE,FALSE)</formula>
    </cfRule>
  </conditionalFormatting>
  <conditionalFormatting sqref="AU369:AX397">
    <cfRule type="expression" dxfId="83" priority="95">
      <formula>IF(AND(AU369&gt;=0, RIGHT(TEXT(AU369,"0.#"),1)&lt;&gt;"."),TRUE,FALSE)</formula>
    </cfRule>
    <cfRule type="expression" dxfId="82" priority="96">
      <formula>IF(AND(AU369&gt;=0, RIGHT(TEXT(AU369,"0.#"),1)="."),TRUE,FALSE)</formula>
    </cfRule>
    <cfRule type="expression" dxfId="81" priority="97">
      <formula>IF(AND(AU369&lt;0, RIGHT(TEXT(AU369,"0.#"),1)&lt;&gt;"."),TRUE,FALSE)</formula>
    </cfRule>
    <cfRule type="expression" dxfId="80" priority="98">
      <formula>IF(AND(AU369&lt;0, RIGHT(TEXT(AU369,"0.#"),1)="."),TRUE,FALSE)</formula>
    </cfRule>
  </conditionalFormatting>
  <conditionalFormatting sqref="AK401">
    <cfRule type="expression" dxfId="79" priority="93">
      <formula>IF(RIGHT(TEXT(AK401,"0.#"),1)=".",FALSE,TRUE)</formula>
    </cfRule>
    <cfRule type="expression" dxfId="78" priority="94">
      <formula>IF(RIGHT(TEXT(AK401,"0.#"),1)=".",TRUE,FALSE)</formula>
    </cfRule>
  </conditionalFormatting>
  <conditionalFormatting sqref="AU401:AX401">
    <cfRule type="expression" dxfId="77" priority="89">
      <formula>IF(AND(AU401&gt;=0, RIGHT(TEXT(AU401,"0.#"),1)&lt;&gt;"."),TRUE,FALSE)</formula>
    </cfRule>
    <cfRule type="expression" dxfId="76" priority="90">
      <formula>IF(AND(AU401&gt;=0, RIGHT(TEXT(AU401,"0.#"),1)="."),TRUE,FALSE)</formula>
    </cfRule>
    <cfRule type="expression" dxfId="75" priority="91">
      <formula>IF(AND(AU401&lt;0, RIGHT(TEXT(AU401,"0.#"),1)&lt;&gt;"."),TRUE,FALSE)</formula>
    </cfRule>
    <cfRule type="expression" dxfId="74" priority="92">
      <formula>IF(AND(AU401&lt;0, RIGHT(TEXT(AU401,"0.#"),1)="."),TRUE,FALSE)</formula>
    </cfRule>
  </conditionalFormatting>
  <conditionalFormatting sqref="AK402:AK430">
    <cfRule type="expression" dxfId="73" priority="87">
      <formula>IF(RIGHT(TEXT(AK402,"0.#"),1)=".",FALSE,TRUE)</formula>
    </cfRule>
    <cfRule type="expression" dxfId="72" priority="88">
      <formula>IF(RIGHT(TEXT(AK402,"0.#"),1)=".",TRUE,FALSE)</formula>
    </cfRule>
  </conditionalFormatting>
  <conditionalFormatting sqref="AU402:AX430">
    <cfRule type="expression" dxfId="71" priority="83">
      <formula>IF(AND(AU402&gt;=0, RIGHT(TEXT(AU402,"0.#"),1)&lt;&gt;"."),TRUE,FALSE)</formula>
    </cfRule>
    <cfRule type="expression" dxfId="70" priority="84">
      <formula>IF(AND(AU402&gt;=0, RIGHT(TEXT(AU402,"0.#"),1)="."),TRUE,FALSE)</formula>
    </cfRule>
    <cfRule type="expression" dxfId="69" priority="85">
      <formula>IF(AND(AU402&lt;0, RIGHT(TEXT(AU402,"0.#"),1)&lt;&gt;"."),TRUE,FALSE)</formula>
    </cfRule>
    <cfRule type="expression" dxfId="68" priority="86">
      <formula>IF(AND(AU402&lt;0, RIGHT(TEXT(AU402,"0.#"),1)="."),TRUE,FALSE)</formula>
    </cfRule>
  </conditionalFormatting>
  <conditionalFormatting sqref="AK434">
    <cfRule type="expression" dxfId="67" priority="81">
      <formula>IF(RIGHT(TEXT(AK434,"0.#"),1)=".",FALSE,TRUE)</formula>
    </cfRule>
    <cfRule type="expression" dxfId="66" priority="82">
      <formula>IF(RIGHT(TEXT(AK434,"0.#"),1)=".",TRUE,FALSE)</formula>
    </cfRule>
  </conditionalFormatting>
  <conditionalFormatting sqref="AU434:AX434">
    <cfRule type="expression" dxfId="65" priority="77">
      <formula>IF(AND(AU434&gt;=0, RIGHT(TEXT(AU434,"0.#"),1)&lt;&gt;"."),TRUE,FALSE)</formula>
    </cfRule>
    <cfRule type="expression" dxfId="64" priority="78">
      <formula>IF(AND(AU434&gt;=0, RIGHT(TEXT(AU434,"0.#"),1)="."),TRUE,FALSE)</formula>
    </cfRule>
    <cfRule type="expression" dxfId="63" priority="79">
      <formula>IF(AND(AU434&lt;0, RIGHT(TEXT(AU434,"0.#"),1)&lt;&gt;"."),TRUE,FALSE)</formula>
    </cfRule>
    <cfRule type="expression" dxfId="62" priority="80">
      <formula>IF(AND(AU434&lt;0, RIGHT(TEXT(AU434,"0.#"),1)="."),TRUE,FALSE)</formula>
    </cfRule>
  </conditionalFormatting>
  <conditionalFormatting sqref="AK435:AK463">
    <cfRule type="expression" dxfId="61" priority="75">
      <formula>IF(RIGHT(TEXT(AK435,"0.#"),1)=".",FALSE,TRUE)</formula>
    </cfRule>
    <cfRule type="expression" dxfId="60" priority="76">
      <formula>IF(RIGHT(TEXT(AK435,"0.#"),1)=".",TRUE,FALSE)</formula>
    </cfRule>
  </conditionalFormatting>
  <conditionalFormatting sqref="AU435:AX463">
    <cfRule type="expression" dxfId="59" priority="71">
      <formula>IF(AND(AU435&gt;=0, RIGHT(TEXT(AU435,"0.#"),1)&lt;&gt;"."),TRUE,FALSE)</formula>
    </cfRule>
    <cfRule type="expression" dxfId="58" priority="72">
      <formula>IF(AND(AU435&gt;=0, RIGHT(TEXT(AU435,"0.#"),1)="."),TRUE,FALSE)</formula>
    </cfRule>
    <cfRule type="expression" dxfId="57" priority="73">
      <formula>IF(AND(AU435&lt;0, RIGHT(TEXT(AU435,"0.#"),1)&lt;&gt;"."),TRUE,FALSE)</formula>
    </cfRule>
    <cfRule type="expression" dxfId="56" priority="74">
      <formula>IF(AND(AU435&lt;0, RIGHT(TEXT(AU435,"0.#"),1)="."),TRUE,FALSE)</formula>
    </cfRule>
  </conditionalFormatting>
  <conditionalFormatting sqref="AK467">
    <cfRule type="expression" dxfId="55" priority="69">
      <formula>IF(RIGHT(TEXT(AK467,"0.#"),1)=".",FALSE,TRUE)</formula>
    </cfRule>
    <cfRule type="expression" dxfId="54" priority="70">
      <formula>IF(RIGHT(TEXT(AK467,"0.#"),1)=".",TRUE,FALSE)</formula>
    </cfRule>
  </conditionalFormatting>
  <conditionalFormatting sqref="AU467:AX467">
    <cfRule type="expression" dxfId="53" priority="65">
      <formula>IF(AND(AU467&gt;=0, RIGHT(TEXT(AU467,"0.#"),1)&lt;&gt;"."),TRUE,FALSE)</formula>
    </cfRule>
    <cfRule type="expression" dxfId="52" priority="66">
      <formula>IF(AND(AU467&gt;=0, RIGHT(TEXT(AU467,"0.#"),1)="."),TRUE,FALSE)</formula>
    </cfRule>
    <cfRule type="expression" dxfId="51" priority="67">
      <formula>IF(AND(AU467&lt;0, RIGHT(TEXT(AU467,"0.#"),1)&lt;&gt;"."),TRUE,FALSE)</formula>
    </cfRule>
    <cfRule type="expression" dxfId="50" priority="68">
      <formula>IF(AND(AU467&lt;0, RIGHT(TEXT(AU467,"0.#"),1)="."),TRUE,FALSE)</formula>
    </cfRule>
  </conditionalFormatting>
  <conditionalFormatting sqref="AK468:AK496">
    <cfRule type="expression" dxfId="49" priority="63">
      <formula>IF(RIGHT(TEXT(AK468,"0.#"),1)=".",FALSE,TRUE)</formula>
    </cfRule>
    <cfRule type="expression" dxfId="48" priority="64">
      <formula>IF(RIGHT(TEXT(AK468,"0.#"),1)=".",TRUE,FALSE)</formula>
    </cfRule>
  </conditionalFormatting>
  <conditionalFormatting sqref="AU468:AX496">
    <cfRule type="expression" dxfId="47" priority="59">
      <formula>IF(AND(AU468&gt;=0, RIGHT(TEXT(AU468,"0.#"),1)&lt;&gt;"."),TRUE,FALSE)</formula>
    </cfRule>
    <cfRule type="expression" dxfId="46" priority="60">
      <formula>IF(AND(AU468&gt;=0, RIGHT(TEXT(AU468,"0.#"),1)="."),TRUE,FALSE)</formula>
    </cfRule>
    <cfRule type="expression" dxfId="45" priority="61">
      <formula>IF(AND(AU468&lt;0, RIGHT(TEXT(AU468,"0.#"),1)&lt;&gt;"."),TRUE,FALSE)</formula>
    </cfRule>
    <cfRule type="expression" dxfId="44" priority="62">
      <formula>IF(AND(AU468&lt;0, RIGHT(TEXT(AU468,"0.#"),1)="."),TRUE,FALSE)</formula>
    </cfRule>
  </conditionalFormatting>
  <conditionalFormatting sqref="AE24:AX24 AJ23:AS23">
    <cfRule type="expression" dxfId="43" priority="57">
      <formula>IF(RIGHT(TEXT(AE23,"0.#"),1)=".",FALSE,TRUE)</formula>
    </cfRule>
    <cfRule type="expression" dxfId="42" priority="58">
      <formula>IF(RIGHT(TEXT(AE23,"0.#"),1)=".",TRUE,FALSE)</formula>
    </cfRule>
  </conditionalFormatting>
  <conditionalFormatting sqref="AE25:AI25">
    <cfRule type="expression" dxfId="41" priority="49">
      <formula>IF(AND(AE25&gt;=0, RIGHT(TEXT(AE25,"0.#"),1)&lt;&gt;"."),TRUE,FALSE)</formula>
    </cfRule>
    <cfRule type="expression" dxfId="40" priority="50">
      <formula>IF(AND(AE25&gt;=0, RIGHT(TEXT(AE25,"0.#"),1)="."),TRUE,FALSE)</formula>
    </cfRule>
    <cfRule type="expression" dxfId="39" priority="51">
      <formula>IF(AND(AE25&lt;0, RIGHT(TEXT(AE25,"0.#"),1)&lt;&gt;"."),TRUE,FALSE)</formula>
    </cfRule>
    <cfRule type="expression" dxfId="38" priority="52">
      <formula>IF(AND(AE25&lt;0, RIGHT(TEXT(AE25,"0.#"),1)="."),TRUE,FALSE)</formula>
    </cfRule>
  </conditionalFormatting>
  <conditionalFormatting sqref="AJ25:AS25">
    <cfRule type="expression" dxfId="37" priority="45">
      <formula>IF(AND(AJ25&gt;=0, RIGHT(TEXT(AJ25,"0.#"),1)&lt;&gt;"."),TRUE,FALSE)</formula>
    </cfRule>
    <cfRule type="expression" dxfId="36" priority="46">
      <formula>IF(AND(AJ25&gt;=0, RIGHT(TEXT(AJ25,"0.#"),1)="."),TRUE,FALSE)</formula>
    </cfRule>
    <cfRule type="expression" dxfId="35" priority="47">
      <formula>IF(AND(AJ25&lt;0, RIGHT(TEXT(AJ25,"0.#"),1)&lt;&gt;"."),TRUE,FALSE)</formula>
    </cfRule>
    <cfRule type="expression" dxfId="34" priority="48">
      <formula>IF(AND(AJ25&lt;0, RIGHT(TEXT(AJ25,"0.#"),1)="."),TRUE,FALSE)</formula>
    </cfRule>
  </conditionalFormatting>
  <conditionalFormatting sqref="AU236:AX236">
    <cfRule type="expression" dxfId="33" priority="33">
      <formula>IF(AND(AU236&gt;=0, RIGHT(TEXT(AU236,"0.#"),1)&lt;&gt;"."),TRUE,FALSE)</formula>
    </cfRule>
    <cfRule type="expression" dxfId="32" priority="34">
      <formula>IF(AND(AU236&gt;=0, RIGHT(TEXT(AU236,"0.#"),1)="."),TRUE,FALSE)</formula>
    </cfRule>
    <cfRule type="expression" dxfId="31" priority="35">
      <formula>IF(AND(AU236&lt;0, RIGHT(TEXT(AU236,"0.#"),1)&lt;&gt;"."),TRUE,FALSE)</formula>
    </cfRule>
    <cfRule type="expression" dxfId="30" priority="36">
      <formula>IF(AND(AU236&lt;0, RIGHT(TEXT(AU236,"0.#"),1)="."),TRUE,FALSE)</formula>
    </cfRule>
  </conditionalFormatting>
  <conditionalFormatting sqref="AE43:AI43 AE38:AI38 AE33:AI33 AE28:AI28">
    <cfRule type="expression" dxfId="29" priority="31">
      <formula>IF(RIGHT(TEXT(AE28,"0.#"),1)=".",FALSE,TRUE)</formula>
    </cfRule>
    <cfRule type="expression" dxfId="28" priority="32">
      <formula>IF(RIGHT(TEXT(AE28,"0.#"),1)=".",TRUE,FALSE)</formula>
    </cfRule>
  </conditionalFormatting>
  <conditionalFormatting sqref="AE44:AX44 AJ43:AS43 AE39:AX39 AJ38:AS38 AE34:AX34 AJ33:AS33 AE29:AX29 AJ28:AS28">
    <cfRule type="expression" dxfId="27" priority="29">
      <formula>IF(RIGHT(TEXT(AE28,"0.#"),1)=".",FALSE,TRUE)</formula>
    </cfRule>
    <cfRule type="expression" dxfId="26" priority="30">
      <formula>IF(RIGHT(TEXT(AE28,"0.#"),1)=".",TRUE,FALSE)</formula>
    </cfRule>
  </conditionalFormatting>
  <conditionalFormatting sqref="AE45:AI45 AE40:AI40 AE35:AI35 AE30:AI30">
    <cfRule type="expression" dxfId="25" priority="25">
      <formula>IF(AND(AE30&gt;=0, RIGHT(TEXT(AE30,"0.#"),1)&lt;&gt;"."),TRUE,FALSE)</formula>
    </cfRule>
    <cfRule type="expression" dxfId="24" priority="26">
      <formula>IF(AND(AE30&gt;=0, RIGHT(TEXT(AE30,"0.#"),1)="."),TRUE,FALSE)</formula>
    </cfRule>
    <cfRule type="expression" dxfId="23" priority="27">
      <formula>IF(AND(AE30&lt;0, RIGHT(TEXT(AE30,"0.#"),1)&lt;&gt;"."),TRUE,FALSE)</formula>
    </cfRule>
    <cfRule type="expression" dxfId="22" priority="28">
      <formula>IF(AND(AE30&lt;0, RIGHT(TEXT(AE30,"0.#"),1)="."),TRUE,FALSE)</formula>
    </cfRule>
  </conditionalFormatting>
  <conditionalFormatting sqref="AJ45:AS45 AJ40:AS40 AJ35:AS35 AJ30:AS30">
    <cfRule type="expression" dxfId="21" priority="21">
      <formula>IF(AND(AJ30&gt;=0, RIGHT(TEXT(AJ30,"0.#"),1)&lt;&gt;"."),TRUE,FALSE)</formula>
    </cfRule>
    <cfRule type="expression" dxfId="20" priority="22">
      <formula>IF(AND(AJ30&gt;=0, RIGHT(TEXT(AJ30,"0.#"),1)="."),TRUE,FALSE)</formula>
    </cfRule>
    <cfRule type="expression" dxfId="19" priority="23">
      <formula>IF(AND(AJ30&lt;0, RIGHT(TEXT(AJ30,"0.#"),1)&lt;&gt;"."),TRUE,FALSE)</formula>
    </cfRule>
    <cfRule type="expression" dxfId="18" priority="24">
      <formula>IF(AND(AJ30&lt;0, RIGHT(TEXT(AJ30,"0.#"),1)="."),TRUE,FALSE)</formula>
    </cfRule>
  </conditionalFormatting>
  <conditionalFormatting sqref="AE64:AI64 AE59:AI59">
    <cfRule type="expression" dxfId="17" priority="19">
      <formula>IF(RIGHT(TEXT(AE59,"0.#"),1)=".",FALSE,TRUE)</formula>
    </cfRule>
    <cfRule type="expression" dxfId="16" priority="20">
      <formula>IF(RIGHT(TEXT(AE59,"0.#"),1)=".",TRUE,FALSE)</formula>
    </cfRule>
  </conditionalFormatting>
  <conditionalFormatting sqref="AE65:AX65 AJ64:AS64 AE60:AX60 AJ59:AS59">
    <cfRule type="expression" dxfId="15" priority="17">
      <formula>IF(RIGHT(TEXT(AE59,"0.#"),1)=".",FALSE,TRUE)</formula>
    </cfRule>
    <cfRule type="expression" dxfId="14" priority="18">
      <formula>IF(RIGHT(TEXT(AE59,"0.#"),1)=".",TRUE,FALSE)</formula>
    </cfRule>
  </conditionalFormatting>
  <conditionalFormatting sqref="AE66:AI66 AE61:AI61">
    <cfRule type="expression" dxfId="13" priority="13">
      <formula>IF(AND(AE61&gt;=0, RIGHT(TEXT(AE61,"0.#"),1)&lt;&gt;"."),TRUE,FALSE)</formula>
    </cfRule>
    <cfRule type="expression" dxfId="12" priority="14">
      <formula>IF(AND(AE61&gt;=0, RIGHT(TEXT(AE61,"0.#"),1)="."),TRUE,FALSE)</formula>
    </cfRule>
    <cfRule type="expression" dxfId="11" priority="15">
      <formula>IF(AND(AE61&lt;0, RIGHT(TEXT(AE61,"0.#"),1)&lt;&gt;"."),TRUE,FALSE)</formula>
    </cfRule>
    <cfRule type="expression" dxfId="10" priority="16">
      <formula>IF(AND(AE61&lt;0, RIGHT(TEXT(AE61,"0.#"),1)="."),TRUE,FALSE)</formula>
    </cfRule>
  </conditionalFormatting>
  <conditionalFormatting sqref="AJ66:AS66 AJ61:AS61">
    <cfRule type="expression" dxfId="9" priority="9">
      <formula>IF(AND(AJ61&gt;=0, RIGHT(TEXT(AJ61,"0.#"),1)&lt;&gt;"."),TRUE,FALSE)</formula>
    </cfRule>
    <cfRule type="expression" dxfId="8" priority="10">
      <formula>IF(AND(AJ61&gt;=0, RIGHT(TEXT(AJ61,"0.#"),1)="."),TRUE,FALSE)</formula>
    </cfRule>
    <cfRule type="expression" dxfId="7" priority="11">
      <formula>IF(AND(AJ61&lt;0, RIGHT(TEXT(AJ61,"0.#"),1)&lt;&gt;"."),TRUE,FALSE)</formula>
    </cfRule>
    <cfRule type="expression" dxfId="6" priority="12">
      <formula>IF(AND(AJ61&lt;0, RIGHT(TEXT(AJ61,"0.#"),1)="."),TRUE,FALSE)</formula>
    </cfRule>
  </conditionalFormatting>
  <conditionalFormatting sqref="AE81:AX81 AE78:AX78 AE75:AX75 AE72:AX72">
    <cfRule type="expression" dxfId="5" priority="7">
      <formula>IF(RIGHT(TEXT(AE72,"0.#"),1)=".",FALSE,TRUE)</formula>
    </cfRule>
    <cfRule type="expression" dxfId="4" priority="8">
      <formula>IF(RIGHT(TEXT(AE72,"0.#"),1)=".",TRUE,FALSE)</formula>
    </cfRule>
  </conditionalFormatting>
  <conditionalFormatting sqref="AE80:AS80 AE77:AS77 AE74:AS74 AE71:AS71">
    <cfRule type="expression" dxfId="3" priority="5">
      <formula>IF(RIGHT(TEXT(AE71,"0.#"),1)=".",FALSE,TRUE)</formula>
    </cfRule>
    <cfRule type="expression" dxfId="2" priority="6">
      <formula>IF(RIGHT(TEXT(AE71,"0.#"),1)=".",TRUE,FALSE)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4" manualBreakCount="4">
    <brk id="105"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377</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2015-06-26T10:37:32Z</cp:lastPrinted>
  <dcterms:created xsi:type="dcterms:W3CDTF">2012-03-13T00:50:25Z</dcterms:created>
  <dcterms:modified xsi:type="dcterms:W3CDTF">2015-07-08T10:55:32Z</dcterms:modified>
</cp:coreProperties>
</file>