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7\"/>
    </mc:Choice>
  </mc:AlternateContent>
  <bookViews>
    <workbookView xWindow="-15" yWindow="-15" windowWidth="19260" windowHeight="4050" firstSheet="42" activeTab="42"/>
  </bookViews>
  <sheets>
    <sheet name="24_01月末公表分" sheetId="4" state="hidden" r:id="rId1"/>
    <sheet name="24_02月末公表分" sheetId="1" state="hidden" r:id="rId2"/>
    <sheet name="24_03月末公表分" sheetId="5" state="hidden" r:id="rId3"/>
    <sheet name="24_04月末公表分" sheetId="7" state="hidden" r:id="rId4"/>
    <sheet name="24_05月末公表分" sheetId="6" state="hidden" r:id="rId5"/>
    <sheet name="24_06月末公表分" sheetId="8" state="hidden" r:id="rId6"/>
    <sheet name="24_07月末公表分" sheetId="9" state="hidden" r:id="rId7"/>
    <sheet name="24_08月末公表分" sheetId="10" state="hidden" r:id="rId8"/>
    <sheet name="24_09月末公表分" sheetId="11" state="hidden" r:id="rId9"/>
    <sheet name="24_10月末公表分" sheetId="12" state="hidden" r:id="rId10"/>
    <sheet name="24_11月末公表分" sheetId="13" state="hidden" r:id="rId11"/>
    <sheet name="24_12月末公表分" sheetId="14" state="hidden" r:id="rId12"/>
    <sheet name="25_1月末公表分" sheetId="15" state="hidden" r:id="rId13"/>
    <sheet name="25_2月末公表分 " sheetId="16" state="hidden" r:id="rId14"/>
    <sheet name="25_3月末公表分 " sheetId="17" state="hidden" r:id="rId15"/>
    <sheet name="25 4月末公表分 " sheetId="18" state="hidden" r:id="rId16"/>
    <sheet name="25 5月末公表分" sheetId="19" state="hidden" r:id="rId17"/>
    <sheet name="25 6月末公表分" sheetId="20" state="hidden" r:id="rId18"/>
    <sheet name="25 7月末公表分" sheetId="21" state="hidden" r:id="rId19"/>
    <sheet name="258月末公表分" sheetId="23" state="hidden" r:id="rId20"/>
    <sheet name="25 9月末公表分 " sheetId="22" state="hidden" r:id="rId21"/>
    <sheet name="25 10月末公表分" sheetId="24" state="hidden" r:id="rId22"/>
    <sheet name="25 11月末公表分" sheetId="25" state="hidden" r:id="rId23"/>
    <sheet name="2512月末公表分 " sheetId="26" state="hidden" r:id="rId24"/>
    <sheet name="2601月末公表分 " sheetId="27" state="hidden" r:id="rId25"/>
    <sheet name="2602月末公表分 " sheetId="28" state="hidden" r:id="rId26"/>
    <sheet name="2603月末　4月公表分 " sheetId="30" state="hidden" r:id="rId27"/>
    <sheet name="2604月末　5月公表分 " sheetId="29" state="hidden" r:id="rId28"/>
    <sheet name="2605月末　6月公表分 " sheetId="31" state="hidden" r:id="rId29"/>
    <sheet name="2606月末　7月公表分" sheetId="34" state="hidden" r:id="rId30"/>
    <sheet name="260７月末　8月公表分" sheetId="33" state="hidden" r:id="rId31"/>
    <sheet name="260８月末　９月公表分" sheetId="35" state="hidden" r:id="rId32"/>
    <sheet name="260９月末　１０月公表分" sheetId="36" state="hidden" r:id="rId33"/>
    <sheet name="2610月末　11月公表分" sheetId="37" state="hidden" r:id="rId34"/>
    <sheet name="2611月末　12月公表分" sheetId="38" state="hidden" r:id="rId35"/>
    <sheet name="2612月末　1月公表分" sheetId="39" state="hidden" r:id="rId36"/>
    <sheet name="2701月末2月公表分" sheetId="40" state="hidden" r:id="rId37"/>
    <sheet name="2701月末3月公表分" sheetId="41" state="hidden" r:id="rId38"/>
    <sheet name="2701月末4月公表分" sheetId="42" state="hidden" r:id="rId39"/>
    <sheet name="2701月末5月公表分 " sheetId="43" state="hidden" r:id="rId40"/>
    <sheet name="2701月末6月公表分 " sheetId="44" state="hidden" r:id="rId41"/>
    <sheet name="2701月末7月公表分" sheetId="45" state="hidden" r:id="rId42"/>
    <sheet name="2701月末8月公表分" sheetId="46" r:id="rId43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'2701月末2月公表分'!$A$1:$P$125</definedName>
    <definedName name="_xlnm.Print_Area" localSheetId="37">'2701月末3月公表分'!$A$1:$P$126</definedName>
    <definedName name="_xlnm.Print_Area" localSheetId="38">'2701月末4月公表分'!$A$1:$P$127</definedName>
    <definedName name="_xlnm.Print_Area" localSheetId="39">'2701月末5月公表分 '!$A$1:$P$128</definedName>
    <definedName name="_xlnm.Print_Area" localSheetId="40">'2701月末6月公表分 '!$A$1:$P$129</definedName>
    <definedName name="_xlnm.Print_Area" localSheetId="41">'2701月末7月公表分'!$A$1:$P$130</definedName>
    <definedName name="_xlnm.Print_Area" localSheetId="42">'2701月末8月公表分'!$A$1:$P$131</definedName>
  </definedNames>
  <calcPr calcId="152511"/>
</workbook>
</file>

<file path=xl/calcChain.xml><?xml version="1.0" encoding="utf-8"?>
<calcChain xmlns="http://schemas.openxmlformats.org/spreadsheetml/2006/main">
  <c r="O78" i="45" l="1"/>
  <c r="P78" i="45"/>
  <c r="O79" i="45"/>
  <c r="P79" i="45"/>
  <c r="R80" i="46"/>
  <c r="R79" i="46"/>
  <c r="U76" i="46"/>
  <c r="U77" i="46"/>
  <c r="U78" i="46"/>
  <c r="U79" i="46"/>
  <c r="U80" i="46"/>
  <c r="X74" i="46"/>
  <c r="V74" i="46"/>
  <c r="W74" i="46"/>
  <c r="Z92" i="46"/>
  <c r="Z93" i="46"/>
  <c r="Z94" i="46"/>
  <c r="Z95" i="46"/>
  <c r="Z96" i="46"/>
  <c r="R77" i="46"/>
  <c r="R76" i="46"/>
  <c r="R75" i="46"/>
  <c r="R74" i="46"/>
  <c r="R73" i="46"/>
  <c r="R72" i="46"/>
  <c r="R71" i="46"/>
  <c r="R70" i="46"/>
  <c r="R69" i="46"/>
  <c r="R68" i="46"/>
  <c r="E57" i="46"/>
  <c r="D58" i="46"/>
  <c r="E58" i="46" s="1"/>
  <c r="C58" i="46"/>
  <c r="T131" i="46"/>
  <c r="T130" i="46"/>
  <c r="T129" i="46"/>
  <c r="T128" i="46"/>
  <c r="N128" i="46"/>
  <c r="L128" i="46"/>
  <c r="J128" i="46"/>
  <c r="H128" i="46"/>
  <c r="F128" i="46"/>
  <c r="T127" i="46"/>
  <c r="N127" i="46"/>
  <c r="L127" i="46"/>
  <c r="J127" i="46"/>
  <c r="H127" i="46"/>
  <c r="F127" i="46"/>
  <c r="T125" i="46"/>
  <c r="P125" i="46"/>
  <c r="N125" i="46"/>
  <c r="L125" i="46"/>
  <c r="J125" i="46"/>
  <c r="H125" i="46"/>
  <c r="F125" i="46"/>
  <c r="T124" i="46"/>
  <c r="P124" i="46"/>
  <c r="N124" i="46"/>
  <c r="L124" i="46"/>
  <c r="J124" i="46"/>
  <c r="H124" i="46"/>
  <c r="F124" i="46"/>
  <c r="T123" i="46"/>
  <c r="P123" i="46"/>
  <c r="N123" i="46"/>
  <c r="L123" i="46"/>
  <c r="J123" i="46"/>
  <c r="H123" i="46"/>
  <c r="F123" i="46"/>
  <c r="T122" i="46"/>
  <c r="P122" i="46"/>
  <c r="N122" i="46"/>
  <c r="L122" i="46"/>
  <c r="J122" i="46"/>
  <c r="H122" i="46"/>
  <c r="F122" i="46"/>
  <c r="T121" i="46"/>
  <c r="P121" i="46"/>
  <c r="N121" i="46"/>
  <c r="L121" i="46"/>
  <c r="J121" i="46"/>
  <c r="H121" i="46"/>
  <c r="F121" i="46"/>
  <c r="T120" i="46"/>
  <c r="P120" i="46"/>
  <c r="N120" i="46"/>
  <c r="L120" i="46"/>
  <c r="J120" i="46"/>
  <c r="H120" i="46"/>
  <c r="F120" i="46"/>
  <c r="T119" i="46"/>
  <c r="P119" i="46"/>
  <c r="N119" i="46"/>
  <c r="L119" i="46"/>
  <c r="J119" i="46"/>
  <c r="H119" i="46"/>
  <c r="F119" i="46"/>
  <c r="T118" i="46"/>
  <c r="P118" i="46"/>
  <c r="N118" i="46"/>
  <c r="L118" i="46"/>
  <c r="J118" i="46"/>
  <c r="H118" i="46"/>
  <c r="F118" i="46"/>
  <c r="T117" i="46"/>
  <c r="P127" i="46" s="1"/>
  <c r="P117" i="46"/>
  <c r="N117" i="46"/>
  <c r="L117" i="46"/>
  <c r="J117" i="46"/>
  <c r="H117" i="46"/>
  <c r="F117" i="46"/>
  <c r="T116" i="46"/>
  <c r="P116" i="46"/>
  <c r="N116" i="46"/>
  <c r="L116" i="46"/>
  <c r="J116" i="46"/>
  <c r="H116" i="46"/>
  <c r="F116" i="46"/>
  <c r="T112" i="46"/>
  <c r="N112" i="46"/>
  <c r="L112" i="46"/>
  <c r="J112" i="46"/>
  <c r="H112" i="46"/>
  <c r="F112" i="46"/>
  <c r="T111" i="46"/>
  <c r="N111" i="46"/>
  <c r="L111" i="46"/>
  <c r="J111" i="46"/>
  <c r="H111" i="46"/>
  <c r="F111" i="46"/>
  <c r="T110" i="46"/>
  <c r="T109" i="46"/>
  <c r="P109" i="46"/>
  <c r="N109" i="46"/>
  <c r="M109" i="46"/>
  <c r="L109" i="46"/>
  <c r="T108" i="46"/>
  <c r="P112" i="46" s="1"/>
  <c r="N108" i="46"/>
  <c r="L108" i="46"/>
  <c r="N107" i="46"/>
  <c r="L107" i="46"/>
  <c r="W106" i="46"/>
  <c r="V106" i="46"/>
  <c r="U106" i="46"/>
  <c r="T106" i="46"/>
  <c r="N106" i="46"/>
  <c r="L106" i="46"/>
  <c r="T105" i="46"/>
  <c r="P108" i="46" s="1"/>
  <c r="N105" i="46"/>
  <c r="L105" i="46"/>
  <c r="T104" i="46"/>
  <c r="P107" i="46" s="1"/>
  <c r="P104" i="46"/>
  <c r="N104" i="46"/>
  <c r="L104" i="46"/>
  <c r="T103" i="46"/>
  <c r="P106" i="46" s="1"/>
  <c r="P103" i="46"/>
  <c r="N103" i="46"/>
  <c r="L103" i="46"/>
  <c r="T102" i="46"/>
  <c r="P105" i="46" s="1"/>
  <c r="N102" i="46"/>
  <c r="L102" i="46"/>
  <c r="T101" i="46"/>
  <c r="N101" i="46"/>
  <c r="L101" i="46"/>
  <c r="T100" i="46"/>
  <c r="N100" i="46"/>
  <c r="L100" i="46"/>
  <c r="T99" i="46"/>
  <c r="P102" i="46" s="1"/>
  <c r="T98" i="46"/>
  <c r="P111" i="46" s="1"/>
  <c r="T97" i="46"/>
  <c r="P100" i="46" s="1"/>
  <c r="P96" i="46"/>
  <c r="N96" i="46"/>
  <c r="L96" i="46"/>
  <c r="J96" i="46"/>
  <c r="H96" i="46"/>
  <c r="F96" i="46"/>
  <c r="N95" i="46"/>
  <c r="L95" i="46"/>
  <c r="J95" i="46"/>
  <c r="H95" i="46"/>
  <c r="F95" i="46"/>
  <c r="P93" i="46"/>
  <c r="N93" i="46"/>
  <c r="L93" i="46"/>
  <c r="J93" i="46"/>
  <c r="H93" i="46"/>
  <c r="F93" i="46"/>
  <c r="P92" i="46"/>
  <c r="N92" i="46"/>
  <c r="L92" i="46"/>
  <c r="J92" i="46"/>
  <c r="H92" i="46"/>
  <c r="F92" i="46"/>
  <c r="P91" i="46"/>
  <c r="N91" i="46"/>
  <c r="L91" i="46"/>
  <c r="J91" i="46"/>
  <c r="H91" i="46"/>
  <c r="F91" i="46"/>
  <c r="AC90" i="46"/>
  <c r="AB90" i="46"/>
  <c r="AA90" i="46"/>
  <c r="P90" i="46"/>
  <c r="N90" i="46"/>
  <c r="L90" i="46"/>
  <c r="J90" i="46"/>
  <c r="H90" i="46"/>
  <c r="F90" i="46"/>
  <c r="Z89" i="46"/>
  <c r="P89" i="46"/>
  <c r="N89" i="46"/>
  <c r="L89" i="46"/>
  <c r="J89" i="46"/>
  <c r="H89" i="46"/>
  <c r="F89" i="46"/>
  <c r="Z88" i="46"/>
  <c r="P88" i="46"/>
  <c r="N88" i="46"/>
  <c r="L88" i="46"/>
  <c r="J88" i="46"/>
  <c r="H88" i="46"/>
  <c r="F88" i="46"/>
  <c r="Z87" i="46"/>
  <c r="P87" i="46"/>
  <c r="N87" i="46"/>
  <c r="L87" i="46"/>
  <c r="J87" i="46"/>
  <c r="H87" i="46"/>
  <c r="F87" i="46"/>
  <c r="Z86" i="46"/>
  <c r="P86" i="46"/>
  <c r="N86" i="46"/>
  <c r="L86" i="46"/>
  <c r="J86" i="46"/>
  <c r="H86" i="46"/>
  <c r="F86" i="46"/>
  <c r="Z85" i="46"/>
  <c r="P85" i="46"/>
  <c r="N85" i="46"/>
  <c r="L85" i="46"/>
  <c r="J85" i="46"/>
  <c r="H85" i="46"/>
  <c r="F85" i="46"/>
  <c r="Z84" i="46"/>
  <c r="P84" i="46"/>
  <c r="N84" i="46"/>
  <c r="L84" i="46"/>
  <c r="J84" i="46"/>
  <c r="H84" i="46"/>
  <c r="F84" i="46"/>
  <c r="Z83" i="46"/>
  <c r="Z82" i="46"/>
  <c r="Z81" i="46"/>
  <c r="P80" i="46"/>
  <c r="N80" i="46"/>
  <c r="L80" i="46"/>
  <c r="J80" i="46"/>
  <c r="H80" i="46"/>
  <c r="F80" i="46"/>
  <c r="P79" i="46"/>
  <c r="N79" i="46"/>
  <c r="L79" i="46"/>
  <c r="J79" i="46"/>
  <c r="H79" i="46"/>
  <c r="F79" i="46"/>
  <c r="P77" i="46"/>
  <c r="N77" i="46"/>
  <c r="L77" i="46"/>
  <c r="J77" i="46"/>
  <c r="H77" i="46"/>
  <c r="F77" i="46"/>
  <c r="P76" i="46"/>
  <c r="N76" i="46"/>
  <c r="L76" i="46"/>
  <c r="J76" i="46"/>
  <c r="H76" i="46"/>
  <c r="F76" i="46"/>
  <c r="P75" i="46"/>
  <c r="N75" i="46"/>
  <c r="L75" i="46"/>
  <c r="J75" i="46"/>
  <c r="H75" i="46"/>
  <c r="F75" i="46"/>
  <c r="P74" i="46"/>
  <c r="N74" i="46"/>
  <c r="L74" i="46"/>
  <c r="J74" i="46"/>
  <c r="H74" i="46"/>
  <c r="F74" i="46"/>
  <c r="U73" i="46"/>
  <c r="P73" i="46"/>
  <c r="N73" i="46"/>
  <c r="L73" i="46"/>
  <c r="J73" i="46"/>
  <c r="H73" i="46"/>
  <c r="F73" i="46"/>
  <c r="U72" i="46"/>
  <c r="P72" i="46"/>
  <c r="N72" i="46"/>
  <c r="L72" i="46"/>
  <c r="J72" i="46"/>
  <c r="H72" i="46"/>
  <c r="F72" i="46"/>
  <c r="U71" i="46"/>
  <c r="P71" i="46"/>
  <c r="N71" i="46"/>
  <c r="L71" i="46"/>
  <c r="J71" i="46"/>
  <c r="H71" i="46"/>
  <c r="F71" i="46"/>
  <c r="U70" i="46"/>
  <c r="P70" i="46"/>
  <c r="N70" i="46"/>
  <c r="L70" i="46"/>
  <c r="J70" i="46"/>
  <c r="H70" i="46"/>
  <c r="F70" i="46"/>
  <c r="U69" i="46"/>
  <c r="P69" i="46"/>
  <c r="N69" i="46"/>
  <c r="L69" i="46"/>
  <c r="J69" i="46"/>
  <c r="H69" i="46"/>
  <c r="F69" i="46"/>
  <c r="U68" i="46"/>
  <c r="P68" i="46"/>
  <c r="N68" i="46"/>
  <c r="L68" i="46"/>
  <c r="J68" i="46"/>
  <c r="H68" i="46"/>
  <c r="F68" i="46"/>
  <c r="U67" i="46"/>
  <c r="U66" i="46"/>
  <c r="U65" i="46"/>
  <c r="U74" i="46" s="1"/>
  <c r="E56" i="46"/>
  <c r="E55" i="46"/>
  <c r="E54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E6" i="46"/>
  <c r="P128" i="46" l="1"/>
  <c r="P95" i="46"/>
  <c r="Z90" i="46"/>
  <c r="P101" i="46"/>
  <c r="C57" i="45"/>
  <c r="D57" i="45"/>
  <c r="E56" i="45"/>
  <c r="T130" i="45"/>
  <c r="T129" i="45"/>
  <c r="T128" i="45"/>
  <c r="O127" i="45" s="1"/>
  <c r="P127" i="45" s="1"/>
  <c r="T127" i="45"/>
  <c r="N127" i="45"/>
  <c r="L127" i="45"/>
  <c r="J127" i="45"/>
  <c r="H127" i="45"/>
  <c r="F127" i="45"/>
  <c r="T126" i="45"/>
  <c r="N126" i="45"/>
  <c r="L126" i="45"/>
  <c r="J126" i="45"/>
  <c r="H126" i="45"/>
  <c r="F126" i="45"/>
  <c r="T124" i="45"/>
  <c r="P124" i="45"/>
  <c r="N124" i="45"/>
  <c r="L124" i="45"/>
  <c r="J124" i="45"/>
  <c r="H124" i="45"/>
  <c r="F124" i="45"/>
  <c r="T123" i="45"/>
  <c r="P123" i="45"/>
  <c r="N123" i="45"/>
  <c r="L123" i="45"/>
  <c r="J123" i="45"/>
  <c r="H123" i="45"/>
  <c r="F123" i="45"/>
  <c r="T122" i="45"/>
  <c r="P122" i="45"/>
  <c r="N122" i="45"/>
  <c r="L122" i="45"/>
  <c r="J122" i="45"/>
  <c r="H122" i="45"/>
  <c r="F122" i="45"/>
  <c r="T121" i="45"/>
  <c r="P121" i="45"/>
  <c r="N121" i="45"/>
  <c r="L121" i="45"/>
  <c r="J121" i="45"/>
  <c r="H121" i="45"/>
  <c r="F121" i="45"/>
  <c r="T120" i="45"/>
  <c r="P120" i="45"/>
  <c r="N120" i="45"/>
  <c r="L120" i="45"/>
  <c r="J120" i="45"/>
  <c r="H120" i="45"/>
  <c r="F120" i="45"/>
  <c r="T119" i="45"/>
  <c r="P119" i="45"/>
  <c r="N119" i="45"/>
  <c r="L119" i="45"/>
  <c r="J119" i="45"/>
  <c r="H119" i="45"/>
  <c r="F119" i="45"/>
  <c r="T118" i="45"/>
  <c r="P118" i="45"/>
  <c r="N118" i="45"/>
  <c r="L118" i="45"/>
  <c r="J118" i="45"/>
  <c r="H118" i="45"/>
  <c r="F118" i="45"/>
  <c r="T117" i="45"/>
  <c r="P117" i="45"/>
  <c r="N117" i="45"/>
  <c r="L117" i="45"/>
  <c r="J117" i="45"/>
  <c r="H117" i="45"/>
  <c r="F117" i="45"/>
  <c r="T116" i="45"/>
  <c r="O126" i="45" s="1"/>
  <c r="P126" i="45" s="1"/>
  <c r="P116" i="45"/>
  <c r="N116" i="45"/>
  <c r="L116" i="45"/>
  <c r="J116" i="45"/>
  <c r="H116" i="45"/>
  <c r="F116" i="45"/>
  <c r="T115" i="45"/>
  <c r="P115" i="45"/>
  <c r="N115" i="45"/>
  <c r="L115" i="45"/>
  <c r="J115" i="45"/>
  <c r="H115" i="45"/>
  <c r="F115" i="45"/>
  <c r="T111" i="45"/>
  <c r="N111" i="45"/>
  <c r="L111" i="45"/>
  <c r="J111" i="45"/>
  <c r="H111" i="45"/>
  <c r="F111" i="45"/>
  <c r="T110" i="45"/>
  <c r="N110" i="45"/>
  <c r="L110" i="45"/>
  <c r="J110" i="45"/>
  <c r="H110" i="45"/>
  <c r="F110" i="45"/>
  <c r="T109" i="45"/>
  <c r="T108" i="45"/>
  <c r="P108" i="45"/>
  <c r="N108" i="45"/>
  <c r="M108" i="45"/>
  <c r="L108" i="45"/>
  <c r="T107" i="45"/>
  <c r="O111" i="45" s="1"/>
  <c r="P111" i="45" s="1"/>
  <c r="N107" i="45"/>
  <c r="L107" i="45"/>
  <c r="N106" i="45"/>
  <c r="L106" i="45"/>
  <c r="W105" i="45"/>
  <c r="V105" i="45"/>
  <c r="U105" i="45"/>
  <c r="T105" i="45"/>
  <c r="N105" i="45"/>
  <c r="L105" i="45"/>
  <c r="T104" i="45"/>
  <c r="O107" i="45" s="1"/>
  <c r="P107" i="45" s="1"/>
  <c r="N104" i="45"/>
  <c r="L104" i="45"/>
  <c r="T103" i="45"/>
  <c r="O106" i="45" s="1"/>
  <c r="P106" i="45" s="1"/>
  <c r="O103" i="45"/>
  <c r="P103" i="45" s="1"/>
  <c r="N103" i="45"/>
  <c r="L103" i="45"/>
  <c r="T102" i="45"/>
  <c r="O105" i="45" s="1"/>
  <c r="P105" i="45" s="1"/>
  <c r="P102" i="45"/>
  <c r="O102" i="45"/>
  <c r="N102" i="45"/>
  <c r="L102" i="45"/>
  <c r="T101" i="45"/>
  <c r="O104" i="45" s="1"/>
  <c r="P104" i="45" s="1"/>
  <c r="N101" i="45"/>
  <c r="L101" i="45"/>
  <c r="T100" i="45"/>
  <c r="N100" i="45"/>
  <c r="L100" i="45"/>
  <c r="T99" i="45"/>
  <c r="O99" i="45"/>
  <c r="P99" i="45" s="1"/>
  <c r="N99" i="45"/>
  <c r="L99" i="45"/>
  <c r="T98" i="45"/>
  <c r="O101" i="45" s="1"/>
  <c r="P101" i="45" s="1"/>
  <c r="T97" i="45"/>
  <c r="O100" i="45" s="1"/>
  <c r="P100" i="45" s="1"/>
  <c r="T96" i="45"/>
  <c r="Z95" i="45"/>
  <c r="O95" i="45"/>
  <c r="P95" i="45" s="1"/>
  <c r="N95" i="45"/>
  <c r="L95" i="45"/>
  <c r="J95" i="45"/>
  <c r="H95" i="45"/>
  <c r="F95" i="45"/>
  <c r="Z94" i="45"/>
  <c r="N94" i="45"/>
  <c r="L94" i="45"/>
  <c r="J94" i="45"/>
  <c r="H94" i="45"/>
  <c r="F94" i="45"/>
  <c r="Z93" i="45"/>
  <c r="Z92" i="45"/>
  <c r="P92" i="45"/>
  <c r="N92" i="45"/>
  <c r="L92" i="45"/>
  <c r="J92" i="45"/>
  <c r="H92" i="45"/>
  <c r="F92" i="45"/>
  <c r="Z91" i="45"/>
  <c r="P91" i="45"/>
  <c r="N91" i="45"/>
  <c r="L91" i="45"/>
  <c r="J91" i="45"/>
  <c r="H91" i="45"/>
  <c r="F91" i="45"/>
  <c r="P90" i="45"/>
  <c r="N90" i="45"/>
  <c r="L90" i="45"/>
  <c r="J90" i="45"/>
  <c r="H90" i="45"/>
  <c r="F90" i="45"/>
  <c r="AC89" i="45"/>
  <c r="AB89" i="45"/>
  <c r="AA89" i="45"/>
  <c r="Z89" i="45" s="1"/>
  <c r="P89" i="45"/>
  <c r="N89" i="45"/>
  <c r="L89" i="45"/>
  <c r="J89" i="45"/>
  <c r="H89" i="45"/>
  <c r="F89" i="45"/>
  <c r="Z88" i="45"/>
  <c r="P88" i="45"/>
  <c r="N88" i="45"/>
  <c r="L88" i="45"/>
  <c r="J88" i="45"/>
  <c r="H88" i="45"/>
  <c r="F88" i="45"/>
  <c r="Z87" i="45"/>
  <c r="P87" i="45"/>
  <c r="N87" i="45"/>
  <c r="L87" i="45"/>
  <c r="J87" i="45"/>
  <c r="H87" i="45"/>
  <c r="F87" i="45"/>
  <c r="Z86" i="45"/>
  <c r="P86" i="45"/>
  <c r="N86" i="45"/>
  <c r="L86" i="45"/>
  <c r="J86" i="45"/>
  <c r="H86" i="45"/>
  <c r="F86" i="45"/>
  <c r="Z85" i="45"/>
  <c r="P85" i="45"/>
  <c r="N85" i="45"/>
  <c r="L85" i="45"/>
  <c r="J85" i="45"/>
  <c r="H85" i="45"/>
  <c r="F85" i="45"/>
  <c r="Z84" i="45"/>
  <c r="P84" i="45"/>
  <c r="N84" i="45"/>
  <c r="L84" i="45"/>
  <c r="J84" i="45"/>
  <c r="H84" i="45"/>
  <c r="F84" i="45"/>
  <c r="Z83" i="45"/>
  <c r="P83" i="45"/>
  <c r="N83" i="45"/>
  <c r="L83" i="45"/>
  <c r="J83" i="45"/>
  <c r="H83" i="45"/>
  <c r="F83" i="45"/>
  <c r="Z82" i="45"/>
  <c r="Z81" i="45"/>
  <c r="O94" i="45" s="1"/>
  <c r="P94" i="45" s="1"/>
  <c r="Z80" i="45"/>
  <c r="T79" i="45"/>
  <c r="N79" i="45"/>
  <c r="L79" i="45"/>
  <c r="J79" i="45"/>
  <c r="H79" i="45"/>
  <c r="F79" i="45"/>
  <c r="T78" i="45"/>
  <c r="N78" i="45"/>
  <c r="L78" i="45"/>
  <c r="J78" i="45"/>
  <c r="H78" i="45"/>
  <c r="F78" i="45"/>
  <c r="T77" i="45"/>
  <c r="T76" i="45"/>
  <c r="P76" i="45"/>
  <c r="N76" i="45"/>
  <c r="L76" i="45"/>
  <c r="J76" i="45"/>
  <c r="H76" i="45"/>
  <c r="F76" i="45"/>
  <c r="T75" i="45"/>
  <c r="P75" i="45"/>
  <c r="N75" i="45"/>
  <c r="L75" i="45"/>
  <c r="J75" i="45"/>
  <c r="H75" i="45"/>
  <c r="F75" i="45"/>
  <c r="P74" i="45"/>
  <c r="N74" i="45"/>
  <c r="L74" i="45"/>
  <c r="J74" i="45"/>
  <c r="H74" i="45"/>
  <c r="F74" i="45"/>
  <c r="W73" i="45"/>
  <c r="V73" i="45"/>
  <c r="U73" i="45"/>
  <c r="T73" i="45" s="1"/>
  <c r="P73" i="45"/>
  <c r="N73" i="45"/>
  <c r="L73" i="45"/>
  <c r="J73" i="45"/>
  <c r="H73" i="45"/>
  <c r="F73" i="45"/>
  <c r="T72" i="45"/>
  <c r="P72" i="45"/>
  <c r="N72" i="45"/>
  <c r="L72" i="45"/>
  <c r="J72" i="45"/>
  <c r="H72" i="45"/>
  <c r="F72" i="45"/>
  <c r="T71" i="45"/>
  <c r="P71" i="45"/>
  <c r="N71" i="45"/>
  <c r="L71" i="45"/>
  <c r="J71" i="45"/>
  <c r="H71" i="45"/>
  <c r="F71" i="45"/>
  <c r="T70" i="45"/>
  <c r="P70" i="45"/>
  <c r="N70" i="45"/>
  <c r="L70" i="45"/>
  <c r="J70" i="45"/>
  <c r="H70" i="45"/>
  <c r="F70" i="45"/>
  <c r="T69" i="45"/>
  <c r="P69" i="45"/>
  <c r="N69" i="45"/>
  <c r="L69" i="45"/>
  <c r="J69" i="45"/>
  <c r="H69" i="45"/>
  <c r="F69" i="45"/>
  <c r="T68" i="45"/>
  <c r="P68" i="45"/>
  <c r="N68" i="45"/>
  <c r="L68" i="45"/>
  <c r="J68" i="45"/>
  <c r="H68" i="45"/>
  <c r="F68" i="45"/>
  <c r="T67" i="45"/>
  <c r="P67" i="45"/>
  <c r="N67" i="45"/>
  <c r="L67" i="45"/>
  <c r="J67" i="45"/>
  <c r="H67" i="45"/>
  <c r="F67" i="45"/>
  <c r="T66" i="45"/>
  <c r="T65" i="45"/>
  <c r="T64" i="45"/>
  <c r="E55" i="45"/>
  <c r="E54" i="45"/>
  <c r="E53" i="45"/>
  <c r="E52" i="45"/>
  <c r="E51" i="45"/>
  <c r="E50" i="45"/>
  <c r="E49" i="45"/>
  <c r="E48" i="45"/>
  <c r="E47" i="45"/>
  <c r="E46" i="45"/>
  <c r="E45" i="45"/>
  <c r="E44" i="45"/>
  <c r="E43" i="45"/>
  <c r="E42" i="45"/>
  <c r="E41" i="45"/>
  <c r="E40" i="45"/>
  <c r="E39" i="45"/>
  <c r="E38" i="45"/>
  <c r="E37" i="45"/>
  <c r="E36" i="45"/>
  <c r="E35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5" i="45"/>
  <c r="E14" i="45"/>
  <c r="E13" i="45"/>
  <c r="E12" i="45"/>
  <c r="E11" i="45"/>
  <c r="E10" i="45"/>
  <c r="E9" i="45"/>
  <c r="E8" i="45"/>
  <c r="E7" i="45"/>
  <c r="E6" i="45"/>
  <c r="E57" i="45" l="1"/>
  <c r="O110" i="45"/>
  <c r="P110" i="45" s="1"/>
  <c r="C56" i="44"/>
  <c r="D56" i="44"/>
  <c r="E55" i="44"/>
  <c r="T129" i="44"/>
  <c r="T128" i="44"/>
  <c r="T127" i="44"/>
  <c r="O126" i="44" s="1"/>
  <c r="P126" i="44" s="1"/>
  <c r="T126" i="44"/>
  <c r="N126" i="44"/>
  <c r="L126" i="44"/>
  <c r="J126" i="44"/>
  <c r="H126" i="44"/>
  <c r="F126" i="44"/>
  <c r="T125" i="44"/>
  <c r="N125" i="44"/>
  <c r="L125" i="44"/>
  <c r="J125" i="44"/>
  <c r="H125" i="44"/>
  <c r="F125" i="44"/>
  <c r="T123" i="44"/>
  <c r="P123" i="44"/>
  <c r="N123" i="44"/>
  <c r="L123" i="44"/>
  <c r="J123" i="44"/>
  <c r="H123" i="44"/>
  <c r="F123" i="44"/>
  <c r="T122" i="44"/>
  <c r="P122" i="44"/>
  <c r="N122" i="44"/>
  <c r="L122" i="44"/>
  <c r="J122" i="44"/>
  <c r="H122" i="44"/>
  <c r="F122" i="44"/>
  <c r="T121" i="44"/>
  <c r="P121" i="44"/>
  <c r="N121" i="44"/>
  <c r="L121" i="44"/>
  <c r="J121" i="44"/>
  <c r="H121" i="44"/>
  <c r="F121" i="44"/>
  <c r="T120" i="44"/>
  <c r="P120" i="44"/>
  <c r="N120" i="44"/>
  <c r="L120" i="44"/>
  <c r="J120" i="44"/>
  <c r="H120" i="44"/>
  <c r="F120" i="44"/>
  <c r="T119" i="44"/>
  <c r="P119" i="44"/>
  <c r="N119" i="44"/>
  <c r="L119" i="44"/>
  <c r="J119" i="44"/>
  <c r="H119" i="44"/>
  <c r="F119" i="44"/>
  <c r="T118" i="44"/>
  <c r="P118" i="44"/>
  <c r="N118" i="44"/>
  <c r="L118" i="44"/>
  <c r="J118" i="44"/>
  <c r="H118" i="44"/>
  <c r="F118" i="44"/>
  <c r="T117" i="44"/>
  <c r="P117" i="44"/>
  <c r="N117" i="44"/>
  <c r="L117" i="44"/>
  <c r="J117" i="44"/>
  <c r="H117" i="44"/>
  <c r="F117" i="44"/>
  <c r="T116" i="44"/>
  <c r="P116" i="44"/>
  <c r="N116" i="44"/>
  <c r="L116" i="44"/>
  <c r="J116" i="44"/>
  <c r="H116" i="44"/>
  <c r="F116" i="44"/>
  <c r="T115" i="44"/>
  <c r="O125" i="44" s="1"/>
  <c r="P125" i="44" s="1"/>
  <c r="P115" i="44"/>
  <c r="N115" i="44"/>
  <c r="L115" i="44"/>
  <c r="J115" i="44"/>
  <c r="H115" i="44"/>
  <c r="F115" i="44"/>
  <c r="T114" i="44"/>
  <c r="P114" i="44"/>
  <c r="N114" i="44"/>
  <c r="L114" i="44"/>
  <c r="J114" i="44"/>
  <c r="H114" i="44"/>
  <c r="F114" i="44"/>
  <c r="T110" i="44"/>
  <c r="N110" i="44"/>
  <c r="L110" i="44"/>
  <c r="J110" i="44"/>
  <c r="H110" i="44"/>
  <c r="F110" i="44"/>
  <c r="T109" i="44"/>
  <c r="N109" i="44"/>
  <c r="L109" i="44"/>
  <c r="J109" i="44"/>
  <c r="H109" i="44"/>
  <c r="F109" i="44"/>
  <c r="T108" i="44"/>
  <c r="T107" i="44"/>
  <c r="P107" i="44"/>
  <c r="M107" i="44"/>
  <c r="N107" i="44" s="1"/>
  <c r="L107" i="44"/>
  <c r="T106" i="44"/>
  <c r="O110" i="44" s="1"/>
  <c r="P110" i="44" s="1"/>
  <c r="O106" i="44"/>
  <c r="P106" i="44" s="1"/>
  <c r="N106" i="44"/>
  <c r="L106" i="44"/>
  <c r="N105" i="44"/>
  <c r="L105" i="44"/>
  <c r="W104" i="44"/>
  <c r="V104" i="44"/>
  <c r="U104" i="44"/>
  <c r="T104" i="44"/>
  <c r="N104" i="44"/>
  <c r="L104" i="44"/>
  <c r="T103" i="44"/>
  <c r="N103" i="44"/>
  <c r="L103" i="44"/>
  <c r="T102" i="44"/>
  <c r="O105" i="44" s="1"/>
  <c r="P105" i="44" s="1"/>
  <c r="O102" i="44"/>
  <c r="P102" i="44" s="1"/>
  <c r="N102" i="44"/>
  <c r="L102" i="44"/>
  <c r="T101" i="44"/>
  <c r="O104" i="44" s="1"/>
  <c r="P104" i="44" s="1"/>
  <c r="N101" i="44"/>
  <c r="L101" i="44"/>
  <c r="T100" i="44"/>
  <c r="O103" i="44" s="1"/>
  <c r="P103" i="44" s="1"/>
  <c r="N100" i="44"/>
  <c r="L100" i="44"/>
  <c r="T99" i="44"/>
  <c r="N99" i="44"/>
  <c r="L99" i="44"/>
  <c r="T98" i="44"/>
  <c r="O101" i="44" s="1"/>
  <c r="P101" i="44" s="1"/>
  <c r="O98" i="44"/>
  <c r="P98" i="44" s="1"/>
  <c r="N98" i="44"/>
  <c r="L98" i="44"/>
  <c r="T97" i="44"/>
  <c r="O100" i="44" s="1"/>
  <c r="P100" i="44" s="1"/>
  <c r="T96" i="44"/>
  <c r="O99" i="44" s="1"/>
  <c r="P99" i="44" s="1"/>
  <c r="T95" i="44"/>
  <c r="Z94" i="44"/>
  <c r="O94" i="44"/>
  <c r="P94" i="44" s="1"/>
  <c r="N94" i="44"/>
  <c r="L94" i="44"/>
  <c r="J94" i="44"/>
  <c r="H94" i="44"/>
  <c r="F94" i="44"/>
  <c r="Z93" i="44"/>
  <c r="N93" i="44"/>
  <c r="L93" i="44"/>
  <c r="J93" i="44"/>
  <c r="H93" i="44"/>
  <c r="F93" i="44"/>
  <c r="Z92" i="44"/>
  <c r="Z91" i="44"/>
  <c r="P91" i="44"/>
  <c r="N91" i="44"/>
  <c r="L91" i="44"/>
  <c r="J91" i="44"/>
  <c r="H91" i="44"/>
  <c r="F91" i="44"/>
  <c r="Z90" i="44"/>
  <c r="P90" i="44"/>
  <c r="N90" i="44"/>
  <c r="L90" i="44"/>
  <c r="J90" i="44"/>
  <c r="H90" i="44"/>
  <c r="F90" i="44"/>
  <c r="P89" i="44"/>
  <c r="N89" i="44"/>
  <c r="L89" i="44"/>
  <c r="J89" i="44"/>
  <c r="H89" i="44"/>
  <c r="F89" i="44"/>
  <c r="AC88" i="44"/>
  <c r="AB88" i="44"/>
  <c r="Z88" i="44" s="1"/>
  <c r="AA88" i="44"/>
  <c r="P88" i="44"/>
  <c r="N88" i="44"/>
  <c r="L88" i="44"/>
  <c r="J88" i="44"/>
  <c r="H88" i="44"/>
  <c r="F88" i="44"/>
  <c r="Z87" i="44"/>
  <c r="P87" i="44"/>
  <c r="N87" i="44"/>
  <c r="L87" i="44"/>
  <c r="J87" i="44"/>
  <c r="H87" i="44"/>
  <c r="F87" i="44"/>
  <c r="Z86" i="44"/>
  <c r="P86" i="44"/>
  <c r="N86" i="44"/>
  <c r="L86" i="44"/>
  <c r="J86" i="44"/>
  <c r="H86" i="44"/>
  <c r="F86" i="44"/>
  <c r="Z85" i="44"/>
  <c r="P85" i="44"/>
  <c r="N85" i="44"/>
  <c r="L85" i="44"/>
  <c r="J85" i="44"/>
  <c r="H85" i="44"/>
  <c r="F85" i="44"/>
  <c r="Z84" i="44"/>
  <c r="P84" i="44"/>
  <c r="N84" i="44"/>
  <c r="L84" i="44"/>
  <c r="J84" i="44"/>
  <c r="H84" i="44"/>
  <c r="F84" i="44"/>
  <c r="Z83" i="44"/>
  <c r="P83" i="44"/>
  <c r="N83" i="44"/>
  <c r="L83" i="44"/>
  <c r="J83" i="44"/>
  <c r="H83" i="44"/>
  <c r="F83" i="44"/>
  <c r="Z82" i="44"/>
  <c r="P82" i="44"/>
  <c r="N82" i="44"/>
  <c r="L82" i="44"/>
  <c r="J82" i="44"/>
  <c r="H82" i="44"/>
  <c r="F82" i="44"/>
  <c r="Z81" i="44"/>
  <c r="Z80" i="44"/>
  <c r="O93" i="44" s="1"/>
  <c r="P93" i="44" s="1"/>
  <c r="Z79" i="44"/>
  <c r="T78" i="44"/>
  <c r="O78" i="44"/>
  <c r="P78" i="44" s="1"/>
  <c r="N78" i="44"/>
  <c r="L78" i="44"/>
  <c r="J78" i="44"/>
  <c r="H78" i="44"/>
  <c r="F78" i="44"/>
  <c r="T77" i="44"/>
  <c r="O77" i="44"/>
  <c r="P77" i="44" s="1"/>
  <c r="N77" i="44"/>
  <c r="L77" i="44"/>
  <c r="J77" i="44"/>
  <c r="H77" i="44"/>
  <c r="F77" i="44"/>
  <c r="T76" i="44"/>
  <c r="T75" i="44"/>
  <c r="P75" i="44"/>
  <c r="N75" i="44"/>
  <c r="L75" i="44"/>
  <c r="J75" i="44"/>
  <c r="H75" i="44"/>
  <c r="F75" i="44"/>
  <c r="T74" i="44"/>
  <c r="P74" i="44"/>
  <c r="N74" i="44"/>
  <c r="L74" i="44"/>
  <c r="J74" i="44"/>
  <c r="H74" i="44"/>
  <c r="F74" i="44"/>
  <c r="P73" i="44"/>
  <c r="N73" i="44"/>
  <c r="L73" i="44"/>
  <c r="J73" i="44"/>
  <c r="H73" i="44"/>
  <c r="F73" i="44"/>
  <c r="W72" i="44"/>
  <c r="V72" i="44"/>
  <c r="T72" i="44" s="1"/>
  <c r="U72" i="44"/>
  <c r="P72" i="44"/>
  <c r="N72" i="44"/>
  <c r="L72" i="44"/>
  <c r="J72" i="44"/>
  <c r="H72" i="44"/>
  <c r="F72" i="44"/>
  <c r="T71" i="44"/>
  <c r="P71" i="44"/>
  <c r="N71" i="44"/>
  <c r="L71" i="44"/>
  <c r="J71" i="44"/>
  <c r="H71" i="44"/>
  <c r="F71" i="44"/>
  <c r="T70" i="44"/>
  <c r="P70" i="44"/>
  <c r="N70" i="44"/>
  <c r="L70" i="44"/>
  <c r="J70" i="44"/>
  <c r="H70" i="44"/>
  <c r="F70" i="44"/>
  <c r="T69" i="44"/>
  <c r="P69" i="44"/>
  <c r="N69" i="44"/>
  <c r="L69" i="44"/>
  <c r="J69" i="44"/>
  <c r="H69" i="44"/>
  <c r="F69" i="44"/>
  <c r="T68" i="44"/>
  <c r="P68" i="44"/>
  <c r="N68" i="44"/>
  <c r="L68" i="44"/>
  <c r="J68" i="44"/>
  <c r="H68" i="44"/>
  <c r="F68" i="44"/>
  <c r="T67" i="44"/>
  <c r="P67" i="44"/>
  <c r="N67" i="44"/>
  <c r="L67" i="44"/>
  <c r="J67" i="44"/>
  <c r="H67" i="44"/>
  <c r="F67" i="44"/>
  <c r="T66" i="44"/>
  <c r="P66" i="44"/>
  <c r="N66" i="44"/>
  <c r="L66" i="44"/>
  <c r="J66" i="44"/>
  <c r="H66" i="44"/>
  <c r="F66" i="44"/>
  <c r="T65" i="44"/>
  <c r="T64" i="44"/>
  <c r="T63" i="44"/>
  <c r="E56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O109" i="44" l="1"/>
  <c r="P109" i="44" s="1"/>
  <c r="E54" i="43"/>
  <c r="C55" i="43" l="1"/>
  <c r="D55" i="43"/>
  <c r="O125" i="43"/>
  <c r="O124" i="43"/>
  <c r="P113" i="43"/>
  <c r="P125" i="43"/>
  <c r="P124" i="43"/>
  <c r="P122" i="43"/>
  <c r="P121" i="43"/>
  <c r="P120" i="43"/>
  <c r="P119" i="43"/>
  <c r="P118" i="43"/>
  <c r="P117" i="43"/>
  <c r="P116" i="43"/>
  <c r="P115" i="43"/>
  <c r="P114" i="43"/>
  <c r="T113" i="43"/>
  <c r="T128" i="43"/>
  <c r="T127" i="43"/>
  <c r="T126" i="43"/>
  <c r="T125" i="43"/>
  <c r="T124" i="43"/>
  <c r="T122" i="43"/>
  <c r="T121" i="43"/>
  <c r="T120" i="43"/>
  <c r="T119" i="43"/>
  <c r="T118" i="43"/>
  <c r="T117" i="43"/>
  <c r="T116" i="43"/>
  <c r="T115" i="43"/>
  <c r="T114" i="43"/>
  <c r="N125" i="43"/>
  <c r="L125" i="43"/>
  <c r="J125" i="43"/>
  <c r="H125" i="43"/>
  <c r="F125" i="43"/>
  <c r="N124" i="43"/>
  <c r="L124" i="43"/>
  <c r="J124" i="43"/>
  <c r="H124" i="43"/>
  <c r="F124" i="43"/>
  <c r="N122" i="43"/>
  <c r="L122" i="43"/>
  <c r="J122" i="43"/>
  <c r="H122" i="43"/>
  <c r="F122" i="43"/>
  <c r="N121" i="43"/>
  <c r="L121" i="43"/>
  <c r="J121" i="43"/>
  <c r="H121" i="43"/>
  <c r="F121" i="43"/>
  <c r="N120" i="43"/>
  <c r="L120" i="43"/>
  <c r="J120" i="43"/>
  <c r="H120" i="43"/>
  <c r="F120" i="43"/>
  <c r="N119" i="43"/>
  <c r="L119" i="43"/>
  <c r="J119" i="43"/>
  <c r="H119" i="43"/>
  <c r="F119" i="43"/>
  <c r="N118" i="43"/>
  <c r="L118" i="43"/>
  <c r="J118" i="43"/>
  <c r="H118" i="43"/>
  <c r="F118" i="43"/>
  <c r="N117" i="43"/>
  <c r="L117" i="43"/>
  <c r="J117" i="43"/>
  <c r="H117" i="43"/>
  <c r="F117" i="43"/>
  <c r="N116" i="43"/>
  <c r="L116" i="43"/>
  <c r="J116" i="43"/>
  <c r="H116" i="43"/>
  <c r="F116" i="43"/>
  <c r="N115" i="43"/>
  <c r="L115" i="43"/>
  <c r="J115" i="43"/>
  <c r="H115" i="43"/>
  <c r="F115" i="43"/>
  <c r="N114" i="43"/>
  <c r="L114" i="43"/>
  <c r="J114" i="43"/>
  <c r="H114" i="43"/>
  <c r="F114" i="43"/>
  <c r="N113" i="43"/>
  <c r="L113" i="43"/>
  <c r="J113" i="43"/>
  <c r="H113" i="43"/>
  <c r="F113" i="43"/>
  <c r="T109" i="43"/>
  <c r="T108" i="43"/>
  <c r="T107" i="43"/>
  <c r="T106" i="43"/>
  <c r="N109" i="43"/>
  <c r="L109" i="43"/>
  <c r="J109" i="43"/>
  <c r="H109" i="43"/>
  <c r="F109" i="43"/>
  <c r="T105" i="43"/>
  <c r="N108" i="43"/>
  <c r="L108" i="43"/>
  <c r="J108" i="43"/>
  <c r="H108" i="43"/>
  <c r="F108" i="43"/>
  <c r="W103" i="43"/>
  <c r="T103" i="43" s="1"/>
  <c r="V103" i="43"/>
  <c r="U103" i="43"/>
  <c r="P106" i="43"/>
  <c r="M106" i="43"/>
  <c r="N106" i="43" s="1"/>
  <c r="L106" i="43"/>
  <c r="T102" i="43"/>
  <c r="O105" i="43" s="1"/>
  <c r="P105" i="43" s="1"/>
  <c r="N105" i="43"/>
  <c r="L105" i="43"/>
  <c r="T101" i="43"/>
  <c r="O104" i="43"/>
  <c r="P104" i="43" s="1"/>
  <c r="N104" i="43"/>
  <c r="L104" i="43"/>
  <c r="T100" i="43"/>
  <c r="O103" i="43"/>
  <c r="P103" i="43" s="1"/>
  <c r="N103" i="43"/>
  <c r="L103" i="43"/>
  <c r="T99" i="43"/>
  <c r="O102" i="43" s="1"/>
  <c r="P102" i="43" s="1"/>
  <c r="N102" i="43"/>
  <c r="L102" i="43"/>
  <c r="T98" i="43"/>
  <c r="O101" i="43" s="1"/>
  <c r="P101" i="43" s="1"/>
  <c r="N101" i="43"/>
  <c r="L101" i="43"/>
  <c r="T97" i="43"/>
  <c r="O100" i="43"/>
  <c r="P100" i="43" s="1"/>
  <c r="N100" i="43"/>
  <c r="L100" i="43"/>
  <c r="T96" i="43"/>
  <c r="O99" i="43"/>
  <c r="P99" i="43" s="1"/>
  <c r="N99" i="43"/>
  <c r="L99" i="43"/>
  <c r="T95" i="43"/>
  <c r="O98" i="43" s="1"/>
  <c r="P98" i="43" s="1"/>
  <c r="N98" i="43"/>
  <c r="L98" i="43"/>
  <c r="T94" i="43"/>
  <c r="O97" i="43" s="1"/>
  <c r="P97" i="43" s="1"/>
  <c r="N97" i="43"/>
  <c r="L97" i="43"/>
  <c r="Z93" i="43"/>
  <c r="O93" i="43"/>
  <c r="P93" i="43" s="1"/>
  <c r="N93" i="43"/>
  <c r="L93" i="43"/>
  <c r="J93" i="43"/>
  <c r="H93" i="43"/>
  <c r="F93" i="43"/>
  <c r="Z92" i="43"/>
  <c r="N92" i="43"/>
  <c r="L92" i="43"/>
  <c r="J92" i="43"/>
  <c r="H92" i="43"/>
  <c r="F92" i="43"/>
  <c r="Z91" i="43"/>
  <c r="Z90" i="43"/>
  <c r="P90" i="43"/>
  <c r="N90" i="43"/>
  <c r="L90" i="43"/>
  <c r="J90" i="43"/>
  <c r="H90" i="43"/>
  <c r="F90" i="43"/>
  <c r="Z89" i="43"/>
  <c r="P89" i="43"/>
  <c r="N89" i="43"/>
  <c r="L89" i="43"/>
  <c r="J89" i="43"/>
  <c r="H89" i="43"/>
  <c r="F89" i="43"/>
  <c r="P88" i="43"/>
  <c r="N88" i="43"/>
  <c r="L88" i="43"/>
  <c r="J88" i="43"/>
  <c r="H88" i="43"/>
  <c r="F88" i="43"/>
  <c r="AC87" i="43"/>
  <c r="AB87" i="43"/>
  <c r="AA87" i="43"/>
  <c r="Z87" i="43" s="1"/>
  <c r="P87" i="43"/>
  <c r="N87" i="43"/>
  <c r="L87" i="43"/>
  <c r="J87" i="43"/>
  <c r="H87" i="43"/>
  <c r="F87" i="43"/>
  <c r="Z86" i="43"/>
  <c r="P86" i="43"/>
  <c r="N86" i="43"/>
  <c r="L86" i="43"/>
  <c r="J86" i="43"/>
  <c r="H86" i="43"/>
  <c r="F86" i="43"/>
  <c r="Z85" i="43"/>
  <c r="P85" i="43"/>
  <c r="N85" i="43"/>
  <c r="L85" i="43"/>
  <c r="J85" i="43"/>
  <c r="H85" i="43"/>
  <c r="F85" i="43"/>
  <c r="Z84" i="43"/>
  <c r="P84" i="43"/>
  <c r="N84" i="43"/>
  <c r="L84" i="43"/>
  <c r="J84" i="43"/>
  <c r="H84" i="43"/>
  <c r="F84" i="43"/>
  <c r="Z83" i="43"/>
  <c r="P83" i="43"/>
  <c r="N83" i="43"/>
  <c r="L83" i="43"/>
  <c r="J83" i="43"/>
  <c r="H83" i="43"/>
  <c r="F83" i="43"/>
  <c r="Z82" i="43"/>
  <c r="P82" i="43"/>
  <c r="N82" i="43"/>
  <c r="L82" i="43"/>
  <c r="J82" i="43"/>
  <c r="H82" i="43"/>
  <c r="F82" i="43"/>
  <c r="Z81" i="43"/>
  <c r="P81" i="43"/>
  <c r="N81" i="43"/>
  <c r="L81" i="43"/>
  <c r="J81" i="43"/>
  <c r="H81" i="43"/>
  <c r="F81" i="43"/>
  <c r="Z80" i="43"/>
  <c r="Z79" i="43"/>
  <c r="O92" i="43" s="1"/>
  <c r="P92" i="43" s="1"/>
  <c r="Z78" i="43"/>
  <c r="T77" i="43"/>
  <c r="O77" i="43"/>
  <c r="P77" i="43" s="1"/>
  <c r="N77" i="43"/>
  <c r="L77" i="43"/>
  <c r="J77" i="43"/>
  <c r="H77" i="43"/>
  <c r="F77" i="43"/>
  <c r="T76" i="43"/>
  <c r="O76" i="43"/>
  <c r="P76" i="43" s="1"/>
  <c r="N76" i="43"/>
  <c r="L76" i="43"/>
  <c r="J76" i="43"/>
  <c r="H76" i="43"/>
  <c r="F76" i="43"/>
  <c r="T75" i="43"/>
  <c r="T74" i="43"/>
  <c r="P74" i="43"/>
  <c r="N74" i="43"/>
  <c r="L74" i="43"/>
  <c r="J74" i="43"/>
  <c r="H74" i="43"/>
  <c r="F74" i="43"/>
  <c r="T73" i="43"/>
  <c r="P73" i="43"/>
  <c r="N73" i="43"/>
  <c r="L73" i="43"/>
  <c r="J73" i="43"/>
  <c r="H73" i="43"/>
  <c r="F73" i="43"/>
  <c r="P72" i="43"/>
  <c r="N72" i="43"/>
  <c r="L72" i="43"/>
  <c r="J72" i="43"/>
  <c r="H72" i="43"/>
  <c r="F72" i="43"/>
  <c r="W71" i="43"/>
  <c r="V71" i="43"/>
  <c r="U71" i="43"/>
  <c r="T71" i="43" s="1"/>
  <c r="P71" i="43"/>
  <c r="N71" i="43"/>
  <c r="L71" i="43"/>
  <c r="J71" i="43"/>
  <c r="H71" i="43"/>
  <c r="F71" i="43"/>
  <c r="T70" i="43"/>
  <c r="P70" i="43"/>
  <c r="N70" i="43"/>
  <c r="L70" i="43"/>
  <c r="J70" i="43"/>
  <c r="H70" i="43"/>
  <c r="F70" i="43"/>
  <c r="T69" i="43"/>
  <c r="P69" i="43"/>
  <c r="N69" i="43"/>
  <c r="L69" i="43"/>
  <c r="J69" i="43"/>
  <c r="H69" i="43"/>
  <c r="F69" i="43"/>
  <c r="T68" i="43"/>
  <c r="P68" i="43"/>
  <c r="N68" i="43"/>
  <c r="L68" i="43"/>
  <c r="J68" i="43"/>
  <c r="H68" i="43"/>
  <c r="F68" i="43"/>
  <c r="T67" i="43"/>
  <c r="P67" i="43"/>
  <c r="N67" i="43"/>
  <c r="L67" i="43"/>
  <c r="J67" i="43"/>
  <c r="H67" i="43"/>
  <c r="F67" i="43"/>
  <c r="T66" i="43"/>
  <c r="P66" i="43"/>
  <c r="N66" i="43"/>
  <c r="L66" i="43"/>
  <c r="J66" i="43"/>
  <c r="H66" i="43"/>
  <c r="F66" i="43"/>
  <c r="T65" i="43"/>
  <c r="P65" i="43"/>
  <c r="N65" i="43"/>
  <c r="L65" i="43"/>
  <c r="J65" i="43"/>
  <c r="H65" i="43"/>
  <c r="F65" i="43"/>
  <c r="T64" i="43"/>
  <c r="T63" i="43"/>
  <c r="T62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5" i="43" l="1"/>
  <c r="O109" i="43"/>
  <c r="P109" i="43" s="1"/>
  <c r="O108" i="43"/>
  <c r="P108" i="43" s="1"/>
  <c r="E53" i="42"/>
  <c r="D54" i="42"/>
  <c r="C54" i="42"/>
  <c r="N124" i="42"/>
  <c r="L124" i="42"/>
  <c r="J124" i="42"/>
  <c r="H124" i="42"/>
  <c r="F124" i="42"/>
  <c r="N123" i="42"/>
  <c r="L123" i="42"/>
  <c r="J123" i="42"/>
  <c r="H123" i="42"/>
  <c r="F123" i="42"/>
  <c r="N121" i="42"/>
  <c r="L121" i="42"/>
  <c r="J121" i="42"/>
  <c r="H121" i="42"/>
  <c r="F121" i="42"/>
  <c r="N120" i="42"/>
  <c r="L120" i="42"/>
  <c r="J120" i="42"/>
  <c r="H120" i="42"/>
  <c r="F120" i="42"/>
  <c r="N119" i="42"/>
  <c r="L119" i="42"/>
  <c r="J119" i="42"/>
  <c r="H119" i="42"/>
  <c r="F119" i="42"/>
  <c r="N118" i="42"/>
  <c r="L118" i="42"/>
  <c r="J118" i="42"/>
  <c r="H118" i="42"/>
  <c r="F118" i="42"/>
  <c r="N117" i="42"/>
  <c r="L117" i="42"/>
  <c r="J117" i="42"/>
  <c r="H117" i="42"/>
  <c r="F117" i="42"/>
  <c r="N116" i="42"/>
  <c r="L116" i="42"/>
  <c r="J116" i="42"/>
  <c r="H116" i="42"/>
  <c r="F116" i="42"/>
  <c r="N115" i="42"/>
  <c r="L115" i="42"/>
  <c r="J115" i="42"/>
  <c r="H115" i="42"/>
  <c r="F115" i="42"/>
  <c r="N114" i="42"/>
  <c r="L114" i="42"/>
  <c r="J114" i="42"/>
  <c r="H114" i="42"/>
  <c r="F114" i="42"/>
  <c r="N113" i="42"/>
  <c r="L113" i="42"/>
  <c r="J113" i="42"/>
  <c r="H113" i="42"/>
  <c r="F113" i="42"/>
  <c r="N112" i="42"/>
  <c r="L112" i="42"/>
  <c r="J112" i="42"/>
  <c r="H112" i="42"/>
  <c r="F112" i="42"/>
  <c r="T111" i="42"/>
  <c r="T110" i="42"/>
  <c r="T109" i="42"/>
  <c r="T108" i="42"/>
  <c r="N108" i="42"/>
  <c r="L108" i="42"/>
  <c r="J108" i="42"/>
  <c r="H108" i="42"/>
  <c r="F108" i="42"/>
  <c r="T107" i="42"/>
  <c r="O108" i="42" s="1"/>
  <c r="P108" i="42" s="1"/>
  <c r="N107" i="42"/>
  <c r="L107" i="42"/>
  <c r="J107" i="42"/>
  <c r="H107" i="42"/>
  <c r="F107" i="42"/>
  <c r="W105" i="42"/>
  <c r="T105" i="42" s="1"/>
  <c r="V105" i="42"/>
  <c r="U105" i="42"/>
  <c r="P105" i="42"/>
  <c r="M105" i="42"/>
  <c r="N105" i="42" s="1"/>
  <c r="L105" i="42"/>
  <c r="T104" i="42"/>
  <c r="O104" i="42" s="1"/>
  <c r="P104" i="42" s="1"/>
  <c r="N104" i="42"/>
  <c r="L104" i="42"/>
  <c r="T103" i="42"/>
  <c r="O103" i="42"/>
  <c r="P103" i="42" s="1"/>
  <c r="N103" i="42"/>
  <c r="L103" i="42"/>
  <c r="T102" i="42"/>
  <c r="O102" i="42"/>
  <c r="P102" i="42" s="1"/>
  <c r="N102" i="42"/>
  <c r="L102" i="42"/>
  <c r="T101" i="42"/>
  <c r="O101" i="42" s="1"/>
  <c r="P101" i="42" s="1"/>
  <c r="N101" i="42"/>
  <c r="L101" i="42"/>
  <c r="T100" i="42"/>
  <c r="O100" i="42" s="1"/>
  <c r="P100" i="42" s="1"/>
  <c r="N100" i="42"/>
  <c r="L100" i="42"/>
  <c r="T99" i="42"/>
  <c r="O99" i="42"/>
  <c r="P99" i="42" s="1"/>
  <c r="N99" i="42"/>
  <c r="L99" i="42"/>
  <c r="T98" i="42"/>
  <c r="O98" i="42"/>
  <c r="P98" i="42" s="1"/>
  <c r="N98" i="42"/>
  <c r="L98" i="42"/>
  <c r="T97" i="42"/>
  <c r="O97" i="42" s="1"/>
  <c r="P97" i="42" s="1"/>
  <c r="N97" i="42"/>
  <c r="L97" i="42"/>
  <c r="T96" i="42"/>
  <c r="O96" i="42" s="1"/>
  <c r="P96" i="42" s="1"/>
  <c r="N96" i="42"/>
  <c r="L96" i="42"/>
  <c r="Z92" i="42"/>
  <c r="O92" i="42"/>
  <c r="P92" i="42" s="1"/>
  <c r="N92" i="42"/>
  <c r="L92" i="42"/>
  <c r="J92" i="42"/>
  <c r="H92" i="42"/>
  <c r="F92" i="42"/>
  <c r="Z91" i="42"/>
  <c r="N91" i="42"/>
  <c r="L91" i="42"/>
  <c r="J91" i="42"/>
  <c r="H91" i="42"/>
  <c r="F91" i="42"/>
  <c r="Z90" i="42"/>
  <c r="Z89" i="42"/>
  <c r="P89" i="42"/>
  <c r="N89" i="42"/>
  <c r="L89" i="42"/>
  <c r="J89" i="42"/>
  <c r="H89" i="42"/>
  <c r="F89" i="42"/>
  <c r="Z88" i="42"/>
  <c r="P88" i="42"/>
  <c r="N88" i="42"/>
  <c r="L88" i="42"/>
  <c r="J88" i="42"/>
  <c r="H88" i="42"/>
  <c r="F88" i="42"/>
  <c r="P87" i="42"/>
  <c r="N87" i="42"/>
  <c r="L87" i="42"/>
  <c r="J87" i="42"/>
  <c r="H87" i="42"/>
  <c r="F87" i="42"/>
  <c r="AC86" i="42"/>
  <c r="AB86" i="42"/>
  <c r="AA86" i="42"/>
  <c r="Z86" i="42" s="1"/>
  <c r="P86" i="42"/>
  <c r="N86" i="42"/>
  <c r="L86" i="42"/>
  <c r="J86" i="42"/>
  <c r="H86" i="42"/>
  <c r="F86" i="42"/>
  <c r="Z85" i="42"/>
  <c r="P85" i="42"/>
  <c r="N85" i="42"/>
  <c r="L85" i="42"/>
  <c r="J85" i="42"/>
  <c r="H85" i="42"/>
  <c r="F85" i="42"/>
  <c r="Z84" i="42"/>
  <c r="P84" i="42"/>
  <c r="N84" i="42"/>
  <c r="L84" i="42"/>
  <c r="J84" i="42"/>
  <c r="H84" i="42"/>
  <c r="F84" i="42"/>
  <c r="Z83" i="42"/>
  <c r="P83" i="42"/>
  <c r="N83" i="42"/>
  <c r="L83" i="42"/>
  <c r="J83" i="42"/>
  <c r="H83" i="42"/>
  <c r="F83" i="42"/>
  <c r="Z82" i="42"/>
  <c r="P82" i="42"/>
  <c r="N82" i="42"/>
  <c r="L82" i="42"/>
  <c r="J82" i="42"/>
  <c r="H82" i="42"/>
  <c r="F82" i="42"/>
  <c r="Z81" i="42"/>
  <c r="P81" i="42"/>
  <c r="N81" i="42"/>
  <c r="L81" i="42"/>
  <c r="J81" i="42"/>
  <c r="H81" i="42"/>
  <c r="F81" i="42"/>
  <c r="Z80" i="42"/>
  <c r="P80" i="42"/>
  <c r="N80" i="42"/>
  <c r="L80" i="42"/>
  <c r="J80" i="42"/>
  <c r="H80" i="42"/>
  <c r="F80" i="42"/>
  <c r="Z79" i="42"/>
  <c r="Z78" i="42"/>
  <c r="O91" i="42" s="1"/>
  <c r="P91" i="42" s="1"/>
  <c r="Z77" i="42"/>
  <c r="T76" i="42"/>
  <c r="O76" i="42"/>
  <c r="P76" i="42" s="1"/>
  <c r="N76" i="42"/>
  <c r="L76" i="42"/>
  <c r="J76" i="42"/>
  <c r="H76" i="42"/>
  <c r="F76" i="42"/>
  <c r="T75" i="42"/>
  <c r="O75" i="42"/>
  <c r="P75" i="42" s="1"/>
  <c r="N75" i="42"/>
  <c r="L75" i="42"/>
  <c r="J75" i="42"/>
  <c r="H75" i="42"/>
  <c r="F75" i="42"/>
  <c r="T74" i="42"/>
  <c r="T73" i="42"/>
  <c r="P73" i="42"/>
  <c r="N73" i="42"/>
  <c r="L73" i="42"/>
  <c r="J73" i="42"/>
  <c r="H73" i="42"/>
  <c r="F73" i="42"/>
  <c r="T72" i="42"/>
  <c r="P72" i="42"/>
  <c r="N72" i="42"/>
  <c r="L72" i="42"/>
  <c r="J72" i="42"/>
  <c r="H72" i="42"/>
  <c r="F72" i="42"/>
  <c r="P71" i="42"/>
  <c r="N71" i="42"/>
  <c r="L71" i="42"/>
  <c r="J71" i="42"/>
  <c r="H71" i="42"/>
  <c r="F71" i="42"/>
  <c r="W70" i="42"/>
  <c r="V70" i="42"/>
  <c r="U70" i="42"/>
  <c r="T70" i="42" s="1"/>
  <c r="P70" i="42"/>
  <c r="N70" i="42"/>
  <c r="L70" i="42"/>
  <c r="J70" i="42"/>
  <c r="H70" i="42"/>
  <c r="F70" i="42"/>
  <c r="T69" i="42"/>
  <c r="P69" i="42"/>
  <c r="N69" i="42"/>
  <c r="L69" i="42"/>
  <c r="J69" i="42"/>
  <c r="H69" i="42"/>
  <c r="F69" i="42"/>
  <c r="T68" i="42"/>
  <c r="P68" i="42"/>
  <c r="N68" i="42"/>
  <c r="L68" i="42"/>
  <c r="J68" i="42"/>
  <c r="H68" i="42"/>
  <c r="F68" i="42"/>
  <c r="T67" i="42"/>
  <c r="P67" i="42"/>
  <c r="N67" i="42"/>
  <c r="L67" i="42"/>
  <c r="J67" i="42"/>
  <c r="H67" i="42"/>
  <c r="F67" i="42"/>
  <c r="T66" i="42"/>
  <c r="P66" i="42"/>
  <c r="N66" i="42"/>
  <c r="L66" i="42"/>
  <c r="J66" i="42"/>
  <c r="H66" i="42"/>
  <c r="F66" i="42"/>
  <c r="T65" i="42"/>
  <c r="P65" i="42"/>
  <c r="N65" i="42"/>
  <c r="L65" i="42"/>
  <c r="J65" i="42"/>
  <c r="H65" i="42"/>
  <c r="F65" i="42"/>
  <c r="T64" i="42"/>
  <c r="P64" i="42"/>
  <c r="N64" i="42"/>
  <c r="L64" i="42"/>
  <c r="J64" i="42"/>
  <c r="H64" i="42"/>
  <c r="F64" i="42"/>
  <c r="T63" i="42"/>
  <c r="T62" i="42"/>
  <c r="T61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4" i="42" l="1"/>
  <c r="O107" i="42"/>
  <c r="P107" i="42" s="1"/>
  <c r="D53" i="41"/>
  <c r="E52" i="41"/>
  <c r="C53" i="41"/>
  <c r="N123" i="41"/>
  <c r="L123" i="41"/>
  <c r="J123" i="41"/>
  <c r="H123" i="41"/>
  <c r="F123" i="41"/>
  <c r="N122" i="41"/>
  <c r="L122" i="41"/>
  <c r="J122" i="41"/>
  <c r="H122" i="41"/>
  <c r="F122" i="41"/>
  <c r="N120" i="41"/>
  <c r="L120" i="41"/>
  <c r="J120" i="41"/>
  <c r="H120" i="41"/>
  <c r="F120" i="41"/>
  <c r="N119" i="41"/>
  <c r="L119" i="41"/>
  <c r="J119" i="41"/>
  <c r="H119" i="41"/>
  <c r="F119" i="41"/>
  <c r="N118" i="41"/>
  <c r="L118" i="41"/>
  <c r="J118" i="41"/>
  <c r="H118" i="41"/>
  <c r="F118" i="41"/>
  <c r="N117" i="41"/>
  <c r="L117" i="41"/>
  <c r="J117" i="41"/>
  <c r="H117" i="41"/>
  <c r="F117" i="41"/>
  <c r="N116" i="41"/>
  <c r="L116" i="41"/>
  <c r="J116" i="41"/>
  <c r="H116" i="41"/>
  <c r="F116" i="41"/>
  <c r="N115" i="41"/>
  <c r="L115" i="41"/>
  <c r="J115" i="41"/>
  <c r="H115" i="41"/>
  <c r="F115" i="41"/>
  <c r="N114" i="41"/>
  <c r="L114" i="41"/>
  <c r="J114" i="41"/>
  <c r="H114" i="41"/>
  <c r="F114" i="41"/>
  <c r="N113" i="41"/>
  <c r="L113" i="41"/>
  <c r="J113" i="41"/>
  <c r="H113" i="41"/>
  <c r="F113" i="41"/>
  <c r="N112" i="41"/>
  <c r="L112" i="41"/>
  <c r="J112" i="41"/>
  <c r="H112" i="41"/>
  <c r="F112" i="41"/>
  <c r="N111" i="41"/>
  <c r="L111" i="41"/>
  <c r="J111" i="41"/>
  <c r="H111" i="41"/>
  <c r="F111" i="41"/>
  <c r="T110" i="41"/>
  <c r="T109" i="41"/>
  <c r="T108" i="41"/>
  <c r="T107" i="41"/>
  <c r="O107" i="41"/>
  <c r="P107" i="41" s="1"/>
  <c r="N107" i="41"/>
  <c r="L107" i="41"/>
  <c r="J107" i="41"/>
  <c r="H107" i="41"/>
  <c r="F107" i="41"/>
  <c r="T106" i="41"/>
  <c r="O106" i="41"/>
  <c r="P106" i="41" s="1"/>
  <c r="N106" i="41"/>
  <c r="L106" i="41"/>
  <c r="J106" i="41"/>
  <c r="H106" i="41"/>
  <c r="F106" i="41"/>
  <c r="W104" i="41"/>
  <c r="V104" i="41"/>
  <c r="U104" i="41"/>
  <c r="T104" i="41" s="1"/>
  <c r="M104" i="41"/>
  <c r="P104" i="41" s="1"/>
  <c r="L104" i="41"/>
  <c r="T103" i="41"/>
  <c r="O103" i="41"/>
  <c r="P103" i="41" s="1"/>
  <c r="N103" i="41"/>
  <c r="L103" i="41"/>
  <c r="T102" i="41"/>
  <c r="O102" i="41" s="1"/>
  <c r="P102" i="41" s="1"/>
  <c r="N102" i="41"/>
  <c r="L102" i="41"/>
  <c r="T101" i="41"/>
  <c r="O101" i="41" s="1"/>
  <c r="P101" i="41" s="1"/>
  <c r="N101" i="41"/>
  <c r="L101" i="41"/>
  <c r="T100" i="41"/>
  <c r="O100" i="41"/>
  <c r="P100" i="41" s="1"/>
  <c r="N100" i="41"/>
  <c r="L100" i="41"/>
  <c r="T99" i="41"/>
  <c r="O99" i="41"/>
  <c r="P99" i="41" s="1"/>
  <c r="N99" i="41"/>
  <c r="L99" i="41"/>
  <c r="T98" i="41"/>
  <c r="O98" i="41" s="1"/>
  <c r="P98" i="41" s="1"/>
  <c r="N98" i="41"/>
  <c r="L98" i="41"/>
  <c r="T97" i="41"/>
  <c r="O97" i="41" s="1"/>
  <c r="P97" i="41" s="1"/>
  <c r="N97" i="41"/>
  <c r="L97" i="41"/>
  <c r="T96" i="41"/>
  <c r="O96" i="41"/>
  <c r="P96" i="41" s="1"/>
  <c r="N96" i="41"/>
  <c r="L96" i="41"/>
  <c r="T95" i="41"/>
  <c r="O95" i="41"/>
  <c r="P95" i="41" s="1"/>
  <c r="N95" i="41"/>
  <c r="L95" i="41"/>
  <c r="Z91" i="41"/>
  <c r="N91" i="41"/>
  <c r="L91" i="41"/>
  <c r="J91" i="41"/>
  <c r="H91" i="41"/>
  <c r="F91" i="41"/>
  <c r="Z90" i="41"/>
  <c r="N90" i="41"/>
  <c r="L90" i="41"/>
  <c r="J90" i="41"/>
  <c r="H90" i="41"/>
  <c r="F90" i="41"/>
  <c r="Z89" i="41"/>
  <c r="Z88" i="41"/>
  <c r="P88" i="41"/>
  <c r="N88" i="41"/>
  <c r="L88" i="41"/>
  <c r="J88" i="41"/>
  <c r="H88" i="41"/>
  <c r="F88" i="41"/>
  <c r="Z87" i="41"/>
  <c r="O91" i="41" s="1"/>
  <c r="P91" i="41" s="1"/>
  <c r="P87" i="41"/>
  <c r="N87" i="41"/>
  <c r="L87" i="41"/>
  <c r="J87" i="41"/>
  <c r="H87" i="41"/>
  <c r="F87" i="41"/>
  <c r="P86" i="41"/>
  <c r="N86" i="41"/>
  <c r="L86" i="41"/>
  <c r="J86" i="41"/>
  <c r="H86" i="41"/>
  <c r="F86" i="41"/>
  <c r="AC85" i="41"/>
  <c r="Z85" i="41" s="1"/>
  <c r="AB85" i="41"/>
  <c r="AA85" i="41"/>
  <c r="P85" i="41"/>
  <c r="N85" i="41"/>
  <c r="L85" i="41"/>
  <c r="J85" i="41"/>
  <c r="H85" i="41"/>
  <c r="F85" i="41"/>
  <c r="Z84" i="41"/>
  <c r="P84" i="41"/>
  <c r="N84" i="41"/>
  <c r="L84" i="41"/>
  <c r="J84" i="41"/>
  <c r="H84" i="41"/>
  <c r="F84" i="41"/>
  <c r="Z83" i="41"/>
  <c r="P83" i="41"/>
  <c r="N83" i="41"/>
  <c r="L83" i="41"/>
  <c r="J83" i="41"/>
  <c r="H83" i="41"/>
  <c r="F83" i="41"/>
  <c r="Z82" i="41"/>
  <c r="P82" i="41"/>
  <c r="N82" i="41"/>
  <c r="L82" i="41"/>
  <c r="J82" i="41"/>
  <c r="H82" i="41"/>
  <c r="F82" i="41"/>
  <c r="Z81" i="41"/>
  <c r="P81" i="41"/>
  <c r="N81" i="41"/>
  <c r="L81" i="41"/>
  <c r="J81" i="41"/>
  <c r="H81" i="41"/>
  <c r="F81" i="41"/>
  <c r="Z80" i="41"/>
  <c r="P80" i="41"/>
  <c r="N80" i="41"/>
  <c r="L80" i="41"/>
  <c r="J80" i="41"/>
  <c r="H80" i="41"/>
  <c r="F80" i="41"/>
  <c r="Z79" i="41"/>
  <c r="P79" i="41"/>
  <c r="N79" i="41"/>
  <c r="L79" i="41"/>
  <c r="J79" i="41"/>
  <c r="H79" i="41"/>
  <c r="F79" i="41"/>
  <c r="Z78" i="41"/>
  <c r="Z77" i="41"/>
  <c r="O90" i="41" s="1"/>
  <c r="P90" i="41" s="1"/>
  <c r="Z76" i="41"/>
  <c r="T75" i="41"/>
  <c r="N75" i="41"/>
  <c r="L75" i="41"/>
  <c r="J75" i="41"/>
  <c r="H75" i="41"/>
  <c r="F75" i="41"/>
  <c r="T74" i="41"/>
  <c r="O74" i="41" s="1"/>
  <c r="P74" i="41" s="1"/>
  <c r="N74" i="41"/>
  <c r="L74" i="41"/>
  <c r="J74" i="41"/>
  <c r="H74" i="41"/>
  <c r="F74" i="41"/>
  <c r="T73" i="41"/>
  <c r="T72" i="41"/>
  <c r="P72" i="41"/>
  <c r="N72" i="41"/>
  <c r="L72" i="41"/>
  <c r="J72" i="41"/>
  <c r="H72" i="41"/>
  <c r="F72" i="41"/>
  <c r="T71" i="41"/>
  <c r="O75" i="41" s="1"/>
  <c r="P75" i="41" s="1"/>
  <c r="P71" i="41"/>
  <c r="N71" i="41"/>
  <c r="L71" i="41"/>
  <c r="J71" i="41"/>
  <c r="H71" i="41"/>
  <c r="F71" i="41"/>
  <c r="P70" i="41"/>
  <c r="N70" i="41"/>
  <c r="L70" i="41"/>
  <c r="J70" i="41"/>
  <c r="H70" i="41"/>
  <c r="F70" i="41"/>
  <c r="W69" i="41"/>
  <c r="T69" i="41" s="1"/>
  <c r="V69" i="41"/>
  <c r="U69" i="41"/>
  <c r="P69" i="41"/>
  <c r="N69" i="41"/>
  <c r="L69" i="41"/>
  <c r="J69" i="41"/>
  <c r="H69" i="41"/>
  <c r="F69" i="41"/>
  <c r="T68" i="41"/>
  <c r="P68" i="41"/>
  <c r="N68" i="41"/>
  <c r="L68" i="41"/>
  <c r="J68" i="41"/>
  <c r="H68" i="41"/>
  <c r="F68" i="41"/>
  <c r="T67" i="41"/>
  <c r="P67" i="41"/>
  <c r="N67" i="41"/>
  <c r="L67" i="41"/>
  <c r="J67" i="41"/>
  <c r="H67" i="41"/>
  <c r="F67" i="41"/>
  <c r="T66" i="41"/>
  <c r="P66" i="41"/>
  <c r="N66" i="41"/>
  <c r="L66" i="41"/>
  <c r="J66" i="41"/>
  <c r="H66" i="41"/>
  <c r="F66" i="41"/>
  <c r="T65" i="41"/>
  <c r="P65" i="41"/>
  <c r="N65" i="41"/>
  <c r="L65" i="41"/>
  <c r="J65" i="41"/>
  <c r="H65" i="41"/>
  <c r="F65" i="41"/>
  <c r="T64" i="41"/>
  <c r="P64" i="41"/>
  <c r="N64" i="41"/>
  <c r="L64" i="41"/>
  <c r="J64" i="41"/>
  <c r="H64" i="41"/>
  <c r="F64" i="41"/>
  <c r="T63" i="41"/>
  <c r="P63" i="41"/>
  <c r="N63" i="41"/>
  <c r="L63" i="41"/>
  <c r="J63" i="41"/>
  <c r="H63" i="41"/>
  <c r="F63" i="41"/>
  <c r="T62" i="41"/>
  <c r="T61" i="41"/>
  <c r="T60" i="41"/>
  <c r="E53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N104" i="41" l="1"/>
  <c r="O106" i="40"/>
  <c r="O105" i="40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<sst xmlns="http://schemas.openxmlformats.org/spreadsheetml/2006/main" count="5960" uniqueCount="152">
  <si>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</si>
  <si>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</si>
  <si>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</si>
  <si>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</si>
  <si>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</si>
  <si>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</si>
  <si>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</si>
  <si>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</si>
  <si>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</si>
  <si>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</si>
  <si>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</si>
  <si>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</si>
  <si>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</si>
  <si>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</si>
  <si>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</si>
  <si>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</si>
  <si>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</si>
  <si>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</si>
  <si>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</si>
  <si>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</si>
  <si>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</si>
  <si>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</si>
  <si>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</si>
  <si>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</si>
  <si>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</si>
  <si>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</si>
  <si>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</si>
  <si>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</si>
  <si>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</si>
  <si>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</si>
  <si>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</si>
  <si>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</si>
  <si>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</si>
  <si>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</si>
  <si>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</si>
  <si>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</si>
  <si>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</si>
  <si>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</si>
  <si>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</si>
  <si>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</si>
  <si>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</si>
  <si>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</si>
  <si>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</si>
  <si>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</si>
  <si>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</si>
  <si>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</si>
  <si>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</si>
  <si>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</si>
  <si>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</si>
  <si>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</si>
  <si>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</si>
  <si>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</si>
  <si>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</si>
  <si>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</si>
  <si>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</si>
  <si>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</si>
  <si>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</si>
  <si>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</si>
  <si>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</si>
  <si>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</si>
  <si>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</si>
  <si>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</si>
  <si>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</si>
  <si>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</si>
  <si>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</si>
  <si>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</si>
  <si>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</si>
  <si>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</si>
  <si>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</si>
  <si>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</si>
  <si>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</si>
  <si>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</si>
  <si>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</si>
  <si>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</si>
  <si>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</si>
  <si>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</si>
  <si>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</si>
  <si>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</si>
  <si>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</si>
  <si>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</si>
  <si>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</si>
  <si>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</si>
  <si>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</si>
  <si>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</si>
  <si>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</si>
  <si>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</si>
  <si>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</si>
  <si>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</si>
  <si>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</si>
  <si>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</si>
  <si>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</si>
  <si>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</si>
  <si>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</si>
  <si>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</si>
  <si>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</si>
  <si>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</si>
  <si>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</si>
  <si>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</si>
  <si>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</si>
  <si>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</si>
  <si>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</si>
  <si>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</si>
  <si>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</si>
  <si>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</si>
  <si>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</si>
  <si>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</si>
  <si>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</si>
  <si>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</si>
  <si>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</si>
  <si>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</si>
  <si>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</si>
  <si>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</si>
  <si>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</si>
  <si>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</si>
  <si>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</si>
  <si>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</si>
  <si>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</si>
  <si>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</si>
  <si>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</si>
  <si>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</si>
  <si>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</si>
  <si>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</si>
  <si>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</si>
  <si>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</si>
  <si>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</si>
  <si>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</si>
  <si>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</si>
  <si>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</si>
  <si>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</si>
  <si>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</si>
  <si>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</si>
  <si>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</si>
  <si>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</si>
  <si>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</si>
  <si>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</si>
  <si>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</si>
  <si>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</si>
  <si>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</si>
  <si>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</si>
  <si>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</si>
  <si>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</si>
  <si>
    <t>２月</t>
    <phoneticPr fontId="39"/>
  </si>
  <si>
    <t>３月</t>
    <rPh sb="1" eb="2">
      <t>ガツ</t>
    </rPh>
    <phoneticPr fontId="39"/>
  </si>
  <si>
    <t>４月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</si>
  <si>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</si>
  <si>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（2015年3月31日現在）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</si>
  <si>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（2015年4月30日現在）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</si>
  <si>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（2015年5月31日現在）</t>
    </r>
    <phoneticPr fontId="2"/>
  </si>
  <si>
    <t>５月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</si>
  <si>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</si>
  <si>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（2015年7月31日現在）</t>
    </r>
    <phoneticPr fontId="2"/>
  </si>
  <si>
    <t>７月</t>
    <rPh sb="1" eb="2">
      <t>ツキ</t>
    </rPh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</si>
</sst>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98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0" fontId="7" fillId="0" borderId="12" xfId="3" applyNumberFormat="1" applyFont="1" applyFill="1" applyBorder="1"/>
    <xf numFmtId="180" fontId="7" fillId="0" borderId="18" xfId="3" applyNumberFormat="1" applyFont="1" applyFill="1" applyBorder="1"/>
    <xf numFmtId="178" fontId="7" fillId="0" borderId="26" xfId="3" applyNumberFormat="1" applyFont="1" applyFill="1" applyBorder="1"/>
    <xf numFmtId="180" fontId="7" fillId="0" borderId="24" xfId="3" applyNumberFormat="1" applyFont="1" applyFill="1" applyBorder="1"/>
    <xf numFmtId="0" fontId="3" fillId="0" borderId="11" xfId="3" applyFill="1" applyBorder="1"/>
    <xf numFmtId="0" fontId="3" fillId="0" borderId="30" xfId="3" applyFill="1" applyBorder="1"/>
    <xf numFmtId="180" fontId="7" fillId="0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2" borderId="70" xfId="3" applyNumberFormat="1" applyFont="1" applyFill="1" applyBorder="1" applyAlignment="1">
      <alignment vertical="center"/>
    </xf>
    <xf numFmtId="181" fontId="1" fillId="0" borderId="1" xfId="3" applyNumberFormat="1" applyFont="1" applyFill="1" applyBorder="1" applyAlignment="1">
      <alignment vertical="center"/>
    </xf>
    <xf numFmtId="0" fontId="3" fillId="0" borderId="6" xfId="3" applyBorder="1" applyAlignment="1">
      <alignment horizontal="right"/>
    </xf>
    <xf numFmtId="0" fontId="3" fillId="2" borderId="76" xfId="3" applyFill="1" applyBorder="1" applyAlignment="1">
      <alignment horizontal="right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6" fontId="6" fillId="2" borderId="10" xfId="3" applyNumberFormat="1" applyFont="1" applyFill="1" applyBorder="1" applyAlignment="1">
      <alignment vertical="center"/>
    </xf>
    <xf numFmtId="0" fontId="3" fillId="2" borderId="78" xfId="3" applyFill="1" applyBorder="1" applyAlignment="1">
      <alignment horizontal="right"/>
    </xf>
    <xf numFmtId="176" fontId="6" fillId="2" borderId="31" xfId="3" applyNumberFormat="1" applyFont="1" applyFill="1" applyBorder="1" applyAlignment="1">
      <alignment vertical="center"/>
    </xf>
    <xf numFmtId="0" fontId="3" fillId="0" borderId="6" xfId="3" applyFill="1" applyBorder="1" applyAlignment="1">
      <alignment horizontal="right"/>
    </xf>
    <xf numFmtId="176" fontId="6" fillId="0" borderId="6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49" xfId="3" applyFill="1" applyBorder="1" applyAlignment="1">
      <alignment horizontal="right"/>
    </xf>
    <xf numFmtId="176" fontId="6" fillId="0" borderId="56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2" borderId="56" xfId="3" applyNumberFormat="1" applyFont="1" applyFill="1" applyBorder="1" applyAlignment="1">
      <alignment horizontal="right" vertic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181" fontId="1" fillId="0" borderId="59" xfId="3" applyNumberFormat="1" applyFont="1" applyBorder="1" applyAlignment="1">
      <alignment vertical="center"/>
    </xf>
    <xf numFmtId="181" fontId="0" fillId="0" borderId="60" xfId="0" applyNumberForma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  <xf numFmtId="0" fontId="3" fillId="0" borderId="1" xfId="3" applyFill="1" applyBorder="1" applyAlignment="1">
      <alignment horizontal="right"/>
    </xf>
    <xf numFmtId="176" fontId="6" fillId="0" borderId="58" xfId="3" applyNumberFormat="1" applyFont="1" applyFill="1" applyBorder="1" applyAlignment="1">
      <alignment vertical="center"/>
    </xf>
    <xf numFmtId="0" fontId="3" fillId="2" borderId="71" xfId="3" applyFill="1" applyBorder="1" applyAlignment="1">
      <alignment horizontal="center"/>
    </xf>
    <xf numFmtId="0" fontId="3" fillId="2" borderId="72" xfId="3" applyFill="1" applyBorder="1" applyAlignment="1">
      <alignment horizontal="center"/>
    </xf>
    <xf numFmtId="178" fontId="3" fillId="2" borderId="20" xfId="3" applyNumberFormat="1" applyFill="1" applyBorder="1"/>
    <xf numFmtId="180" fontId="3" fillId="2" borderId="52" xfId="3" applyNumberFormat="1" applyFill="1" applyBorder="1"/>
    <xf numFmtId="178" fontId="3" fillId="2" borderId="45" xfId="3" applyNumberFormat="1" applyFill="1" applyBorder="1"/>
    <xf numFmtId="180" fontId="3" fillId="2" borderId="73" xfId="3" applyNumberFormat="1" applyFill="1" applyBorder="1"/>
    <xf numFmtId="178" fontId="3" fillId="2" borderId="33" xfId="3" applyNumberFormat="1" applyFill="1" applyBorder="1"/>
    <xf numFmtId="180" fontId="3" fillId="2" borderId="54" xfId="3" applyNumberFormat="1" applyFill="1" applyBorder="1"/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476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406">
        <v>3602</v>
      </c>
      <c r="E6" s="407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408">
        <v>3310</v>
      </c>
      <c r="E7" s="401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400">
        <v>4990.875</v>
      </c>
      <c r="E8" s="401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400">
        <v>8686</v>
      </c>
      <c r="E9" s="401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400">
        <v>10020</v>
      </c>
      <c r="E10" s="401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400">
        <v>169533</v>
      </c>
      <c r="E11" s="401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400">
        <v>82821</v>
      </c>
      <c r="E12" s="401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402">
        <v>7907</v>
      </c>
      <c r="E13" s="403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409">
        <v>43015</v>
      </c>
      <c r="E14" s="410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404">
        <f>SUM(D6:E14)</f>
        <v>333884.875</v>
      </c>
      <c r="E15" s="405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7">
        <v>78578</v>
      </c>
      <c r="E17" s="43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5">
        <v>14918.8945</v>
      </c>
      <c r="E18" s="436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45">
        <v>51937.764000000003</v>
      </c>
      <c r="E19" s="446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37">
        <v>23633.109750000003</v>
      </c>
      <c r="E20" s="438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37">
        <v>33235.215000000004</v>
      </c>
      <c r="E21" s="438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37">
        <v>20918</v>
      </c>
      <c r="E22" s="438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450">
        <v>-10596.267006000002</v>
      </c>
      <c r="E24" s="451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404">
        <f>SUM(D6:E24)</f>
        <v>593988.21799399995</v>
      </c>
      <c r="E25" s="405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447">
        <v>2011</v>
      </c>
      <c r="K34" s="452"/>
      <c r="L34" s="447">
        <v>2012</v>
      </c>
      <c r="M34" s="448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447">
        <v>2011</v>
      </c>
      <c r="K50" s="452"/>
      <c r="L50" s="447">
        <v>2012</v>
      </c>
      <c r="M50" s="448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415">
        <v>2008</v>
      </c>
      <c r="E66" s="412"/>
      <c r="F66" s="411">
        <v>2009</v>
      </c>
      <c r="G66" s="412"/>
      <c r="H66" s="411">
        <v>2010</v>
      </c>
      <c r="I66" s="412"/>
      <c r="J66" s="411">
        <v>2011</v>
      </c>
      <c r="K66" s="413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415">
        <v>2008</v>
      </c>
      <c r="E82" s="426"/>
      <c r="F82" s="411">
        <v>2009</v>
      </c>
      <c r="G82" s="426"/>
      <c r="H82" s="411">
        <v>2010</v>
      </c>
      <c r="I82" s="426"/>
      <c r="J82" s="411">
        <v>2011</v>
      </c>
      <c r="K82" s="419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82:E82"/>
    <mergeCell ref="F82:G82"/>
    <mergeCell ref="H82:I82"/>
    <mergeCell ref="J82:K82"/>
    <mergeCell ref="L50:M50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18:E18"/>
    <mergeCell ref="D19:E19"/>
    <mergeCell ref="D20:E20"/>
    <mergeCell ref="D21:E21"/>
    <mergeCell ref="D22:E22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7">
        <v>78578</v>
      </c>
      <c r="E17" s="43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5">
        <v>14918.8945</v>
      </c>
      <c r="E18" s="436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45">
        <v>51937.764000000003</v>
      </c>
      <c r="E19" s="446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37">
        <v>23633.109750000003</v>
      </c>
      <c r="E20" s="438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37">
        <v>33235.215000000004</v>
      </c>
      <c r="E21" s="438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37">
        <v>20918</v>
      </c>
      <c r="E22" s="438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453">
        <v>-10596.267006000002</v>
      </c>
      <c r="E24" s="454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455">
        <v>17431.741227999999</v>
      </c>
      <c r="E25" s="456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404">
        <f>SUM(D6:E25)</f>
        <v>611419.95922199998</v>
      </c>
      <c r="E26" s="405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447">
        <v>2011</v>
      </c>
      <c r="K35" s="452"/>
      <c r="L35" s="447">
        <v>2012</v>
      </c>
      <c r="M35" s="448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447">
        <v>2011</v>
      </c>
      <c r="K51" s="452"/>
      <c r="L51" s="447">
        <v>2012</v>
      </c>
      <c r="M51" s="448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415">
        <v>2008</v>
      </c>
      <c r="E67" s="412"/>
      <c r="F67" s="411">
        <v>2009</v>
      </c>
      <c r="G67" s="412"/>
      <c r="H67" s="411">
        <v>2010</v>
      </c>
      <c r="I67" s="412"/>
      <c r="J67" s="411">
        <v>2011</v>
      </c>
      <c r="K67" s="413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415">
        <v>2008</v>
      </c>
      <c r="E83" s="426"/>
      <c r="F83" s="411">
        <v>2009</v>
      </c>
      <c r="G83" s="426"/>
      <c r="H83" s="411">
        <v>2010</v>
      </c>
      <c r="I83" s="426"/>
      <c r="J83" s="411">
        <v>2011</v>
      </c>
      <c r="K83" s="419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67:E67"/>
    <mergeCell ref="F67:G67"/>
    <mergeCell ref="H67:I67"/>
    <mergeCell ref="J67:K67"/>
    <mergeCell ref="D83:E83"/>
    <mergeCell ref="F83:G83"/>
    <mergeCell ref="H83:I83"/>
    <mergeCell ref="J83:K83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7">
        <v>78578</v>
      </c>
      <c r="E17" s="43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5">
        <v>14918.8945</v>
      </c>
      <c r="E18" s="436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45">
        <v>51937.764000000003</v>
      </c>
      <c r="E19" s="446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7">
        <v>23633.109750000003</v>
      </c>
      <c r="E20" s="43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7">
        <v>33235.215000000004</v>
      </c>
      <c r="E21" s="43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7">
        <v>20918</v>
      </c>
      <c r="E22" s="43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457">
        <v>-10596.267006000002</v>
      </c>
      <c r="E24" s="457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458">
        <v>17431.741227999999</v>
      </c>
      <c r="E25" s="459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423">
        <v>26381</v>
      </c>
      <c r="E26" s="425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455">
        <v>17482.687375000001</v>
      </c>
      <c r="E27" s="456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460">
        <f>SUM(D6:E26)</f>
        <v>637800.95922199998</v>
      </c>
      <c r="E28" s="461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47">
        <v>2011</v>
      </c>
      <c r="K37" s="452"/>
      <c r="L37" s="447">
        <v>2012</v>
      </c>
      <c r="M37" s="448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447">
        <v>2011</v>
      </c>
      <c r="K53" s="452"/>
      <c r="L53" s="447">
        <v>2012</v>
      </c>
      <c r="M53" s="448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415">
        <v>2008</v>
      </c>
      <c r="E69" s="412"/>
      <c r="F69" s="411">
        <v>2009</v>
      </c>
      <c r="G69" s="412"/>
      <c r="H69" s="411">
        <v>2010</v>
      </c>
      <c r="I69" s="412"/>
      <c r="J69" s="411">
        <v>2011</v>
      </c>
      <c r="K69" s="413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415">
        <v>2008</v>
      </c>
      <c r="E85" s="426"/>
      <c r="F85" s="411">
        <v>2009</v>
      </c>
      <c r="G85" s="426"/>
      <c r="H85" s="411">
        <v>2010</v>
      </c>
      <c r="I85" s="426"/>
      <c r="J85" s="411">
        <v>2011</v>
      </c>
      <c r="K85" s="419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7">
        <v>78578</v>
      </c>
      <c r="E17" s="43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5">
        <v>14918.8945</v>
      </c>
      <c r="E18" s="436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45">
        <v>51937.764000000003</v>
      </c>
      <c r="E19" s="446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7">
        <v>23633.109750000003</v>
      </c>
      <c r="E20" s="43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7">
        <v>33235.215000000004</v>
      </c>
      <c r="E21" s="43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7">
        <v>20918</v>
      </c>
      <c r="E22" s="43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53">
        <v>-10596.267006000002</v>
      </c>
      <c r="E24" s="454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23">
        <v>17431.741227999999</v>
      </c>
      <c r="E25" s="425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23">
        <v>26380.90625</v>
      </c>
      <c r="E26" s="425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455">
        <v>17482.687375000001</v>
      </c>
      <c r="E27" s="456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404">
        <f>SUM(D6:E26)</f>
        <v>637800.86547199998</v>
      </c>
      <c r="E28" s="405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47">
        <v>2011</v>
      </c>
      <c r="K37" s="452"/>
      <c r="L37" s="447">
        <v>2012</v>
      </c>
      <c r="M37" s="448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447">
        <v>2011</v>
      </c>
      <c r="K53" s="452"/>
      <c r="L53" s="447">
        <v>2012</v>
      </c>
      <c r="M53" s="448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415">
        <v>2008</v>
      </c>
      <c r="E69" s="412"/>
      <c r="F69" s="411">
        <v>2009</v>
      </c>
      <c r="G69" s="412"/>
      <c r="H69" s="411">
        <v>2010</v>
      </c>
      <c r="I69" s="412"/>
      <c r="J69" s="411">
        <v>2011</v>
      </c>
      <c r="K69" s="462"/>
      <c r="L69" s="447">
        <v>2012</v>
      </c>
      <c r="M69" s="44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415">
        <v>2008</v>
      </c>
      <c r="E85" s="426"/>
      <c r="F85" s="411">
        <v>2009</v>
      </c>
      <c r="G85" s="426"/>
      <c r="H85" s="411">
        <v>2010</v>
      </c>
      <c r="I85" s="426"/>
      <c r="J85" s="411">
        <v>2011</v>
      </c>
      <c r="K85" s="419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7:E27"/>
    <mergeCell ref="D26:E26"/>
    <mergeCell ref="D28:E28"/>
    <mergeCell ref="J37:K37"/>
    <mergeCell ref="L37:M37"/>
    <mergeCell ref="J53:K53"/>
    <mergeCell ref="L53:M53"/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7">
        <v>78578</v>
      </c>
      <c r="E17" s="43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5">
        <v>14918.8945</v>
      </c>
      <c r="E18" s="436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45">
        <v>51937.764000000003</v>
      </c>
      <c r="E19" s="446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7">
        <v>23633.109750000003</v>
      </c>
      <c r="E20" s="43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7">
        <v>33235.215000000004</v>
      </c>
      <c r="E21" s="43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7">
        <v>20918</v>
      </c>
      <c r="E22" s="43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53">
        <v>-10596.267006000002</v>
      </c>
      <c r="E24" s="454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23">
        <v>17431.741227999999</v>
      </c>
      <c r="E25" s="425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23">
        <v>26380.90625</v>
      </c>
      <c r="E26" s="425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23">
        <v>17482.687375000001</v>
      </c>
      <c r="E27" s="425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455">
        <v>31906.866649999996</v>
      </c>
      <c r="E28" s="456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404">
        <f>SUM(D6:E28)</f>
        <v>687190.41949699994</v>
      </c>
      <c r="E29" s="405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447">
        <v>2011</v>
      </c>
      <c r="K38" s="452"/>
      <c r="L38" s="447">
        <v>2012</v>
      </c>
      <c r="M38" s="448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447">
        <v>2011</v>
      </c>
      <c r="K54" s="452"/>
      <c r="L54" s="447">
        <v>2012</v>
      </c>
      <c r="M54" s="448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415">
        <v>2008</v>
      </c>
      <c r="E70" s="412"/>
      <c r="F70" s="411">
        <v>2009</v>
      </c>
      <c r="G70" s="412"/>
      <c r="H70" s="411">
        <v>2010</v>
      </c>
      <c r="I70" s="412"/>
      <c r="J70" s="411">
        <v>2011</v>
      </c>
      <c r="K70" s="462"/>
      <c r="L70" s="447">
        <v>2012</v>
      </c>
      <c r="M70" s="448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415">
        <v>2008</v>
      </c>
      <c r="E86" s="426"/>
      <c r="F86" s="411">
        <v>2009</v>
      </c>
      <c r="G86" s="426"/>
      <c r="H86" s="411">
        <v>2010</v>
      </c>
      <c r="I86" s="426"/>
      <c r="J86" s="411">
        <v>2011</v>
      </c>
      <c r="K86" s="419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86:E86"/>
    <mergeCell ref="F86:G86"/>
    <mergeCell ref="H86:I86"/>
    <mergeCell ref="J86:K86"/>
    <mergeCell ref="D27:E27"/>
    <mergeCell ref="J54:K54"/>
    <mergeCell ref="L54:M54"/>
    <mergeCell ref="D70:E70"/>
    <mergeCell ref="F70:G70"/>
    <mergeCell ref="H70:I70"/>
    <mergeCell ref="J70:K70"/>
    <mergeCell ref="L70:M70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7">
        <v>78578</v>
      </c>
      <c r="E17" s="43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5">
        <v>14918.8945</v>
      </c>
      <c r="E18" s="436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45">
        <v>51937.764000000003</v>
      </c>
      <c r="E19" s="446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7">
        <v>23633.109750000003</v>
      </c>
      <c r="E20" s="43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7">
        <v>33235.215000000004</v>
      </c>
      <c r="E21" s="43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7">
        <v>20918</v>
      </c>
      <c r="E22" s="43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53">
        <v>-10596.267006000002</v>
      </c>
      <c r="E24" s="454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23">
        <v>17431.741227999999</v>
      </c>
      <c r="E25" s="425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23">
        <v>26380.90625</v>
      </c>
      <c r="E26" s="425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23">
        <v>17482.687375000001</v>
      </c>
      <c r="E27" s="425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423">
        <v>31906.866649999996</v>
      </c>
      <c r="E28" s="425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455">
        <v>105378.147138</v>
      </c>
      <c r="E29" s="456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404">
        <f>SUM(D6:E29)</f>
        <v>792568.56663499994</v>
      </c>
      <c r="E30" s="405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447">
        <v>2011</v>
      </c>
      <c r="K39" s="452"/>
      <c r="L39" s="447">
        <v>2012</v>
      </c>
      <c r="M39" s="448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447">
        <v>2011</v>
      </c>
      <c r="K55" s="452"/>
      <c r="L55" s="447">
        <v>2012</v>
      </c>
      <c r="M55" s="448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415">
        <v>2008</v>
      </c>
      <c r="E71" s="412"/>
      <c r="F71" s="411">
        <v>2009</v>
      </c>
      <c r="G71" s="412"/>
      <c r="H71" s="411">
        <v>2010</v>
      </c>
      <c r="I71" s="412"/>
      <c r="J71" s="411">
        <v>2011</v>
      </c>
      <c r="K71" s="462"/>
      <c r="L71" s="447">
        <v>2012</v>
      </c>
      <c r="M71" s="448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415">
        <v>2008</v>
      </c>
      <c r="E87" s="426"/>
      <c r="F87" s="411">
        <v>2009</v>
      </c>
      <c r="G87" s="426"/>
      <c r="H87" s="411">
        <v>2010</v>
      </c>
      <c r="I87" s="426"/>
      <c r="J87" s="411">
        <v>2011</v>
      </c>
      <c r="K87" s="419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H71:I71"/>
    <mergeCell ref="J71:K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87:E87"/>
    <mergeCell ref="F87:G87"/>
    <mergeCell ref="H87:I87"/>
    <mergeCell ref="J87:K87"/>
    <mergeCell ref="D28:E28"/>
    <mergeCell ref="J55:K55"/>
    <mergeCell ref="D71:E71"/>
    <mergeCell ref="F71:G71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7">
        <v>78578</v>
      </c>
      <c r="E17" s="438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5">
        <v>14918.8945</v>
      </c>
      <c r="E18" s="436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7">
        <v>20918</v>
      </c>
      <c r="E22" s="438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23">
        <v>26380.90625</v>
      </c>
      <c r="E26" s="425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23">
        <v>17482.687375000001</v>
      </c>
      <c r="E27" s="425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455">
        <v>19854.237499999999</v>
      </c>
      <c r="E30" s="456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404">
        <f>SUM(D6:E30)</f>
        <v>812422.80413499998</v>
      </c>
      <c r="E31" s="405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447">
        <v>2011</v>
      </c>
      <c r="K40" s="452"/>
      <c r="L40" s="447">
        <v>2012</v>
      </c>
      <c r="M40" s="448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447">
        <v>2011</v>
      </c>
      <c r="K56" s="452"/>
      <c r="L56" s="447">
        <v>2012</v>
      </c>
      <c r="M56" s="448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415">
        <v>2008</v>
      </c>
      <c r="E72" s="412"/>
      <c r="F72" s="411">
        <v>2009</v>
      </c>
      <c r="G72" s="412"/>
      <c r="H72" s="411">
        <v>2010</v>
      </c>
      <c r="I72" s="412"/>
      <c r="J72" s="411">
        <v>2011</v>
      </c>
      <c r="K72" s="462"/>
      <c r="L72" s="447">
        <v>2012</v>
      </c>
      <c r="M72" s="448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415">
        <v>2008</v>
      </c>
      <c r="E88" s="426"/>
      <c r="F88" s="411">
        <v>2009</v>
      </c>
      <c r="G88" s="426"/>
      <c r="H88" s="411">
        <v>2010</v>
      </c>
      <c r="I88" s="426"/>
      <c r="J88" s="411">
        <v>2011</v>
      </c>
      <c r="K88" s="463"/>
      <c r="L88" s="447">
        <v>2012</v>
      </c>
      <c r="M88" s="448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L88:M88"/>
    <mergeCell ref="D88:E88"/>
    <mergeCell ref="F88:G88"/>
    <mergeCell ref="H88:I88"/>
    <mergeCell ref="J88:K88"/>
    <mergeCell ref="H72:I72"/>
    <mergeCell ref="J72:K72"/>
    <mergeCell ref="L56:M56"/>
    <mergeCell ref="F72:G72"/>
    <mergeCell ref="D72:E72"/>
    <mergeCell ref="L72:M72"/>
    <mergeCell ref="J56:K5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455">
        <v>21248.955841000003</v>
      </c>
      <c r="E31" s="456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404">
        <f>SUM(D6:E31)</f>
        <v>833671.75997599994</v>
      </c>
      <c r="E32" s="405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447">
        <v>2011</v>
      </c>
      <c r="K41" s="452"/>
      <c r="L41" s="447">
        <v>2012</v>
      </c>
      <c r="M41" s="448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447">
        <v>2011</v>
      </c>
      <c r="K57" s="452"/>
      <c r="L57" s="447">
        <v>2012</v>
      </c>
      <c r="M57" s="448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415">
        <v>2008</v>
      </c>
      <c r="E73" s="412"/>
      <c r="F73" s="411">
        <v>2009</v>
      </c>
      <c r="G73" s="412"/>
      <c r="H73" s="411">
        <v>2010</v>
      </c>
      <c r="I73" s="412"/>
      <c r="J73" s="411">
        <v>2011</v>
      </c>
      <c r="K73" s="462"/>
      <c r="L73" s="447">
        <v>2012</v>
      </c>
      <c r="M73" s="448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415">
        <v>2008</v>
      </c>
      <c r="E89" s="426"/>
      <c r="F89" s="411">
        <v>2009</v>
      </c>
      <c r="G89" s="426"/>
      <c r="H89" s="411">
        <v>2010</v>
      </c>
      <c r="I89" s="426"/>
      <c r="J89" s="411">
        <v>2011</v>
      </c>
      <c r="K89" s="463"/>
      <c r="L89" s="447">
        <v>2012</v>
      </c>
      <c r="M89" s="448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450">
        <v>38975.138680999997</v>
      </c>
      <c r="E32" s="451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404">
        <f>SUM(D6:E32)</f>
        <v>872646.89865699993</v>
      </c>
      <c r="E33" s="405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447">
        <v>2011</v>
      </c>
      <c r="K42" s="452"/>
      <c r="L42" s="447">
        <v>2012</v>
      </c>
      <c r="M42" s="448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447">
        <v>2011</v>
      </c>
      <c r="K58" s="452"/>
      <c r="L58" s="447">
        <v>2012</v>
      </c>
      <c r="M58" s="448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415">
        <v>2008</v>
      </c>
      <c r="E74" s="412"/>
      <c r="F74" s="411">
        <v>2009</v>
      </c>
      <c r="G74" s="412"/>
      <c r="H74" s="411">
        <v>2010</v>
      </c>
      <c r="I74" s="412"/>
      <c r="J74" s="411">
        <v>2011</v>
      </c>
      <c r="K74" s="462"/>
      <c r="L74" s="447">
        <v>2012</v>
      </c>
      <c r="M74" s="448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415">
        <v>2008</v>
      </c>
      <c r="E90" s="426"/>
      <c r="F90" s="411">
        <v>2009</v>
      </c>
      <c r="G90" s="426"/>
      <c r="H90" s="411">
        <v>2010</v>
      </c>
      <c r="I90" s="426"/>
      <c r="J90" s="411">
        <v>2011</v>
      </c>
      <c r="K90" s="463"/>
      <c r="L90" s="447">
        <v>2012</v>
      </c>
      <c r="M90" s="448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J42:K42"/>
    <mergeCell ref="L42:M42"/>
    <mergeCell ref="J58:K58"/>
    <mergeCell ref="L58:M58"/>
    <mergeCell ref="D32:E32"/>
    <mergeCell ref="D74:E74"/>
    <mergeCell ref="F74:G74"/>
    <mergeCell ref="H74:I74"/>
    <mergeCell ref="J74:K74"/>
    <mergeCell ref="L74:M74"/>
    <mergeCell ref="D90:E90"/>
    <mergeCell ref="F90:G90"/>
    <mergeCell ref="H90:I90"/>
    <mergeCell ref="J90:K90"/>
    <mergeCell ref="L90:M9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404">
        <f>SUM(D6:E33)</f>
        <v>891170.46535099996</v>
      </c>
      <c r="E34" s="405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447">
        <v>2011</v>
      </c>
      <c r="K43" s="452"/>
      <c r="L43" s="447">
        <v>2012</v>
      </c>
      <c r="M43" s="452"/>
      <c r="N43" s="447">
        <v>2013</v>
      </c>
      <c r="O43" s="448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447">
        <v>2011</v>
      </c>
      <c r="K59" s="452"/>
      <c r="L59" s="447">
        <v>2012</v>
      </c>
      <c r="M59" s="448"/>
      <c r="N59" s="466"/>
      <c r="O59" s="467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415">
        <v>2008</v>
      </c>
      <c r="E75" s="412"/>
      <c r="F75" s="411">
        <v>2009</v>
      </c>
      <c r="G75" s="412"/>
      <c r="H75" s="411">
        <v>2010</v>
      </c>
      <c r="I75" s="412"/>
      <c r="J75" s="411">
        <v>2011</v>
      </c>
      <c r="K75" s="462"/>
      <c r="L75" s="447">
        <v>2012</v>
      </c>
      <c r="M75" s="448"/>
      <c r="N75" s="466"/>
      <c r="O75" s="467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415">
        <v>2008</v>
      </c>
      <c r="E91" s="426"/>
      <c r="F91" s="411">
        <v>2009</v>
      </c>
      <c r="G91" s="426"/>
      <c r="H91" s="411">
        <v>2010</v>
      </c>
      <c r="I91" s="426"/>
      <c r="J91" s="411">
        <v>2011</v>
      </c>
      <c r="K91" s="463"/>
      <c r="L91" s="447">
        <v>2012</v>
      </c>
      <c r="M91" s="448"/>
      <c r="N91" s="466"/>
      <c r="O91" s="467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91:E91"/>
    <mergeCell ref="F91:G91"/>
    <mergeCell ref="H91:I91"/>
    <mergeCell ref="J91:K91"/>
    <mergeCell ref="L91:M91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406">
        <v>3602</v>
      </c>
      <c r="E6" s="407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408">
        <v>3310</v>
      </c>
      <c r="E7" s="401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400">
        <v>4990.875</v>
      </c>
      <c r="E8" s="401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400">
        <v>8686</v>
      </c>
      <c r="E9" s="401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400">
        <v>10020</v>
      </c>
      <c r="E10" s="401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400">
        <v>169533</v>
      </c>
      <c r="E11" s="401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400">
        <v>82821</v>
      </c>
      <c r="E12" s="401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402">
        <v>7907</v>
      </c>
      <c r="E13" s="403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414">
        <v>43015</v>
      </c>
      <c r="E14" s="401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414">
        <v>6992</v>
      </c>
      <c r="E15" s="401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409">
        <v>20977</v>
      </c>
      <c r="E16" s="410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404">
        <f>SUM(D6:E16)</f>
        <v>361853.875</v>
      </c>
      <c r="E17" s="405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415">
        <v>2008</v>
      </c>
      <c r="E58" s="412"/>
      <c r="F58" s="411">
        <v>2009</v>
      </c>
      <c r="G58" s="412"/>
      <c r="H58" s="411">
        <v>2010</v>
      </c>
      <c r="I58" s="412"/>
      <c r="J58" s="411">
        <v>2011</v>
      </c>
      <c r="K58" s="413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6:E6"/>
    <mergeCell ref="D7:E7"/>
    <mergeCell ref="D8:E8"/>
    <mergeCell ref="D9:E9"/>
    <mergeCell ref="D10:E10"/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3">
        <v>18523.566694000001</v>
      </c>
      <c r="E33" s="425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468">
        <v>88782</v>
      </c>
      <c r="E34" s="469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404">
        <f>SUM(D6:E34)</f>
        <v>979952.46535099996</v>
      </c>
      <c r="E35" s="405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447">
        <v>2011</v>
      </c>
      <c r="K44" s="452"/>
      <c r="L44" s="447">
        <v>2012</v>
      </c>
      <c r="M44" s="452"/>
      <c r="N44" s="447">
        <v>2013</v>
      </c>
      <c r="O44" s="448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447">
        <v>2011</v>
      </c>
      <c r="K60" s="452"/>
      <c r="L60" s="447">
        <v>2012</v>
      </c>
      <c r="M60" s="448"/>
      <c r="N60" s="466"/>
      <c r="O60" s="467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415">
        <v>2008</v>
      </c>
      <c r="E76" s="412"/>
      <c r="F76" s="411">
        <v>2009</v>
      </c>
      <c r="G76" s="412"/>
      <c r="H76" s="411">
        <v>2010</v>
      </c>
      <c r="I76" s="412"/>
      <c r="J76" s="411">
        <v>2011</v>
      </c>
      <c r="K76" s="462"/>
      <c r="L76" s="447">
        <v>2012</v>
      </c>
      <c r="M76" s="448"/>
      <c r="N76" s="466"/>
      <c r="O76" s="467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415">
        <v>2008</v>
      </c>
      <c r="E92" s="426"/>
      <c r="F92" s="411">
        <v>2009</v>
      </c>
      <c r="G92" s="426"/>
      <c r="H92" s="411">
        <v>2010</v>
      </c>
      <c r="I92" s="426"/>
      <c r="J92" s="411">
        <v>2011</v>
      </c>
      <c r="K92" s="463"/>
      <c r="L92" s="447">
        <v>2012</v>
      </c>
      <c r="M92" s="448"/>
      <c r="N92" s="466"/>
      <c r="O92" s="467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  <mergeCell ref="D35:E35"/>
    <mergeCell ref="J44:K44"/>
    <mergeCell ref="L44:M44"/>
    <mergeCell ref="N44:O44"/>
    <mergeCell ref="J60:K60"/>
    <mergeCell ref="L60:M60"/>
    <mergeCell ref="N60:O60"/>
    <mergeCell ref="D30:E30"/>
    <mergeCell ref="D31:E31"/>
    <mergeCell ref="D32:E32"/>
    <mergeCell ref="D33:E33"/>
    <mergeCell ref="D34:E34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3">
        <v>18523.566694000001</v>
      </c>
      <c r="E33" s="4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3">
        <v>88782</v>
      </c>
      <c r="E34" s="425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455">
        <v>40815</v>
      </c>
      <c r="E35" s="456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404">
        <f>SUM(D6:E35)</f>
        <v>1020767.465351</v>
      </c>
      <c r="E36" s="405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447">
        <v>2011</v>
      </c>
      <c r="K45" s="452"/>
      <c r="L45" s="447">
        <v>2012</v>
      </c>
      <c r="M45" s="452"/>
      <c r="N45" s="447">
        <v>2013</v>
      </c>
      <c r="O45" s="448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447">
        <v>2011</v>
      </c>
      <c r="K61" s="452"/>
      <c r="L61" s="447">
        <v>2012</v>
      </c>
      <c r="M61" s="448"/>
      <c r="N61" s="466"/>
      <c r="O61" s="467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415">
        <v>2008</v>
      </c>
      <c r="E77" s="412"/>
      <c r="F77" s="411">
        <v>2009</v>
      </c>
      <c r="G77" s="412"/>
      <c r="H77" s="411">
        <v>2010</v>
      </c>
      <c r="I77" s="412"/>
      <c r="J77" s="411">
        <v>2011</v>
      </c>
      <c r="K77" s="462"/>
      <c r="L77" s="447">
        <v>2012</v>
      </c>
      <c r="M77" s="448"/>
      <c r="N77" s="466"/>
      <c r="O77" s="467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415">
        <v>2008</v>
      </c>
      <c r="E93" s="426"/>
      <c r="F93" s="411">
        <v>2009</v>
      </c>
      <c r="G93" s="426"/>
      <c r="H93" s="411">
        <v>2010</v>
      </c>
      <c r="I93" s="426"/>
      <c r="J93" s="411">
        <v>2011</v>
      </c>
      <c r="K93" s="463"/>
      <c r="L93" s="447">
        <v>2012</v>
      </c>
      <c r="M93" s="448"/>
      <c r="N93" s="466"/>
      <c r="O93" s="467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93:E93"/>
    <mergeCell ref="F93:G93"/>
    <mergeCell ref="H93:I93"/>
    <mergeCell ref="J93:K93"/>
    <mergeCell ref="L93:M93"/>
    <mergeCell ref="N93:O93"/>
    <mergeCell ref="N45:O45"/>
    <mergeCell ref="J61:K61"/>
    <mergeCell ref="L61:M61"/>
    <mergeCell ref="N61:O61"/>
    <mergeCell ref="N77:O77"/>
    <mergeCell ref="L45:M45"/>
    <mergeCell ref="D77:E77"/>
    <mergeCell ref="F77:G77"/>
    <mergeCell ref="H77:I77"/>
    <mergeCell ref="J77:K77"/>
    <mergeCell ref="L77:M77"/>
    <mergeCell ref="D30:E30"/>
    <mergeCell ref="D31:E31"/>
    <mergeCell ref="D32:E32"/>
    <mergeCell ref="D36:E36"/>
    <mergeCell ref="J45:K45"/>
    <mergeCell ref="D33:E33"/>
    <mergeCell ref="D35:E35"/>
    <mergeCell ref="D34:E34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3">
        <v>18523.566694000001</v>
      </c>
      <c r="E33" s="4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3">
        <v>88782</v>
      </c>
      <c r="E34" s="4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3">
        <v>40815</v>
      </c>
      <c r="E35" s="425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455">
        <v>22794.838349999998</v>
      </c>
      <c r="E36" s="456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404">
        <f>SUM(D6:E36)</f>
        <v>1043562.3037009999</v>
      </c>
      <c r="E37" s="405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447">
        <v>2011</v>
      </c>
      <c r="K46" s="452"/>
      <c r="L46" s="447">
        <v>2012</v>
      </c>
      <c r="M46" s="452"/>
      <c r="N46" s="447">
        <v>2013</v>
      </c>
      <c r="O46" s="448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447">
        <v>2011</v>
      </c>
      <c r="K62" s="452"/>
      <c r="L62" s="447">
        <v>2012</v>
      </c>
      <c r="M62" s="452"/>
      <c r="N62" s="447">
        <v>2013</v>
      </c>
      <c r="O62" s="448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415">
        <v>2008</v>
      </c>
      <c r="E78" s="412"/>
      <c r="F78" s="411">
        <v>2009</v>
      </c>
      <c r="G78" s="412"/>
      <c r="H78" s="411">
        <v>2010</v>
      </c>
      <c r="I78" s="412"/>
      <c r="J78" s="411">
        <v>2011</v>
      </c>
      <c r="K78" s="462"/>
      <c r="L78" s="447">
        <v>2012</v>
      </c>
      <c r="M78" s="448"/>
      <c r="N78" s="466"/>
      <c r="O78" s="467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415">
        <v>2008</v>
      </c>
      <c r="E94" s="426"/>
      <c r="F94" s="411">
        <v>2009</v>
      </c>
      <c r="G94" s="426"/>
      <c r="H94" s="411">
        <v>2010</v>
      </c>
      <c r="I94" s="426"/>
      <c r="J94" s="411">
        <v>2011</v>
      </c>
      <c r="K94" s="463"/>
      <c r="L94" s="447">
        <v>2012</v>
      </c>
      <c r="M94" s="448"/>
      <c r="N94" s="466"/>
      <c r="O94" s="467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5:E35"/>
    <mergeCell ref="D37:E37"/>
    <mergeCell ref="J46:K46"/>
    <mergeCell ref="L46:M46"/>
    <mergeCell ref="N46:O46"/>
    <mergeCell ref="J62:K62"/>
    <mergeCell ref="L62:M62"/>
    <mergeCell ref="N62:O62"/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3">
        <v>18523.566694000001</v>
      </c>
      <c r="E33" s="4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3">
        <v>88782</v>
      </c>
      <c r="E34" s="4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3">
        <v>40815</v>
      </c>
      <c r="E35" s="425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64">
        <v>22794.838349999998</v>
      </c>
      <c r="E36" s="465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455">
        <v>23499.218844000003</v>
      </c>
      <c r="E37" s="456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404">
        <f>SUM(D6:E37)</f>
        <v>1067061.5225449998</v>
      </c>
      <c r="E38" s="405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447">
        <v>2011</v>
      </c>
      <c r="K47" s="452"/>
      <c r="L47" s="447">
        <v>2012</v>
      </c>
      <c r="M47" s="452"/>
      <c r="N47" s="447">
        <v>2013</v>
      </c>
      <c r="O47" s="448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447">
        <v>2011</v>
      </c>
      <c r="K63" s="452"/>
      <c r="L63" s="447">
        <v>2012</v>
      </c>
      <c r="M63" s="452"/>
      <c r="N63" s="447">
        <v>2013</v>
      </c>
      <c r="O63" s="448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415">
        <v>2008</v>
      </c>
      <c r="E79" s="412"/>
      <c r="F79" s="411">
        <v>2009</v>
      </c>
      <c r="G79" s="412"/>
      <c r="H79" s="411">
        <v>2010</v>
      </c>
      <c r="I79" s="412"/>
      <c r="J79" s="411">
        <v>2011</v>
      </c>
      <c r="K79" s="462"/>
      <c r="L79" s="447">
        <v>2012</v>
      </c>
      <c r="M79" s="448"/>
      <c r="N79" s="466"/>
      <c r="O79" s="467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415">
        <v>2008</v>
      </c>
      <c r="E95" s="426"/>
      <c r="F95" s="411">
        <v>2009</v>
      </c>
      <c r="G95" s="426"/>
      <c r="H95" s="411">
        <v>2010</v>
      </c>
      <c r="I95" s="426"/>
      <c r="J95" s="411">
        <v>2011</v>
      </c>
      <c r="K95" s="463"/>
      <c r="L95" s="447">
        <v>2012</v>
      </c>
      <c r="M95" s="448"/>
      <c r="N95" s="466"/>
      <c r="O95" s="467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N47:O47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3">
        <v>18523.566694000001</v>
      </c>
      <c r="E33" s="4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3">
        <v>88782</v>
      </c>
      <c r="E34" s="4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3">
        <v>40815</v>
      </c>
      <c r="E35" s="425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64">
        <v>22794.838349999998</v>
      </c>
      <c r="E36" s="465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23">
        <v>23499.218844000003</v>
      </c>
      <c r="E37" s="425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455">
        <v>59730</v>
      </c>
      <c r="E38" s="456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404">
        <f>SUM(D6:E38)</f>
        <v>1126791.5225449998</v>
      </c>
      <c r="E39" s="405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447">
        <v>2011</v>
      </c>
      <c r="K48" s="452"/>
      <c r="L48" s="447">
        <v>2012</v>
      </c>
      <c r="M48" s="452"/>
      <c r="N48" s="447">
        <v>2013</v>
      </c>
      <c r="O48" s="448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447">
        <v>2011</v>
      </c>
      <c r="K64" s="452"/>
      <c r="L64" s="447">
        <v>2012</v>
      </c>
      <c r="M64" s="452"/>
      <c r="N64" s="447">
        <v>2013</v>
      </c>
      <c r="O64" s="448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415">
        <v>2008</v>
      </c>
      <c r="E80" s="412"/>
      <c r="F80" s="411">
        <v>2009</v>
      </c>
      <c r="G80" s="412"/>
      <c r="H80" s="411">
        <v>2010</v>
      </c>
      <c r="I80" s="412"/>
      <c r="J80" s="411">
        <v>2011</v>
      </c>
      <c r="K80" s="462"/>
      <c r="L80" s="447">
        <v>2012</v>
      </c>
      <c r="M80" s="448"/>
      <c r="N80" s="466"/>
      <c r="O80" s="467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415">
        <v>2008</v>
      </c>
      <c r="E96" s="426"/>
      <c r="F96" s="411">
        <v>2009</v>
      </c>
      <c r="G96" s="426"/>
      <c r="H96" s="411">
        <v>2010</v>
      </c>
      <c r="I96" s="426"/>
      <c r="J96" s="411">
        <v>2011</v>
      </c>
      <c r="K96" s="463"/>
      <c r="L96" s="447">
        <v>2012</v>
      </c>
      <c r="M96" s="448"/>
      <c r="N96" s="466"/>
      <c r="O96" s="467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3">
        <v>18523.566694000001</v>
      </c>
      <c r="E33" s="4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3">
        <v>88782</v>
      </c>
      <c r="E34" s="4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3">
        <v>40815</v>
      </c>
      <c r="E35" s="425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64">
        <v>22794.838349999998</v>
      </c>
      <c r="E36" s="465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23">
        <v>23499.218844000003</v>
      </c>
      <c r="E37" s="425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423">
        <v>59730</v>
      </c>
      <c r="E38" s="425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455">
        <v>17070.221545</v>
      </c>
      <c r="E39" s="456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470">
        <f>SUM(D6:E39)</f>
        <v>1143861.7440899999</v>
      </c>
      <c r="E40" s="471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447">
        <v>2011</v>
      </c>
      <c r="K49" s="452"/>
      <c r="L49" s="447">
        <v>2012</v>
      </c>
      <c r="M49" s="452"/>
      <c r="N49" s="447">
        <v>2013</v>
      </c>
      <c r="O49" s="448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447">
        <v>2011</v>
      </c>
      <c r="K65" s="452"/>
      <c r="L65" s="447">
        <v>2012</v>
      </c>
      <c r="M65" s="452"/>
      <c r="N65" s="447">
        <v>2013</v>
      </c>
      <c r="O65" s="448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415">
        <v>2008</v>
      </c>
      <c r="E81" s="412"/>
      <c r="F81" s="411">
        <v>2009</v>
      </c>
      <c r="G81" s="412"/>
      <c r="H81" s="411">
        <v>2010</v>
      </c>
      <c r="I81" s="412"/>
      <c r="J81" s="411">
        <v>2011</v>
      </c>
      <c r="K81" s="462"/>
      <c r="L81" s="447">
        <v>2012</v>
      </c>
      <c r="M81" s="448"/>
      <c r="N81" s="466"/>
      <c r="O81" s="467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415">
        <v>2008</v>
      </c>
      <c r="E97" s="426"/>
      <c r="F97" s="411">
        <v>2009</v>
      </c>
      <c r="G97" s="426"/>
      <c r="H97" s="411">
        <v>2010</v>
      </c>
      <c r="I97" s="426"/>
      <c r="J97" s="411">
        <v>2011</v>
      </c>
      <c r="K97" s="463"/>
      <c r="L97" s="447">
        <v>2012</v>
      </c>
      <c r="M97" s="448"/>
      <c r="N97" s="466"/>
      <c r="O97" s="467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97:E97"/>
    <mergeCell ref="F97:G97"/>
    <mergeCell ref="H97:I97"/>
    <mergeCell ref="J97:K97"/>
    <mergeCell ref="L97:M97"/>
    <mergeCell ref="N97:O97"/>
    <mergeCell ref="N49:O49"/>
    <mergeCell ref="J65:K65"/>
    <mergeCell ref="L65:M65"/>
    <mergeCell ref="N65:O65"/>
    <mergeCell ref="N81:O81"/>
    <mergeCell ref="D81:E81"/>
    <mergeCell ref="F81:G81"/>
    <mergeCell ref="H81:I81"/>
    <mergeCell ref="J81:K81"/>
    <mergeCell ref="L81:M81"/>
    <mergeCell ref="D36:E36"/>
    <mergeCell ref="D37:E37"/>
    <mergeCell ref="D38:E38"/>
    <mergeCell ref="J49:K49"/>
    <mergeCell ref="L49:M49"/>
    <mergeCell ref="D39:E39"/>
    <mergeCell ref="D40:E40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3">
        <v>18523.566694000001</v>
      </c>
      <c r="E33" s="4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3">
        <v>88782</v>
      </c>
      <c r="E34" s="4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3">
        <v>40815</v>
      </c>
      <c r="E35" s="425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64">
        <v>22794.838349999998</v>
      </c>
      <c r="E36" s="465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23">
        <v>23499.218844000003</v>
      </c>
      <c r="E37" s="425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423">
        <v>59730</v>
      </c>
      <c r="E38" s="425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423">
        <v>17070.221545</v>
      </c>
      <c r="E39" s="425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455">
        <v>11256.046354</v>
      </c>
      <c r="E40" s="456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470">
        <f>SUM(D6:E40)</f>
        <v>1155117.7904439999</v>
      </c>
      <c r="E41" s="471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447">
        <v>2011</v>
      </c>
      <c r="K50" s="452"/>
      <c r="L50" s="447">
        <v>2012</v>
      </c>
      <c r="M50" s="452"/>
      <c r="N50" s="447">
        <v>2013</v>
      </c>
      <c r="O50" s="448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447">
        <v>2011</v>
      </c>
      <c r="K66" s="452"/>
      <c r="L66" s="447">
        <v>2012</v>
      </c>
      <c r="M66" s="452"/>
      <c r="N66" s="447">
        <v>2013</v>
      </c>
      <c r="O66" s="448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415">
        <v>2008</v>
      </c>
      <c r="E82" s="412"/>
      <c r="F82" s="411">
        <v>2009</v>
      </c>
      <c r="G82" s="412"/>
      <c r="H82" s="411">
        <v>2010</v>
      </c>
      <c r="I82" s="412"/>
      <c r="J82" s="411">
        <v>2011</v>
      </c>
      <c r="K82" s="462"/>
      <c r="L82" s="447">
        <v>2012</v>
      </c>
      <c r="M82" s="448"/>
      <c r="N82" s="466"/>
      <c r="O82" s="467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415">
        <v>2008</v>
      </c>
      <c r="E98" s="426"/>
      <c r="F98" s="411">
        <v>2009</v>
      </c>
      <c r="G98" s="426"/>
      <c r="H98" s="411">
        <v>2010</v>
      </c>
      <c r="I98" s="426"/>
      <c r="J98" s="411">
        <v>2011</v>
      </c>
      <c r="K98" s="463"/>
      <c r="L98" s="447">
        <v>2012</v>
      </c>
      <c r="M98" s="448"/>
      <c r="N98" s="466"/>
      <c r="O98" s="467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J50:K50"/>
    <mergeCell ref="L50:M50"/>
    <mergeCell ref="D40:E40"/>
    <mergeCell ref="D41:E41"/>
    <mergeCell ref="N50:O50"/>
    <mergeCell ref="J66:K66"/>
    <mergeCell ref="L66:M66"/>
    <mergeCell ref="N66:O66"/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3">
        <v>18523.566694000001</v>
      </c>
      <c r="E33" s="4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3">
        <v>88782</v>
      </c>
      <c r="E34" s="4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3">
        <v>40815</v>
      </c>
      <c r="E35" s="425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64">
        <v>22794.838349999998</v>
      </c>
      <c r="E36" s="465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23">
        <v>23499.218844000003</v>
      </c>
      <c r="E37" s="425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423">
        <v>59730</v>
      </c>
      <c r="E38" s="425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423">
        <v>17070.221545</v>
      </c>
      <c r="E39" s="425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423">
        <v>11256.046354</v>
      </c>
      <c r="E40" s="425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472">
        <f>SUM(D6:E41)</f>
        <v>1237726.7904439999</v>
      </c>
      <c r="E42" s="473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447">
        <v>2011</v>
      </c>
      <c r="K51" s="452"/>
      <c r="L51" s="447">
        <v>2012</v>
      </c>
      <c r="M51" s="452"/>
      <c r="N51" s="447">
        <v>2013</v>
      </c>
      <c r="O51" s="448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447">
        <v>2011</v>
      </c>
      <c r="K67" s="452"/>
      <c r="L67" s="447">
        <v>2012</v>
      </c>
      <c r="M67" s="452"/>
      <c r="N67" s="447">
        <v>2013</v>
      </c>
      <c r="O67" s="448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415">
        <v>2008</v>
      </c>
      <c r="E83" s="412"/>
      <c r="F83" s="411">
        <v>2009</v>
      </c>
      <c r="G83" s="412"/>
      <c r="H83" s="411">
        <v>2010</v>
      </c>
      <c r="I83" s="412"/>
      <c r="J83" s="411">
        <v>2011</v>
      </c>
      <c r="K83" s="462"/>
      <c r="L83" s="447">
        <v>2012</v>
      </c>
      <c r="M83" s="452"/>
      <c r="N83" s="447">
        <v>2013</v>
      </c>
      <c r="O83" s="448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415">
        <v>2008</v>
      </c>
      <c r="E99" s="426"/>
      <c r="F99" s="411">
        <v>2009</v>
      </c>
      <c r="G99" s="426"/>
      <c r="H99" s="411">
        <v>2010</v>
      </c>
      <c r="I99" s="426"/>
      <c r="J99" s="411">
        <v>2011</v>
      </c>
      <c r="K99" s="463"/>
      <c r="L99" s="447">
        <v>2012</v>
      </c>
      <c r="M99" s="448"/>
      <c r="N99" s="467"/>
      <c r="O99" s="467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2:E42"/>
    <mergeCell ref="J51:K51"/>
    <mergeCell ref="L51:M51"/>
    <mergeCell ref="N51:O51"/>
    <mergeCell ref="J67:K67"/>
    <mergeCell ref="L67:M67"/>
    <mergeCell ref="N67:O67"/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423">
        <v>18523.566694000001</v>
      </c>
      <c r="E33" s="425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423">
        <v>88782</v>
      </c>
      <c r="E34" s="425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423">
        <v>40815</v>
      </c>
      <c r="E35" s="425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64">
        <v>22794.838349999998</v>
      </c>
      <c r="E36" s="465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423">
        <v>23499.218844000003</v>
      </c>
      <c r="E37" s="425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423">
        <v>59730</v>
      </c>
      <c r="E38" s="425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423">
        <v>17070.221545</v>
      </c>
      <c r="E39" s="425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423">
        <v>11256.046354</v>
      </c>
      <c r="E40" s="425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423">
        <v>82609</v>
      </c>
      <c r="E41" s="425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455">
        <v>12235</v>
      </c>
      <c r="E42" s="456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472">
        <f>SUM(D6:E42)</f>
        <v>1249961.7904439999</v>
      </c>
      <c r="E43" s="473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447">
        <v>2011</v>
      </c>
      <c r="K52" s="452"/>
      <c r="L52" s="447">
        <v>2012</v>
      </c>
      <c r="M52" s="452"/>
      <c r="N52" s="447">
        <v>2013</v>
      </c>
      <c r="O52" s="448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447">
        <v>2011</v>
      </c>
      <c r="K68" s="452"/>
      <c r="L68" s="447">
        <v>2012</v>
      </c>
      <c r="M68" s="452"/>
      <c r="N68" s="447">
        <v>2013</v>
      </c>
      <c r="O68" s="448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415">
        <v>2008</v>
      </c>
      <c r="E84" s="412"/>
      <c r="F84" s="411">
        <v>2009</v>
      </c>
      <c r="G84" s="412"/>
      <c r="H84" s="411">
        <v>2010</v>
      </c>
      <c r="I84" s="412"/>
      <c r="J84" s="411">
        <v>2011</v>
      </c>
      <c r="K84" s="462"/>
      <c r="L84" s="447">
        <v>2012</v>
      </c>
      <c r="M84" s="452"/>
      <c r="N84" s="447">
        <v>2013</v>
      </c>
      <c r="O84" s="448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415">
        <v>2008</v>
      </c>
      <c r="E100" s="426"/>
      <c r="F100" s="411">
        <v>2009</v>
      </c>
      <c r="G100" s="426"/>
      <c r="H100" s="411">
        <v>2010</v>
      </c>
      <c r="I100" s="426"/>
      <c r="J100" s="411">
        <v>2011</v>
      </c>
      <c r="K100" s="463"/>
      <c r="L100" s="447">
        <v>2012</v>
      </c>
      <c r="M100" s="448"/>
      <c r="N100" s="447">
        <v>2013</v>
      </c>
      <c r="O100" s="448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  <mergeCell ref="J52:K52"/>
    <mergeCell ref="L52:M52"/>
    <mergeCell ref="N52:O52"/>
    <mergeCell ref="J68:K68"/>
    <mergeCell ref="L68:M68"/>
    <mergeCell ref="N68:O6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43">
        <v>3310</v>
      </c>
      <c r="E7" s="44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7">
        <v>78578</v>
      </c>
      <c r="E17" s="4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5">
        <v>14918.8945</v>
      </c>
      <c r="E18" s="43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45">
        <v>51937.764000000003</v>
      </c>
      <c r="E19" s="446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7">
        <v>23633.109750000003</v>
      </c>
      <c r="E20" s="4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7">
        <v>33235.215000000004</v>
      </c>
      <c r="E21" s="4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7">
        <v>20918</v>
      </c>
      <c r="E22" s="4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7">
        <v>19509.626749999999</v>
      </c>
      <c r="E23" s="4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23">
        <v>17482.687375000001</v>
      </c>
      <c r="E27" s="425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423">
        <v>18523.566694000001</v>
      </c>
      <c r="E33" s="425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423">
        <v>88782</v>
      </c>
      <c r="E34" s="425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423">
        <v>40815</v>
      </c>
      <c r="E35" s="425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64">
        <v>22794.838349999998</v>
      </c>
      <c r="E36" s="465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423">
        <v>23499.218844000003</v>
      </c>
      <c r="E37" s="425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423">
        <v>59730</v>
      </c>
      <c r="E38" s="425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423">
        <v>17070.221545</v>
      </c>
      <c r="E39" s="425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423">
        <v>11256.046354</v>
      </c>
      <c r="E40" s="425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423">
        <v>82609</v>
      </c>
      <c r="E41" s="425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468">
        <v>12235</v>
      </c>
      <c r="E42" s="469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455">
        <v>84053</v>
      </c>
      <c r="E43" s="456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472">
        <f>SUM(D6:E43)</f>
        <v>1334014.7904439999</v>
      </c>
      <c r="E44" s="473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447">
        <v>2011</v>
      </c>
      <c r="K53" s="452"/>
      <c r="L53" s="447">
        <v>2012</v>
      </c>
      <c r="M53" s="452"/>
      <c r="N53" s="447">
        <v>2013</v>
      </c>
      <c r="O53" s="448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447">
        <v>2011</v>
      </c>
      <c r="K69" s="452"/>
      <c r="L69" s="447">
        <v>2012</v>
      </c>
      <c r="M69" s="452"/>
      <c r="N69" s="447">
        <v>2013</v>
      </c>
      <c r="O69" s="448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415">
        <v>2008</v>
      </c>
      <c r="E85" s="412"/>
      <c r="F85" s="411">
        <v>2009</v>
      </c>
      <c r="G85" s="412"/>
      <c r="H85" s="411">
        <v>2010</v>
      </c>
      <c r="I85" s="412"/>
      <c r="J85" s="411">
        <v>2011</v>
      </c>
      <c r="K85" s="462"/>
      <c r="L85" s="447">
        <v>2012</v>
      </c>
      <c r="M85" s="452"/>
      <c r="N85" s="447">
        <v>2013</v>
      </c>
      <c r="O85" s="448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415">
        <v>2008</v>
      </c>
      <c r="E101" s="426"/>
      <c r="F101" s="411">
        <v>2009</v>
      </c>
      <c r="G101" s="426"/>
      <c r="H101" s="411">
        <v>2010</v>
      </c>
      <c r="I101" s="426"/>
      <c r="J101" s="411">
        <v>2011</v>
      </c>
      <c r="K101" s="463"/>
      <c r="L101" s="447">
        <v>2012</v>
      </c>
      <c r="M101" s="448"/>
      <c r="N101" s="447">
        <v>2013</v>
      </c>
      <c r="O101" s="448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406">
        <v>3602</v>
      </c>
      <c r="E6" s="407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408">
        <v>3310</v>
      </c>
      <c r="E7" s="401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400">
        <v>4990.875</v>
      </c>
      <c r="E8" s="401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400">
        <v>8686</v>
      </c>
      <c r="E9" s="401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400">
        <v>10020</v>
      </c>
      <c r="E10" s="401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400">
        <v>169533</v>
      </c>
      <c r="E11" s="401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400">
        <v>82821</v>
      </c>
      <c r="E12" s="401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402">
        <v>7907</v>
      </c>
      <c r="E13" s="403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414">
        <v>43015</v>
      </c>
      <c r="E14" s="401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414">
        <v>6992</v>
      </c>
      <c r="E15" s="401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17">
        <v>20977</v>
      </c>
      <c r="E16" s="418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409">
        <v>78578</v>
      </c>
      <c r="E17" s="416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404">
        <f>SUM(D6:E17)</f>
        <v>440431.875</v>
      </c>
      <c r="E18" s="405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415">
        <v>2008</v>
      </c>
      <c r="E59" s="412"/>
      <c r="F59" s="411">
        <v>2009</v>
      </c>
      <c r="G59" s="412"/>
      <c r="H59" s="411">
        <v>2010</v>
      </c>
      <c r="I59" s="412"/>
      <c r="J59" s="411">
        <v>2011</v>
      </c>
      <c r="K59" s="413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16:E1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D59:E59"/>
    <mergeCell ref="F59:G59"/>
    <mergeCell ref="H59:I59"/>
    <mergeCell ref="J59:K59"/>
    <mergeCell ref="D17:E17"/>
    <mergeCell ref="D18:E18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AL52" sqref="AL5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434">
        <v>3310</v>
      </c>
      <c r="E7" s="480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427">
        <v>4990.875</v>
      </c>
      <c r="E8" s="481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427">
        <v>8686</v>
      </c>
      <c r="E9" s="481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427">
        <v>10020</v>
      </c>
      <c r="E10" s="481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427">
        <v>169533</v>
      </c>
      <c r="E11" s="481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427">
        <v>82821</v>
      </c>
      <c r="E12" s="481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478">
        <v>7907</v>
      </c>
      <c r="E13" s="479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431">
        <v>43015</v>
      </c>
      <c r="E14" s="424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431">
        <v>6992</v>
      </c>
      <c r="E15" s="424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423">
        <v>20977</v>
      </c>
      <c r="E16" s="425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423">
        <v>78578</v>
      </c>
      <c r="E17" s="425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478">
        <v>14918.8945</v>
      </c>
      <c r="E18" s="479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464">
        <v>51937.764000000003</v>
      </c>
      <c r="E19" s="465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423">
        <v>23633.109750000003</v>
      </c>
      <c r="E20" s="425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423">
        <v>33235.215000000004</v>
      </c>
      <c r="E21" s="425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423">
        <v>20918</v>
      </c>
      <c r="E22" s="425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423">
        <v>19509.626749999999</v>
      </c>
      <c r="E23" s="425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53">
        <v>-10596.267006000002</v>
      </c>
      <c r="E24" s="454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3">
        <v>17431.741227999999</v>
      </c>
      <c r="E25" s="425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3">
        <v>26380.90625</v>
      </c>
      <c r="E26" s="425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23">
        <v>17482.687375000001</v>
      </c>
      <c r="E27" s="425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23">
        <v>31906.866649999996</v>
      </c>
      <c r="E28" s="425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57">
        <v>105378.147138</v>
      </c>
      <c r="E29" s="457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64">
        <v>19854.237499999999</v>
      </c>
      <c r="E30" s="465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23">
        <v>21248.955841000003</v>
      </c>
      <c r="E31" s="425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3">
        <v>38975.138680999997</v>
      </c>
      <c r="E32" s="425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423">
        <v>18523.566694000001</v>
      </c>
      <c r="E33" s="425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423">
        <v>88782</v>
      </c>
      <c r="E34" s="425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423">
        <v>40815</v>
      </c>
      <c r="E35" s="425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464">
        <v>22794.838349999998</v>
      </c>
      <c r="E36" s="465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423">
        <v>23499.218844000003</v>
      </c>
      <c r="E37" s="425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423">
        <v>59730</v>
      </c>
      <c r="E38" s="425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423">
        <v>17070.221545</v>
      </c>
      <c r="E39" s="425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423">
        <v>11256.046354</v>
      </c>
      <c r="E40" s="425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423">
        <v>82609</v>
      </c>
      <c r="E41" s="425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464">
        <v>12235</v>
      </c>
      <c r="E42" s="465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468">
        <v>84053</v>
      </c>
      <c r="E43" s="469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474">
        <v>58195</v>
      </c>
      <c r="E44" s="475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476">
        <f>SUM(D6:E44)</f>
        <v>1392209.7904439999</v>
      </c>
      <c r="E45" s="477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447">
        <v>2011</v>
      </c>
      <c r="K54" s="452"/>
      <c r="L54" s="447">
        <v>2012</v>
      </c>
      <c r="M54" s="452"/>
      <c r="N54" s="447">
        <v>2013</v>
      </c>
      <c r="O54" s="448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447">
        <v>2011</v>
      </c>
      <c r="K70" s="452"/>
      <c r="L70" s="447">
        <v>2012</v>
      </c>
      <c r="M70" s="452"/>
      <c r="N70" s="447">
        <v>2013</v>
      </c>
      <c r="O70" s="448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415">
        <v>2008</v>
      </c>
      <c r="E86" s="412"/>
      <c r="F86" s="411">
        <v>2009</v>
      </c>
      <c r="G86" s="412"/>
      <c r="H86" s="411">
        <v>2010</v>
      </c>
      <c r="I86" s="412"/>
      <c r="J86" s="411">
        <v>2011</v>
      </c>
      <c r="K86" s="462"/>
      <c r="L86" s="447">
        <v>2012</v>
      </c>
      <c r="M86" s="452"/>
      <c r="N86" s="447">
        <v>2013</v>
      </c>
      <c r="O86" s="448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415">
        <v>2008</v>
      </c>
      <c r="E102" s="426"/>
      <c r="F102" s="411">
        <v>2009</v>
      </c>
      <c r="G102" s="426"/>
      <c r="H102" s="411">
        <v>2010</v>
      </c>
      <c r="I102" s="426"/>
      <c r="J102" s="411">
        <v>2011</v>
      </c>
      <c r="K102" s="463"/>
      <c r="L102" s="447">
        <v>2012</v>
      </c>
      <c r="M102" s="448"/>
      <c r="N102" s="447">
        <v>2013</v>
      </c>
      <c r="O102" s="448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2:E42"/>
    <mergeCell ref="D43:E43"/>
    <mergeCell ref="D44:E44"/>
    <mergeCell ref="D45:E45"/>
    <mergeCell ref="J54:K54"/>
    <mergeCell ref="D86:E86"/>
    <mergeCell ref="F86:G86"/>
    <mergeCell ref="H86:I86"/>
    <mergeCell ref="J86:K86"/>
    <mergeCell ref="L86:M86"/>
    <mergeCell ref="N102:O102"/>
    <mergeCell ref="N54:O54"/>
    <mergeCell ref="J70:K70"/>
    <mergeCell ref="L70:M70"/>
    <mergeCell ref="N70:O70"/>
    <mergeCell ref="N86:O86"/>
    <mergeCell ref="L54:M54"/>
    <mergeCell ref="D102:E102"/>
    <mergeCell ref="F102:G102"/>
    <mergeCell ref="H102:I102"/>
    <mergeCell ref="J102:K102"/>
    <mergeCell ref="L102:M102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L52" sqref="AL5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447">
        <v>2011</v>
      </c>
      <c r="J55" s="452"/>
      <c r="K55" s="447">
        <v>2012</v>
      </c>
      <c r="L55" s="452"/>
      <c r="M55" s="447">
        <v>2013</v>
      </c>
      <c r="N55" s="452"/>
      <c r="O55" s="482">
        <v>2014</v>
      </c>
      <c r="P55" s="483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447">
        <v>2011</v>
      </c>
      <c r="J71" s="452"/>
      <c r="K71" s="447">
        <v>2012</v>
      </c>
      <c r="L71" s="452"/>
      <c r="M71" s="447">
        <v>2013</v>
      </c>
      <c r="N71" s="448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411">
        <v>2009</v>
      </c>
      <c r="F87" s="412"/>
      <c r="G87" s="411">
        <v>2010</v>
      </c>
      <c r="H87" s="412"/>
      <c r="I87" s="411">
        <v>2011</v>
      </c>
      <c r="J87" s="462"/>
      <c r="K87" s="447">
        <v>2012</v>
      </c>
      <c r="L87" s="452"/>
      <c r="M87" s="447">
        <v>2013</v>
      </c>
      <c r="N87" s="448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411">
        <v>2009</v>
      </c>
      <c r="F103" s="426"/>
      <c r="G103" s="411">
        <v>2010</v>
      </c>
      <c r="H103" s="426"/>
      <c r="I103" s="411">
        <v>2011</v>
      </c>
      <c r="J103" s="463"/>
      <c r="K103" s="447">
        <v>2012</v>
      </c>
      <c r="L103" s="448"/>
      <c r="M103" s="447">
        <v>2013</v>
      </c>
      <c r="N103" s="448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  <mergeCell ref="O55:P55"/>
    <mergeCell ref="M103:N103"/>
    <mergeCell ref="I71:J71"/>
    <mergeCell ref="K71:L71"/>
    <mergeCell ref="M71:N71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>
      <c r="A1" s="1" t="s">
        <v>126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447">
        <v>2011</v>
      </c>
      <c r="J56" s="452"/>
      <c r="K56" s="447">
        <v>2012</v>
      </c>
      <c r="L56" s="452"/>
      <c r="M56" s="447">
        <v>2013</v>
      </c>
      <c r="N56" s="452"/>
      <c r="O56" s="482">
        <v>2014</v>
      </c>
      <c r="P56" s="483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447">
        <v>2011</v>
      </c>
      <c r="J72" s="452"/>
      <c r="K72" s="447">
        <v>2012</v>
      </c>
      <c r="L72" s="452"/>
      <c r="M72" s="447">
        <v>2013</v>
      </c>
      <c r="N72" s="448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411">
        <v>2009</v>
      </c>
      <c r="F88" s="412"/>
      <c r="G88" s="411">
        <v>2010</v>
      </c>
      <c r="H88" s="412"/>
      <c r="I88" s="411">
        <v>2011</v>
      </c>
      <c r="J88" s="462"/>
      <c r="K88" s="447">
        <v>2012</v>
      </c>
      <c r="L88" s="452"/>
      <c r="M88" s="447">
        <v>2013</v>
      </c>
      <c r="N88" s="448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411">
        <v>2009</v>
      </c>
      <c r="F104" s="426"/>
      <c r="G104" s="411">
        <v>2010</v>
      </c>
      <c r="H104" s="426"/>
      <c r="I104" s="411">
        <v>2011</v>
      </c>
      <c r="J104" s="463"/>
      <c r="K104" s="447">
        <v>2012</v>
      </c>
      <c r="L104" s="448"/>
      <c r="M104" s="447">
        <v>2013</v>
      </c>
      <c r="N104" s="448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E88:F88"/>
    <mergeCell ref="G88:H88"/>
    <mergeCell ref="I88:J88"/>
    <mergeCell ref="K88:L88"/>
    <mergeCell ref="M88:N88"/>
    <mergeCell ref="E104:F104"/>
    <mergeCell ref="G104:H104"/>
    <mergeCell ref="I104:J104"/>
    <mergeCell ref="K104:L104"/>
    <mergeCell ref="M104:N104"/>
    <mergeCell ref="I56:J56"/>
    <mergeCell ref="K56:L56"/>
    <mergeCell ref="M56:N56"/>
    <mergeCell ref="O56:P56"/>
    <mergeCell ref="I72:J72"/>
    <mergeCell ref="K72:L72"/>
    <mergeCell ref="M72:N72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>
      <c r="A1" s="1" t="s">
        <v>127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>
      <c r="B49" s="17"/>
      <c r="C49" s="18"/>
      <c r="D49" s="18"/>
      <c r="E49" s="20"/>
      <c r="J49" s="3"/>
      <c r="L49" s="3"/>
      <c r="N49" s="3"/>
    </row>
    <row r="50" spans="1:25">
      <c r="B50" s="21" t="s">
        <v>13</v>
      </c>
      <c r="C50" s="18"/>
      <c r="D50" s="18"/>
      <c r="E50" s="20"/>
      <c r="J50" s="3"/>
      <c r="L50" s="3"/>
      <c r="N50" s="3"/>
    </row>
    <row r="51" spans="1:25">
      <c r="B51" s="21" t="s">
        <v>14</v>
      </c>
      <c r="J51" s="3"/>
      <c r="L51" s="3"/>
      <c r="N51" s="3"/>
    </row>
    <row r="52" spans="1:25">
      <c r="B52" s="21" t="s">
        <v>34</v>
      </c>
      <c r="J52" s="3"/>
      <c r="L52" s="3"/>
      <c r="N52" s="3"/>
    </row>
    <row r="53" spans="1:25" ht="25.5" customHeight="1">
      <c r="J53" s="3"/>
      <c r="L53" s="3"/>
      <c r="N53" s="3"/>
    </row>
    <row r="54" spans="1:25" ht="14.2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447">
        <v>2011</v>
      </c>
      <c r="J57" s="452"/>
      <c r="K57" s="447">
        <v>2012</v>
      </c>
      <c r="L57" s="452"/>
      <c r="M57" s="447">
        <v>2013</v>
      </c>
      <c r="N57" s="452"/>
      <c r="O57" s="482">
        <v>2014</v>
      </c>
      <c r="P57" s="483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>
      <c r="D73" s="23">
        <v>2008</v>
      </c>
      <c r="E73" s="25">
        <v>2009</v>
      </c>
      <c r="F73" s="24"/>
      <c r="G73" s="25">
        <v>2010</v>
      </c>
      <c r="H73" s="24"/>
      <c r="I73" s="447">
        <v>2011</v>
      </c>
      <c r="J73" s="452"/>
      <c r="K73" s="447">
        <v>2012</v>
      </c>
      <c r="L73" s="452"/>
      <c r="M73" s="447">
        <v>2013</v>
      </c>
      <c r="N73" s="448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>
      <c r="B89" s="113"/>
      <c r="C89" s="113"/>
      <c r="D89" s="287">
        <v>2008</v>
      </c>
      <c r="E89" s="411">
        <v>2009</v>
      </c>
      <c r="F89" s="412"/>
      <c r="G89" s="411">
        <v>2010</v>
      </c>
      <c r="H89" s="412"/>
      <c r="I89" s="411">
        <v>2011</v>
      </c>
      <c r="J89" s="462"/>
      <c r="K89" s="447">
        <v>2012</v>
      </c>
      <c r="L89" s="452"/>
      <c r="M89" s="447">
        <v>2013</v>
      </c>
      <c r="N89" s="448"/>
    </row>
    <row r="90" spans="2:29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>
      <c r="B105" s="113"/>
      <c r="C105" s="113"/>
      <c r="D105" s="287">
        <v>2008</v>
      </c>
      <c r="E105" s="411">
        <v>2009</v>
      </c>
      <c r="F105" s="426"/>
      <c r="G105" s="411">
        <v>2010</v>
      </c>
      <c r="H105" s="426"/>
      <c r="I105" s="411">
        <v>2011</v>
      </c>
      <c r="J105" s="463"/>
      <c r="K105" s="447">
        <v>2012</v>
      </c>
      <c r="L105" s="448"/>
      <c r="M105" s="447">
        <v>2013</v>
      </c>
      <c r="N105" s="448"/>
    </row>
    <row r="106" spans="2:14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I57:J57"/>
    <mergeCell ref="K57:L57"/>
    <mergeCell ref="M57:N57"/>
    <mergeCell ref="O57:P57"/>
    <mergeCell ref="I73:J73"/>
    <mergeCell ref="K73:L73"/>
    <mergeCell ref="M73:N73"/>
    <mergeCell ref="E105:F105"/>
    <mergeCell ref="G105:H105"/>
    <mergeCell ref="I105:J105"/>
    <mergeCell ref="K105:L105"/>
    <mergeCell ref="M105:N105"/>
    <mergeCell ref="E89:F89"/>
    <mergeCell ref="G89:H89"/>
    <mergeCell ref="I89:J89"/>
    <mergeCell ref="K89:L89"/>
    <mergeCell ref="M89:N8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>
      <c r="B50" s="17"/>
      <c r="C50" s="18"/>
      <c r="D50" s="18"/>
      <c r="E50" s="20"/>
      <c r="J50" s="3"/>
      <c r="L50" s="3"/>
      <c r="N50" s="3"/>
    </row>
    <row r="51" spans="1:25">
      <c r="B51" s="21" t="s">
        <v>13</v>
      </c>
      <c r="C51" s="18"/>
      <c r="D51" s="18"/>
      <c r="E51" s="20"/>
      <c r="J51" s="3"/>
      <c r="L51" s="3"/>
      <c r="N51" s="3"/>
    </row>
    <row r="52" spans="1:25">
      <c r="B52" s="21" t="s">
        <v>14</v>
      </c>
      <c r="J52" s="3"/>
      <c r="L52" s="3"/>
      <c r="N52" s="3"/>
    </row>
    <row r="53" spans="1:25">
      <c r="B53" s="21" t="s">
        <v>34</v>
      </c>
      <c r="J53" s="3"/>
      <c r="L53" s="3"/>
      <c r="N53" s="3"/>
    </row>
    <row r="54" spans="1:25" ht="25.5" customHeight="1">
      <c r="J54" s="3"/>
      <c r="L54" s="3"/>
      <c r="N54" s="3"/>
    </row>
    <row r="55" spans="1:25" ht="14.2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447">
        <v>2011</v>
      </c>
      <c r="J58" s="452"/>
      <c r="K58" s="447">
        <v>2012</v>
      </c>
      <c r="L58" s="452"/>
      <c r="M58" s="447">
        <v>2013</v>
      </c>
      <c r="N58" s="452"/>
      <c r="O58" s="482">
        <v>2014</v>
      </c>
      <c r="P58" s="483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>
      <c r="D74" s="23">
        <v>2008</v>
      </c>
      <c r="E74" s="25">
        <v>2009</v>
      </c>
      <c r="F74" s="24"/>
      <c r="G74" s="25">
        <v>2010</v>
      </c>
      <c r="H74" s="24"/>
      <c r="I74" s="447">
        <v>2011</v>
      </c>
      <c r="J74" s="452"/>
      <c r="K74" s="447">
        <v>2012</v>
      </c>
      <c r="L74" s="452"/>
      <c r="M74" s="447">
        <v>2013</v>
      </c>
      <c r="N74" s="448"/>
      <c r="O74" s="447">
        <v>2014</v>
      </c>
      <c r="P74" s="448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>
      <c r="B90" s="113"/>
      <c r="C90" s="113"/>
      <c r="D90" s="297">
        <v>2008</v>
      </c>
      <c r="E90" s="411">
        <v>2009</v>
      </c>
      <c r="F90" s="412"/>
      <c r="G90" s="411">
        <v>2010</v>
      </c>
      <c r="H90" s="412"/>
      <c r="I90" s="411">
        <v>2011</v>
      </c>
      <c r="J90" s="462"/>
      <c r="K90" s="447">
        <v>2012</v>
      </c>
      <c r="L90" s="452"/>
      <c r="M90" s="447">
        <v>2013</v>
      </c>
      <c r="N90" s="448"/>
    </row>
    <row r="91" spans="2:29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>
      <c r="B106" s="113"/>
      <c r="C106" s="113"/>
      <c r="D106" s="297">
        <v>2008</v>
      </c>
      <c r="E106" s="411">
        <v>2009</v>
      </c>
      <c r="F106" s="426"/>
      <c r="G106" s="411">
        <v>2010</v>
      </c>
      <c r="H106" s="426"/>
      <c r="I106" s="411">
        <v>2011</v>
      </c>
      <c r="J106" s="463"/>
      <c r="K106" s="447">
        <v>2012</v>
      </c>
      <c r="L106" s="448"/>
      <c r="M106" s="447">
        <v>2013</v>
      </c>
      <c r="N106" s="448"/>
    </row>
    <row r="107" spans="2:14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E90:F90"/>
    <mergeCell ref="G90:H90"/>
    <mergeCell ref="I90:J90"/>
    <mergeCell ref="K90:L90"/>
    <mergeCell ref="M90:N90"/>
    <mergeCell ref="E106:F106"/>
    <mergeCell ref="G106:H106"/>
    <mergeCell ref="I106:J106"/>
    <mergeCell ref="K106:L106"/>
    <mergeCell ref="M106:N106"/>
    <mergeCell ref="I58:J58"/>
    <mergeCell ref="K58:L58"/>
    <mergeCell ref="M58:N58"/>
    <mergeCell ref="O58:P58"/>
    <mergeCell ref="I74:J74"/>
    <mergeCell ref="K74:L74"/>
    <mergeCell ref="M74:N74"/>
    <mergeCell ref="O74:P74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>
      <c r="B51" s="17"/>
      <c r="C51" s="18"/>
      <c r="D51" s="18"/>
      <c r="E51" s="20"/>
      <c r="J51" s="3"/>
      <c r="L51" s="3"/>
      <c r="N51" s="3"/>
    </row>
    <row r="52" spans="1:25">
      <c r="B52" s="21" t="s">
        <v>13</v>
      </c>
      <c r="C52" s="18"/>
      <c r="D52" s="18"/>
      <c r="E52" s="20"/>
      <c r="J52" s="3"/>
      <c r="L52" s="3"/>
      <c r="N52" s="3"/>
    </row>
    <row r="53" spans="1:25">
      <c r="B53" s="21" t="s">
        <v>14</v>
      </c>
      <c r="J53" s="3"/>
      <c r="L53" s="3"/>
      <c r="N53" s="3"/>
    </row>
    <row r="54" spans="1:25">
      <c r="B54" s="21" t="s">
        <v>34</v>
      </c>
      <c r="J54" s="3"/>
      <c r="L54" s="3"/>
      <c r="N54" s="3"/>
    </row>
    <row r="55" spans="1:25" ht="25.5" customHeight="1">
      <c r="J55" s="3"/>
      <c r="L55" s="3"/>
      <c r="N55" s="3"/>
    </row>
    <row r="56" spans="1:25" ht="14.2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447">
        <v>2011</v>
      </c>
      <c r="J59" s="452"/>
      <c r="K59" s="447">
        <v>2012</v>
      </c>
      <c r="L59" s="452"/>
      <c r="M59" s="447">
        <v>2013</v>
      </c>
      <c r="N59" s="452"/>
      <c r="O59" s="482">
        <v>2014</v>
      </c>
      <c r="P59" s="483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>
      <c r="D75" s="23">
        <v>2008</v>
      </c>
      <c r="E75" s="25">
        <v>2009</v>
      </c>
      <c r="F75" s="24"/>
      <c r="G75" s="25">
        <v>2010</v>
      </c>
      <c r="H75" s="24"/>
      <c r="I75" s="447">
        <v>2011</v>
      </c>
      <c r="J75" s="452"/>
      <c r="K75" s="447">
        <v>2012</v>
      </c>
      <c r="L75" s="452"/>
      <c r="M75" s="447">
        <v>2013</v>
      </c>
      <c r="N75" s="448"/>
      <c r="O75" s="447">
        <v>2014</v>
      </c>
      <c r="P75" s="448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>
      <c r="B91" s="113"/>
      <c r="C91" s="113"/>
      <c r="D91" s="305">
        <v>2008</v>
      </c>
      <c r="E91" s="411">
        <v>2009</v>
      </c>
      <c r="F91" s="412"/>
      <c r="G91" s="411">
        <v>2010</v>
      </c>
      <c r="H91" s="412"/>
      <c r="I91" s="411">
        <v>2011</v>
      </c>
      <c r="J91" s="462"/>
      <c r="K91" s="447">
        <v>2012</v>
      </c>
      <c r="L91" s="452"/>
      <c r="M91" s="447">
        <v>2013</v>
      </c>
      <c r="N91" s="448"/>
    </row>
    <row r="92" spans="2:29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>
      <c r="B107" s="113"/>
      <c r="C107" s="113"/>
      <c r="D107" s="305">
        <v>2008</v>
      </c>
      <c r="E107" s="411">
        <v>2009</v>
      </c>
      <c r="F107" s="426"/>
      <c r="G107" s="411">
        <v>2010</v>
      </c>
      <c r="H107" s="426"/>
      <c r="I107" s="411">
        <v>2011</v>
      </c>
      <c r="J107" s="463"/>
      <c r="K107" s="447">
        <v>2012</v>
      </c>
      <c r="L107" s="448"/>
      <c r="M107" s="447">
        <v>2013</v>
      </c>
      <c r="N107" s="448"/>
    </row>
    <row r="108" spans="2:14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I59:J59"/>
    <mergeCell ref="K59:L59"/>
    <mergeCell ref="M59:N59"/>
    <mergeCell ref="O59:P59"/>
    <mergeCell ref="I75:J75"/>
    <mergeCell ref="K75:L75"/>
    <mergeCell ref="M75:N75"/>
    <mergeCell ref="O75:P75"/>
    <mergeCell ref="E107:F107"/>
    <mergeCell ref="G107:H107"/>
    <mergeCell ref="I107:J107"/>
    <mergeCell ref="K107:L107"/>
    <mergeCell ref="M107:N107"/>
    <mergeCell ref="E91:F91"/>
    <mergeCell ref="G91:H91"/>
    <mergeCell ref="I91:J91"/>
    <mergeCell ref="K91:L91"/>
    <mergeCell ref="M91:N91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>
      <c r="A1" s="1" t="s">
        <v>138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>
      <c r="B52" s="17"/>
      <c r="C52" s="18"/>
      <c r="D52" s="18"/>
      <c r="E52" s="20"/>
      <c r="J52" s="3"/>
      <c r="L52" s="3"/>
      <c r="N52" s="3"/>
    </row>
    <row r="53" spans="1:23">
      <c r="B53" s="21" t="s">
        <v>13</v>
      </c>
      <c r="C53" s="18"/>
      <c r="D53" s="18"/>
      <c r="E53" s="20"/>
      <c r="J53" s="3"/>
      <c r="L53" s="3"/>
      <c r="N53" s="3"/>
    </row>
    <row r="54" spans="1:23">
      <c r="B54" s="21" t="s">
        <v>14</v>
      </c>
      <c r="J54" s="3"/>
      <c r="L54" s="3"/>
      <c r="N54" s="3"/>
    </row>
    <row r="55" spans="1:23">
      <c r="B55" s="21" t="s">
        <v>34</v>
      </c>
      <c r="J55" s="3"/>
      <c r="L55" s="3"/>
      <c r="N55" s="3"/>
    </row>
    <row r="56" spans="1:23" ht="25.5" customHeight="1">
      <c r="J56" s="3"/>
      <c r="L56" s="3"/>
      <c r="N56" s="3"/>
    </row>
    <row r="57" spans="1:23" ht="14.25">
      <c r="A57" s="4" t="s">
        <v>15</v>
      </c>
      <c r="U57" s="2">
        <v>4</v>
      </c>
      <c r="V57" s="2">
        <v>5</v>
      </c>
      <c r="W57" s="2">
        <v>6</v>
      </c>
    </row>
    <row r="58" spans="1:23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447">
        <v>2011</v>
      </c>
      <c r="J60" s="452"/>
      <c r="K60" s="447">
        <v>2012</v>
      </c>
      <c r="L60" s="452"/>
      <c r="M60" s="447">
        <v>2013</v>
      </c>
      <c r="N60" s="452"/>
      <c r="O60" s="482">
        <v>2014</v>
      </c>
      <c r="P60" s="483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>
      <c r="D76" s="23">
        <v>2008</v>
      </c>
      <c r="E76" s="25">
        <v>2009</v>
      </c>
      <c r="F76" s="24"/>
      <c r="G76" s="25">
        <v>2010</v>
      </c>
      <c r="H76" s="24"/>
      <c r="I76" s="447">
        <v>2011</v>
      </c>
      <c r="J76" s="452"/>
      <c r="K76" s="447">
        <v>2012</v>
      </c>
      <c r="L76" s="452"/>
      <c r="M76" s="447">
        <v>2013</v>
      </c>
      <c r="N76" s="448"/>
      <c r="O76" s="447">
        <v>2014</v>
      </c>
      <c r="P76" s="448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>
      <c r="B92" s="113"/>
      <c r="C92" s="113"/>
      <c r="D92" s="314">
        <v>2008</v>
      </c>
      <c r="E92" s="411">
        <v>2009</v>
      </c>
      <c r="F92" s="412"/>
      <c r="G92" s="411">
        <v>2010</v>
      </c>
      <c r="H92" s="412"/>
      <c r="I92" s="411">
        <v>2011</v>
      </c>
      <c r="J92" s="462"/>
      <c r="K92" s="447">
        <v>2012</v>
      </c>
      <c r="L92" s="452"/>
      <c r="M92" s="447">
        <v>2013</v>
      </c>
      <c r="N92" s="452"/>
      <c r="O92" s="484"/>
      <c r="P92" s="467"/>
      <c r="T92" s="2" t="s">
        <v>131</v>
      </c>
      <c r="U92" s="2">
        <v>10</v>
      </c>
      <c r="V92" s="2">
        <v>11</v>
      </c>
      <c r="W92" s="2">
        <v>12</v>
      </c>
    </row>
    <row r="93" spans="2:29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>
      <c r="B108" s="113"/>
      <c r="C108" s="113"/>
      <c r="D108" s="314">
        <v>2008</v>
      </c>
      <c r="E108" s="411">
        <v>2009</v>
      </c>
      <c r="F108" s="426"/>
      <c r="G108" s="411">
        <v>2010</v>
      </c>
      <c r="H108" s="426"/>
      <c r="I108" s="411">
        <v>2011</v>
      </c>
      <c r="J108" s="463"/>
      <c r="K108" s="447">
        <v>2012</v>
      </c>
      <c r="L108" s="448"/>
      <c r="M108" s="447">
        <v>2013</v>
      </c>
      <c r="N108" s="448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I60:J60"/>
    <mergeCell ref="K60:L60"/>
    <mergeCell ref="M60:N60"/>
    <mergeCell ref="O60:P60"/>
    <mergeCell ref="I76:J76"/>
    <mergeCell ref="K76:L76"/>
    <mergeCell ref="M76:N76"/>
    <mergeCell ref="O76:P76"/>
    <mergeCell ref="E108:F108"/>
    <mergeCell ref="G108:H108"/>
    <mergeCell ref="I108:J108"/>
    <mergeCell ref="K108:L108"/>
    <mergeCell ref="M108:N108"/>
    <mergeCell ref="O92:P92"/>
    <mergeCell ref="E92:F92"/>
    <mergeCell ref="G92:H92"/>
    <mergeCell ref="I92:J92"/>
    <mergeCell ref="K92:L92"/>
    <mergeCell ref="M92:N92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workbookViewId="0">
      <selection activeCell="AN94" sqref="AN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140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>
      <c r="B53" s="17"/>
      <c r="C53" s="18"/>
      <c r="D53" s="18"/>
      <c r="E53" s="20"/>
      <c r="J53" s="3"/>
      <c r="L53" s="3"/>
      <c r="N53" s="3"/>
    </row>
    <row r="54" spans="1:23">
      <c r="B54" s="21" t="s">
        <v>13</v>
      </c>
      <c r="C54" s="18"/>
      <c r="D54" s="18"/>
      <c r="E54" s="20"/>
      <c r="J54" s="3"/>
      <c r="L54" s="3"/>
      <c r="N54" s="3"/>
    </row>
    <row r="55" spans="1:23">
      <c r="B55" s="21" t="s">
        <v>14</v>
      </c>
      <c r="J55" s="3"/>
      <c r="L55" s="3"/>
      <c r="N55" s="3"/>
    </row>
    <row r="56" spans="1:23">
      <c r="B56" s="21" t="s">
        <v>34</v>
      </c>
      <c r="J56" s="3"/>
      <c r="L56" s="3"/>
      <c r="N56" s="3"/>
    </row>
    <row r="57" spans="1:23" ht="25.5" customHeight="1">
      <c r="J57" s="3"/>
      <c r="L57" s="3"/>
      <c r="N57" s="3"/>
    </row>
    <row r="58" spans="1:23" ht="14.25">
      <c r="A58" s="4" t="s">
        <v>15</v>
      </c>
      <c r="U58" s="2">
        <v>4</v>
      </c>
      <c r="V58" s="2">
        <v>5</v>
      </c>
      <c r="W58" s="2">
        <v>6</v>
      </c>
    </row>
    <row r="59" spans="1:23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447">
        <v>2011</v>
      </c>
      <c r="J61" s="452"/>
      <c r="K61" s="447">
        <v>2012</v>
      </c>
      <c r="L61" s="452"/>
      <c r="M61" s="447">
        <v>2013</v>
      </c>
      <c r="N61" s="452"/>
      <c r="O61" s="482">
        <v>2014</v>
      </c>
      <c r="P61" s="483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>
      <c r="D77" s="23">
        <v>2008</v>
      </c>
      <c r="E77" s="25">
        <v>2009</v>
      </c>
      <c r="F77" s="24"/>
      <c r="G77" s="25">
        <v>2010</v>
      </c>
      <c r="H77" s="24"/>
      <c r="I77" s="447">
        <v>2011</v>
      </c>
      <c r="J77" s="452"/>
      <c r="K77" s="447">
        <v>2012</v>
      </c>
      <c r="L77" s="452"/>
      <c r="M77" s="447">
        <v>2013</v>
      </c>
      <c r="N77" s="448"/>
      <c r="O77" s="447">
        <v>2014</v>
      </c>
      <c r="P77" s="448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>
      <c r="B93" s="113"/>
      <c r="C93" s="113"/>
      <c r="D93" s="321">
        <v>2008</v>
      </c>
      <c r="E93" s="411">
        <v>2009</v>
      </c>
      <c r="F93" s="412"/>
      <c r="G93" s="411">
        <v>2010</v>
      </c>
      <c r="H93" s="412"/>
      <c r="I93" s="411">
        <v>2011</v>
      </c>
      <c r="J93" s="462"/>
      <c r="K93" s="447">
        <v>2012</v>
      </c>
      <c r="L93" s="452"/>
      <c r="M93" s="447">
        <v>2013</v>
      </c>
      <c r="N93" s="452"/>
      <c r="O93" s="485">
        <v>2014</v>
      </c>
      <c r="P93" s="486"/>
      <c r="T93" s="2" t="s">
        <v>131</v>
      </c>
      <c r="U93" s="2">
        <v>10</v>
      </c>
      <c r="V93" s="2">
        <v>11</v>
      </c>
      <c r="W93" s="2">
        <v>12</v>
      </c>
    </row>
    <row r="94" spans="2:29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337">
        <f>T94</f>
        <v>92926</v>
      </c>
      <c r="P94" s="33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339">
        <f t="shared" ref="O95:O102" si="20">T95</f>
        <v>377756</v>
      </c>
      <c r="P95" s="34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339">
        <f t="shared" si="20"/>
        <v>1360922</v>
      </c>
      <c r="P96" s="34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339">
        <f t="shared" si="20"/>
        <v>86962</v>
      </c>
      <c r="P97" s="34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339">
        <f t="shared" si="20"/>
        <v>207913</v>
      </c>
      <c r="P98" s="34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339">
        <f t="shared" si="20"/>
        <v>399071</v>
      </c>
      <c r="P99" s="34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339">
        <f t="shared" si="20"/>
        <v>119976</v>
      </c>
      <c r="P100" s="34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339">
        <f t="shared" si="20"/>
        <v>59330</v>
      </c>
      <c r="P101" s="34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341">
        <f t="shared" si="20"/>
        <v>226833</v>
      </c>
      <c r="P102" s="34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342">
        <v>3042970</v>
      </c>
      <c r="P103" s="343">
        <f>(O103/M103-1)*100</f>
        <v>14.604086619398448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344">
        <f>T95+T108+T109</f>
        <v>630876</v>
      </c>
      <c r="P105" s="33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345">
        <f>T105+T106+T107</f>
        <v>344178</v>
      </c>
      <c r="P106" s="34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>
      <c r="B109" s="113"/>
      <c r="C109" s="113"/>
      <c r="D109" s="321">
        <v>2008</v>
      </c>
      <c r="E109" s="411">
        <v>2009</v>
      </c>
      <c r="F109" s="426"/>
      <c r="G109" s="411">
        <v>2010</v>
      </c>
      <c r="H109" s="426"/>
      <c r="I109" s="411">
        <v>2011</v>
      </c>
      <c r="J109" s="463"/>
      <c r="K109" s="447">
        <v>2012</v>
      </c>
      <c r="L109" s="448"/>
      <c r="M109" s="447">
        <v>2013</v>
      </c>
      <c r="N109" s="448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4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</row>
    <row r="114" spans="2:14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</row>
    <row r="115" spans="2:14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</row>
    <row r="116" spans="2:14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</row>
    <row r="117" spans="2:14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</row>
    <row r="118" spans="2:14" ht="14.25" thickBot="1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</row>
    <row r="119" spans="2:14" ht="15" thickTop="1" thickBot="1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</row>
    <row r="120" spans="2:14" ht="14.25" thickBot="1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</row>
    <row r="121" spans="2:14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</row>
    <row r="122" spans="2:14" ht="14.25" thickBot="1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E109:F109"/>
    <mergeCell ref="G109:H109"/>
    <mergeCell ref="I109:J109"/>
    <mergeCell ref="K109:L109"/>
    <mergeCell ref="M109:N109"/>
    <mergeCell ref="E93:F93"/>
    <mergeCell ref="G93:H93"/>
    <mergeCell ref="I93:J93"/>
    <mergeCell ref="K93:L93"/>
    <mergeCell ref="M93:N93"/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0"/>
  <sheetViews>
    <sheetView workbookViewId="0">
      <selection activeCell="AN94" sqref="AN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7.8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144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3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3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3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3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3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3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3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3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3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3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3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3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3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3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3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3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3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3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36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36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36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36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36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36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36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36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36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36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36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36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36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36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36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36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36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36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36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36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32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32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32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32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32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32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32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ht="14.25" thickBot="1">
      <c r="B51" s="230" t="s">
        <v>139</v>
      </c>
      <c r="C51" s="231">
        <v>241482.51199999999</v>
      </c>
      <c r="D51" s="268">
        <v>3409.9717200000005</v>
      </c>
      <c r="E51" s="232">
        <f t="shared" si="1"/>
        <v>1.4120988272641462</v>
      </c>
      <c r="I51" s="226"/>
      <c r="J51" s="3"/>
      <c r="L51" s="3"/>
      <c r="N51" s="3"/>
    </row>
    <row r="52" spans="1:23" ht="14.25" thickBot="1">
      <c r="B52" s="294" t="s">
        <v>141</v>
      </c>
      <c r="C52" s="249">
        <v>288640</v>
      </c>
      <c r="D52" s="266">
        <v>7222</v>
      </c>
      <c r="E52" s="295">
        <f t="shared" si="1"/>
        <v>2.5020787139689578</v>
      </c>
      <c r="I52" s="226"/>
      <c r="J52" s="3"/>
      <c r="L52" s="3"/>
      <c r="N52" s="3"/>
    </row>
    <row r="53" spans="1:23" ht="16.5" customHeight="1">
      <c r="B53" s="96" t="s">
        <v>12</v>
      </c>
      <c r="C53" s="97">
        <f>SUM(C6:C52)</f>
        <v>11952686.399259701</v>
      </c>
      <c r="D53" s="97">
        <f>SUM(D6:D52)</f>
        <v>1595951.299106</v>
      </c>
      <c r="E53" s="106">
        <f>D53/C53*100</f>
        <v>13.352239369426162</v>
      </c>
      <c r="J53" s="3"/>
      <c r="L53" s="3"/>
      <c r="N53" s="3"/>
    </row>
    <row r="54" spans="1:23">
      <c r="B54" s="17"/>
      <c r="C54" s="18"/>
      <c r="D54" s="18"/>
      <c r="E54" s="20"/>
      <c r="J54" s="3"/>
      <c r="L54" s="3"/>
      <c r="N54" s="3"/>
    </row>
    <row r="55" spans="1:23">
      <c r="B55" s="21" t="s">
        <v>13</v>
      </c>
      <c r="C55" s="18"/>
      <c r="D55" s="18"/>
      <c r="E55" s="20"/>
      <c r="J55" s="3"/>
      <c r="L55" s="3"/>
      <c r="N55" s="3"/>
    </row>
    <row r="56" spans="1:23">
      <c r="B56" s="21" t="s">
        <v>14</v>
      </c>
      <c r="J56" s="3"/>
      <c r="L56" s="3"/>
      <c r="N56" s="3"/>
    </row>
    <row r="57" spans="1:23">
      <c r="B57" s="21" t="s">
        <v>34</v>
      </c>
      <c r="J57" s="3"/>
      <c r="L57" s="3"/>
      <c r="N57" s="3"/>
    </row>
    <row r="58" spans="1:23" ht="25.5" customHeight="1">
      <c r="J58" s="3"/>
      <c r="L58" s="3"/>
      <c r="N58" s="3"/>
    </row>
    <row r="59" spans="1:23" ht="14.25">
      <c r="A59" s="4" t="s">
        <v>15</v>
      </c>
      <c r="U59" s="2">
        <v>4</v>
      </c>
      <c r="V59" s="2">
        <v>5</v>
      </c>
      <c r="W59" s="2">
        <v>6</v>
      </c>
    </row>
    <row r="60" spans="1:23">
      <c r="J60" s="3"/>
      <c r="L60" s="3"/>
      <c r="N60" s="3" t="s">
        <v>16</v>
      </c>
      <c r="T60" s="2">
        <f>SUM(U60:W60)</f>
        <v>97228</v>
      </c>
      <c r="U60" s="2">
        <v>46198</v>
      </c>
      <c r="V60" s="2">
        <v>23400</v>
      </c>
      <c r="W60" s="2">
        <v>27630</v>
      </c>
    </row>
    <row r="61" spans="1:23" ht="18" thickBot="1">
      <c r="B61" s="22" t="s">
        <v>17</v>
      </c>
      <c r="C61" s="22"/>
      <c r="J61" s="3"/>
      <c r="L61" s="3"/>
      <c r="N61" s="3"/>
      <c r="T61" s="2">
        <f t="shared" ref="T61:T74" si="2">SUM(U61:W61)</f>
        <v>397109</v>
      </c>
      <c r="U61" s="2">
        <v>61496</v>
      </c>
      <c r="V61" s="2">
        <v>160316</v>
      </c>
      <c r="W61" s="2">
        <v>175297</v>
      </c>
    </row>
    <row r="62" spans="1:23" ht="18" thickBot="1">
      <c r="B62" s="22"/>
      <c r="C62" s="22"/>
      <c r="D62" s="23">
        <v>2008</v>
      </c>
      <c r="E62" s="25">
        <v>2009</v>
      </c>
      <c r="F62" s="24"/>
      <c r="G62" s="25">
        <v>2010</v>
      </c>
      <c r="H62" s="24"/>
      <c r="I62" s="447">
        <v>2011</v>
      </c>
      <c r="J62" s="452"/>
      <c r="K62" s="447">
        <v>2012</v>
      </c>
      <c r="L62" s="452"/>
      <c r="M62" s="447">
        <v>2013</v>
      </c>
      <c r="N62" s="452"/>
      <c r="O62" s="482">
        <v>2014</v>
      </c>
      <c r="P62" s="483"/>
      <c r="T62" s="2">
        <f t="shared" si="2"/>
        <v>1683392</v>
      </c>
      <c r="U62" s="2">
        <v>865989</v>
      </c>
      <c r="V62" s="2">
        <v>348963</v>
      </c>
      <c r="W62" s="2">
        <v>468440</v>
      </c>
    </row>
    <row r="63" spans="1:23">
      <c r="B63" s="27" t="s">
        <v>18</v>
      </c>
      <c r="C63" s="28"/>
      <c r="D63" s="29">
        <v>74465.86815699999</v>
      </c>
      <c r="E63" s="31">
        <v>58963.207877999972</v>
      </c>
      <c r="F63" s="32">
        <f t="shared" ref="F63:F72" si="3">(E63/D63-1)*100</f>
        <v>-20.818477864670847</v>
      </c>
      <c r="G63" s="33">
        <v>65085.726096999992</v>
      </c>
      <c r="H63" s="34">
        <f>(G63/E63-1)*100</f>
        <v>10.383624703167516</v>
      </c>
      <c r="I63" s="31">
        <v>52162.666859999998</v>
      </c>
      <c r="J63" s="206">
        <f>(I63/G63-1)*100</f>
        <v>-19.855442985671257</v>
      </c>
      <c r="K63" s="31">
        <v>71372.129297000007</v>
      </c>
      <c r="L63" s="206">
        <f>(K63/I63-1)*100</f>
        <v>36.826074266019624</v>
      </c>
      <c r="M63" s="31">
        <v>83754.063877999986</v>
      </c>
      <c r="N63" s="206">
        <f>(M63/K63-1)*100</f>
        <v>17.348416956253576</v>
      </c>
      <c r="O63" s="273">
        <v>97228</v>
      </c>
      <c r="P63" s="274">
        <f t="shared" ref="P63:P71" si="4">(O63/M63-1)*100</f>
        <v>16.08750130814758</v>
      </c>
      <c r="T63" s="2">
        <f t="shared" si="2"/>
        <v>77322</v>
      </c>
      <c r="U63" s="2">
        <v>17125</v>
      </c>
      <c r="V63" s="2">
        <v>24173</v>
      </c>
      <c r="W63" s="2">
        <v>36024</v>
      </c>
    </row>
    <row r="64" spans="1:23">
      <c r="B64" s="36" t="s">
        <v>20</v>
      </c>
      <c r="C64" s="37"/>
      <c r="D64" s="38">
        <v>123756.788416</v>
      </c>
      <c r="E64" s="40">
        <v>64109.766524999999</v>
      </c>
      <c r="F64" s="41">
        <f t="shared" si="3"/>
        <v>-48.196969761772266</v>
      </c>
      <c r="G64" s="42">
        <v>73314.204068549996</v>
      </c>
      <c r="H64" s="43">
        <f t="shared" ref="H64:H75" si="5">(G64/E64-1)*100</f>
        <v>14.357309412382069</v>
      </c>
      <c r="I64" s="40">
        <v>138795.73865499999</v>
      </c>
      <c r="J64" s="207">
        <f t="shared" ref="J64:J75" si="6">(I64/G64-1)*100</f>
        <v>89.316300188192272</v>
      </c>
      <c r="K64" s="40">
        <v>210852.80018000002</v>
      </c>
      <c r="L64" s="207">
        <f t="shared" ref="L64:L72" si="7">(K64/I64-1)*100</f>
        <v>51.915903343480821</v>
      </c>
      <c r="M64" s="40">
        <v>261840.39718900001</v>
      </c>
      <c r="N64" s="207">
        <f t="shared" ref="N64:P72" si="8">(M64/K64-1)*100</f>
        <v>24.181607721345454</v>
      </c>
      <c r="O64" s="273">
        <v>397109</v>
      </c>
      <c r="P64" s="274">
        <f t="shared" si="4"/>
        <v>51.660707921001681</v>
      </c>
      <c r="T64" s="2">
        <f t="shared" si="2"/>
        <v>266510</v>
      </c>
      <c r="U64" s="2">
        <v>79706</v>
      </c>
      <c r="V64" s="2">
        <v>78909</v>
      </c>
      <c r="W64" s="2">
        <v>107895</v>
      </c>
    </row>
    <row r="65" spans="2:29">
      <c r="B65" s="36" t="s">
        <v>21</v>
      </c>
      <c r="C65" s="37"/>
      <c r="D65" s="38">
        <v>1169438.2871020001</v>
      </c>
      <c r="E65" s="40">
        <v>763654.2381190001</v>
      </c>
      <c r="F65" s="41">
        <f t="shared" si="3"/>
        <v>-34.699056244222902</v>
      </c>
      <c r="G65" s="42">
        <v>707206.43444054993</v>
      </c>
      <c r="H65" s="43">
        <f t="shared" si="5"/>
        <v>-7.391801270885356</v>
      </c>
      <c r="I65" s="40">
        <v>866631.61487274989</v>
      </c>
      <c r="J65" s="207">
        <f t="shared" si="6"/>
        <v>22.542948235237215</v>
      </c>
      <c r="K65" s="40">
        <v>902865.58918500005</v>
      </c>
      <c r="L65" s="207">
        <f t="shared" si="7"/>
        <v>4.1810122883147338</v>
      </c>
      <c r="M65" s="40">
        <v>931063.18361599999</v>
      </c>
      <c r="N65" s="207">
        <f t="shared" si="8"/>
        <v>3.1231220647641944</v>
      </c>
      <c r="O65" s="273">
        <v>1683392</v>
      </c>
      <c r="P65" s="274">
        <f t="shared" si="4"/>
        <v>80.803196777919666</v>
      </c>
      <c r="T65" s="2">
        <f t="shared" si="2"/>
        <v>324805</v>
      </c>
      <c r="U65" s="2">
        <v>116456</v>
      </c>
      <c r="V65" s="2">
        <v>74160</v>
      </c>
      <c r="W65" s="2">
        <v>134189</v>
      </c>
    </row>
    <row r="66" spans="2:29">
      <c r="B66" s="36" t="s">
        <v>22</v>
      </c>
      <c r="C66" s="37"/>
      <c r="D66" s="38">
        <v>82149.387164999993</v>
      </c>
      <c r="E66" s="40">
        <v>92729.870196050004</v>
      </c>
      <c r="F66" s="41">
        <f t="shared" si="3"/>
        <v>12.879564164975132</v>
      </c>
      <c r="G66" s="42">
        <v>36770.895344900004</v>
      </c>
      <c r="H66" s="43">
        <f t="shared" si="5"/>
        <v>-60.346223641682265</v>
      </c>
      <c r="I66" s="40">
        <v>53816.136776799998</v>
      </c>
      <c r="J66" s="207">
        <f t="shared" si="6"/>
        <v>46.355252631247424</v>
      </c>
      <c r="K66" s="40">
        <v>66521.404869999998</v>
      </c>
      <c r="L66" s="207">
        <f t="shared" si="7"/>
        <v>23.608658766968958</v>
      </c>
      <c r="M66" s="40">
        <v>68074.046228849998</v>
      </c>
      <c r="N66" s="207">
        <f t="shared" si="8"/>
        <v>2.3340477578371432</v>
      </c>
      <c r="O66" s="273">
        <v>77322</v>
      </c>
      <c r="P66" s="274">
        <f t="shared" si="4"/>
        <v>13.585138953045938</v>
      </c>
      <c r="T66" s="2">
        <f t="shared" si="2"/>
        <v>99035</v>
      </c>
      <c r="U66" s="2">
        <v>32505</v>
      </c>
      <c r="V66" s="2">
        <v>24733</v>
      </c>
      <c r="W66" s="2">
        <v>41797</v>
      </c>
    </row>
    <row r="67" spans="2:29">
      <c r="B67" s="36" t="s">
        <v>23</v>
      </c>
      <c r="C67" s="37"/>
      <c r="D67" s="38">
        <v>225821.92133399996</v>
      </c>
      <c r="E67" s="40">
        <v>145672.13092700002</v>
      </c>
      <c r="F67" s="41">
        <f t="shared" si="3"/>
        <v>-35.492475634575392</v>
      </c>
      <c r="G67" s="42">
        <v>134343.03707299998</v>
      </c>
      <c r="H67" s="43">
        <f t="shared" si="5"/>
        <v>-7.777118232503466</v>
      </c>
      <c r="I67" s="40">
        <v>168834.638656</v>
      </c>
      <c r="J67" s="207">
        <f t="shared" si="6"/>
        <v>25.674275596626405</v>
      </c>
      <c r="K67" s="40">
        <v>183752.44197099999</v>
      </c>
      <c r="L67" s="207">
        <f t="shared" si="7"/>
        <v>8.835748063165493</v>
      </c>
      <c r="M67" s="40">
        <v>224090.79685500002</v>
      </c>
      <c r="N67" s="207">
        <f t="shared" si="8"/>
        <v>21.95255445387021</v>
      </c>
      <c r="O67" s="273">
        <v>266510</v>
      </c>
      <c r="P67" s="274">
        <f t="shared" si="4"/>
        <v>18.929471330519519</v>
      </c>
      <c r="T67" s="2">
        <f t="shared" si="2"/>
        <v>50578</v>
      </c>
      <c r="U67" s="2">
        <v>18275</v>
      </c>
      <c r="V67" s="2">
        <v>12412</v>
      </c>
      <c r="W67" s="2">
        <v>19891</v>
      </c>
    </row>
    <row r="68" spans="2:29">
      <c r="B68" s="36" t="s">
        <v>24</v>
      </c>
      <c r="C68" s="37"/>
      <c r="D68" s="38">
        <v>424786.96062999999</v>
      </c>
      <c r="E68" s="40">
        <v>303027.62434599979</v>
      </c>
      <c r="F68" s="41">
        <f t="shared" si="3"/>
        <v>-28.663623785301549</v>
      </c>
      <c r="G68" s="42">
        <v>246619.43998300011</v>
      </c>
      <c r="H68" s="43">
        <f t="shared" si="5"/>
        <v>-18.614865388837387</v>
      </c>
      <c r="I68" s="40">
        <v>243332.118472</v>
      </c>
      <c r="J68" s="207">
        <f t="shared" si="6"/>
        <v>-1.3329531164399278</v>
      </c>
      <c r="K68" s="40">
        <v>278852.95514899999</v>
      </c>
      <c r="L68" s="207">
        <f t="shared" si="7"/>
        <v>14.597676993917808</v>
      </c>
      <c r="M68" s="40">
        <v>339882.65114329988</v>
      </c>
      <c r="N68" s="207">
        <f t="shared" si="8"/>
        <v>21.885977848680071</v>
      </c>
      <c r="O68" s="273">
        <v>324805</v>
      </c>
      <c r="P68" s="274">
        <f t="shared" si="4"/>
        <v>-4.4361343812582277</v>
      </c>
      <c r="T68" s="2">
        <f t="shared" si="2"/>
        <v>173411</v>
      </c>
      <c r="U68" s="2">
        <v>62059</v>
      </c>
      <c r="V68" s="2">
        <v>32924</v>
      </c>
      <c r="W68" s="2">
        <v>78428</v>
      </c>
    </row>
    <row r="69" spans="2:29">
      <c r="B69" s="36" t="s">
        <v>25</v>
      </c>
      <c r="C69" s="37"/>
      <c r="D69" s="38">
        <v>91998.580067000003</v>
      </c>
      <c r="E69" s="40">
        <v>72420.745972999983</v>
      </c>
      <c r="F69" s="41">
        <f t="shared" si="3"/>
        <v>-21.280582895672985</v>
      </c>
      <c r="G69" s="42">
        <v>63603.039643999997</v>
      </c>
      <c r="H69" s="43">
        <f t="shared" si="5"/>
        <v>-12.175663493286049</v>
      </c>
      <c r="I69" s="40">
        <v>83922.548986000009</v>
      </c>
      <c r="J69" s="207">
        <f t="shared" si="6"/>
        <v>31.947387193650979</v>
      </c>
      <c r="K69" s="40">
        <v>73510.594003000006</v>
      </c>
      <c r="L69" s="207">
        <f t="shared" si="7"/>
        <v>-12.406623855928078</v>
      </c>
      <c r="M69" s="40">
        <v>90504.567083999995</v>
      </c>
      <c r="N69" s="207">
        <f t="shared" si="8"/>
        <v>23.117719713034091</v>
      </c>
      <c r="O69" s="273">
        <v>99035</v>
      </c>
      <c r="P69" s="274">
        <f t="shared" si="4"/>
        <v>9.4254170710331699</v>
      </c>
      <c r="T69" s="2">
        <f t="shared" si="2"/>
        <v>3169390</v>
      </c>
      <c r="U69" s="2">
        <f>SUM(U60:U68)</f>
        <v>1299809</v>
      </c>
      <c r="V69" s="2">
        <f>SUM(V60:V68)</f>
        <v>779990</v>
      </c>
      <c r="W69" s="2">
        <f>SUM(W60:W68)</f>
        <v>1089591</v>
      </c>
    </row>
    <row r="70" spans="2:29">
      <c r="B70" s="36" t="s">
        <v>26</v>
      </c>
      <c r="C70" s="37"/>
      <c r="D70" s="38">
        <v>40942.404685999994</v>
      </c>
      <c r="E70" s="40">
        <v>35465.734689000004</v>
      </c>
      <c r="F70" s="41">
        <f t="shared" si="3"/>
        <v>-13.37652255406655</v>
      </c>
      <c r="G70" s="42">
        <v>26863.497335999997</v>
      </c>
      <c r="H70" s="43">
        <f t="shared" si="5"/>
        <v>-24.255065990972025</v>
      </c>
      <c r="I70" s="40">
        <v>28227.763467499997</v>
      </c>
      <c r="J70" s="207">
        <f t="shared" si="6"/>
        <v>5.0785127283919707</v>
      </c>
      <c r="K70" s="40">
        <v>34797.793954000008</v>
      </c>
      <c r="L70" s="207">
        <f t="shared" si="7"/>
        <v>23.275065678031524</v>
      </c>
      <c r="M70" s="40">
        <v>42747.456858999998</v>
      </c>
      <c r="N70" s="207">
        <f t="shared" si="8"/>
        <v>22.845307135012138</v>
      </c>
      <c r="O70" s="273">
        <v>50578</v>
      </c>
      <c r="P70" s="274">
        <f t="shared" si="4"/>
        <v>18.31814970146317</v>
      </c>
    </row>
    <row r="71" spans="2:29" ht="14.25" thickBot="1">
      <c r="B71" s="36" t="s">
        <v>27</v>
      </c>
      <c r="C71" s="45"/>
      <c r="D71" s="38">
        <v>173321.351245</v>
      </c>
      <c r="E71" s="40">
        <v>91957.925027000019</v>
      </c>
      <c r="F71" s="41">
        <f t="shared" si="3"/>
        <v>-46.943683298999872</v>
      </c>
      <c r="G71" s="42">
        <v>125849.024</v>
      </c>
      <c r="H71" s="43">
        <f t="shared" si="5"/>
        <v>36.855006203162063</v>
      </c>
      <c r="I71" s="40">
        <v>126708.88219915002</v>
      </c>
      <c r="J71" s="207">
        <f t="shared" si="6"/>
        <v>0.6832458225103144</v>
      </c>
      <c r="K71" s="40">
        <v>135836.60093099999</v>
      </c>
      <c r="L71" s="207">
        <f t="shared" si="7"/>
        <v>7.2036928851631821</v>
      </c>
      <c r="M71" s="40">
        <v>204765.990911</v>
      </c>
      <c r="N71" s="207">
        <f t="shared" si="8"/>
        <v>50.744342472919811</v>
      </c>
      <c r="O71" s="277">
        <v>173411</v>
      </c>
      <c r="P71" s="278">
        <f t="shared" si="4"/>
        <v>-15.312596965688607</v>
      </c>
      <c r="S71" s="2" t="s">
        <v>104</v>
      </c>
      <c r="T71" s="2">
        <f>SUM(U71:W71)</f>
        <v>39172</v>
      </c>
      <c r="U71" s="2">
        <v>15068</v>
      </c>
      <c r="V71" s="2">
        <v>12304</v>
      </c>
      <c r="W71" s="2">
        <v>11800</v>
      </c>
    </row>
    <row r="72" spans="2:29" ht="15" thickTop="1" thickBot="1">
      <c r="B72" s="46" t="s">
        <v>28</v>
      </c>
      <c r="C72" s="47"/>
      <c r="D72" s="48">
        <v>2406681.5488019995</v>
      </c>
      <c r="E72" s="50">
        <v>1628001.2436800501</v>
      </c>
      <c r="F72" s="51">
        <f t="shared" si="3"/>
        <v>-32.354937258299152</v>
      </c>
      <c r="G72" s="52">
        <v>1479655.2979870001</v>
      </c>
      <c r="H72" s="53">
        <f t="shared" si="5"/>
        <v>-9.1121518652970028</v>
      </c>
      <c r="I72" s="50">
        <v>1762432.1089452</v>
      </c>
      <c r="J72" s="208">
        <f t="shared" si="6"/>
        <v>19.110992360376365</v>
      </c>
      <c r="K72" s="50">
        <v>1958362.3095399998</v>
      </c>
      <c r="L72" s="208">
        <f t="shared" si="7"/>
        <v>11.117035351339698</v>
      </c>
      <c r="M72" s="50">
        <v>2246723.1537641501</v>
      </c>
      <c r="N72" s="208">
        <f t="shared" si="8"/>
        <v>14.724591196400393</v>
      </c>
      <c r="O72" s="275">
        <v>3169405</v>
      </c>
      <c r="P72" s="276">
        <f t="shared" si="8"/>
        <v>41.067892352023549</v>
      </c>
      <c r="S72" s="2" t="s">
        <v>105</v>
      </c>
      <c r="T72" s="2">
        <f t="shared" si="2"/>
        <v>113743</v>
      </c>
      <c r="U72" s="2">
        <v>22138</v>
      </c>
      <c r="V72" s="2">
        <v>34623</v>
      </c>
      <c r="W72" s="2">
        <v>56982</v>
      </c>
    </row>
    <row r="73" spans="2:29" ht="12" customHeight="1" thickBot="1">
      <c r="D73" s="55"/>
      <c r="E73" s="57"/>
      <c r="F73" s="58"/>
      <c r="G73" s="55"/>
      <c r="H73" s="59"/>
      <c r="I73" s="55"/>
      <c r="J73" s="60"/>
      <c r="K73" s="55"/>
      <c r="L73" s="60"/>
      <c r="M73" s="55"/>
      <c r="N73" s="60"/>
      <c r="O73" s="269"/>
      <c r="P73" s="270"/>
      <c r="S73" s="2" t="s">
        <v>106</v>
      </c>
      <c r="T73" s="2">
        <f t="shared" si="2"/>
        <v>203769</v>
      </c>
      <c r="U73" s="2">
        <v>16249</v>
      </c>
      <c r="V73" s="2">
        <v>99043</v>
      </c>
      <c r="W73" s="2">
        <v>88477</v>
      </c>
    </row>
    <row r="74" spans="2:29">
      <c r="B74" s="61" t="s">
        <v>29</v>
      </c>
      <c r="C74" s="62"/>
      <c r="D74" s="38">
        <v>304986.14908800001</v>
      </c>
      <c r="E74" s="31">
        <v>148632.11752500001</v>
      </c>
      <c r="F74" s="41">
        <f>(E74/D74-1)*100</f>
        <v>-51.26594503735511</v>
      </c>
      <c r="G74" s="42">
        <v>150024.44353804999</v>
      </c>
      <c r="H74" s="43">
        <f t="shared" si="5"/>
        <v>0.93675985798682415</v>
      </c>
      <c r="I74" s="40">
        <v>326871.2629643</v>
      </c>
      <c r="J74" s="207">
        <f t="shared" si="6"/>
        <v>117.87867047238683</v>
      </c>
      <c r="K74" s="40">
        <v>404012.08252400008</v>
      </c>
      <c r="L74" s="207">
        <f>(K74/I74-1)*100</f>
        <v>23.599755714262717</v>
      </c>
      <c r="M74" s="40">
        <v>428129.34528349998</v>
      </c>
      <c r="N74" s="271">
        <f>(M74/K74-1)*100</f>
        <v>5.969440965436279</v>
      </c>
      <c r="O74" s="281">
        <f>O64+T74+T75</f>
        <v>565145</v>
      </c>
      <c r="P74" s="279">
        <f t="shared" ref="P74:P75" si="9">(O74/M74-1)*100</f>
        <v>32.003331756147332</v>
      </c>
      <c r="S74" s="2" t="s">
        <v>107</v>
      </c>
      <c r="T74" s="2">
        <f t="shared" si="2"/>
        <v>40106</v>
      </c>
      <c r="U74" s="2">
        <v>14407</v>
      </c>
      <c r="V74" s="2">
        <v>12549</v>
      </c>
      <c r="W74" s="2">
        <v>13150</v>
      </c>
    </row>
    <row r="75" spans="2:29" ht="14.25" thickBot="1">
      <c r="B75" s="63" t="s">
        <v>30</v>
      </c>
      <c r="C75" s="64"/>
      <c r="D75" s="65">
        <v>80232.032361999998</v>
      </c>
      <c r="E75" s="67">
        <v>46979.442605000004</v>
      </c>
      <c r="F75" s="68">
        <f>(E75/D75-1)*100</f>
        <v>-41.445528398143004</v>
      </c>
      <c r="G75" s="69">
        <v>46955.239882549999</v>
      </c>
      <c r="H75" s="70">
        <f t="shared" si="5"/>
        <v>-5.1517687541546842E-2</v>
      </c>
      <c r="I75" s="67">
        <v>122295.344843</v>
      </c>
      <c r="J75" s="209">
        <f t="shared" si="6"/>
        <v>160.45089993981412</v>
      </c>
      <c r="K75" s="67">
        <v>182683.08608799998</v>
      </c>
      <c r="L75" s="209">
        <f>(K75/I75-1)*100</f>
        <v>49.378609891099615</v>
      </c>
      <c r="M75" s="67">
        <v>224642.03215800005</v>
      </c>
      <c r="N75" s="272">
        <f>(M75/K75-1)*100</f>
        <v>22.968161403726285</v>
      </c>
      <c r="O75" s="282">
        <f>T71+T72+T73</f>
        <v>356684</v>
      </c>
      <c r="P75" s="280">
        <f t="shared" si="9"/>
        <v>58.778834296303614</v>
      </c>
      <c r="S75" s="2" t="s">
        <v>108</v>
      </c>
      <c r="T75" s="2">
        <f>SUM(U75:W75)</f>
        <v>127930</v>
      </c>
      <c r="U75" s="2">
        <v>60056</v>
      </c>
      <c r="V75" s="2">
        <v>26016</v>
      </c>
      <c r="W75" s="2">
        <v>41858</v>
      </c>
      <c r="Z75" s="2" t="s">
        <v>125</v>
      </c>
      <c r="AA75" s="2">
        <v>7</v>
      </c>
      <c r="AB75" s="2">
        <v>8</v>
      </c>
      <c r="AC75" s="2">
        <v>9</v>
      </c>
    </row>
    <row r="76" spans="2:29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27" t="s">
        <v>18</v>
      </c>
      <c r="Z76" s="2">
        <f>SUM(AA76:AC76)</f>
        <v>82911</v>
      </c>
      <c r="AA76" s="2">
        <v>29224</v>
      </c>
      <c r="AB76" s="2">
        <v>28147</v>
      </c>
      <c r="AC76" s="2">
        <v>25540</v>
      </c>
    </row>
    <row r="77" spans="2:29" ht="18" thickBot="1">
      <c r="B77" s="22" t="s">
        <v>31</v>
      </c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36" t="s">
        <v>20</v>
      </c>
      <c r="Z77" s="2">
        <f t="shared" ref="Z77:Z85" si="10">SUM(AA77:AC77)</f>
        <v>386197</v>
      </c>
      <c r="AA77" s="2">
        <v>141995</v>
      </c>
      <c r="AB77" s="2">
        <v>84546</v>
      </c>
      <c r="AC77" s="2">
        <v>159656</v>
      </c>
    </row>
    <row r="78" spans="2:29" ht="14.25" thickBot="1">
      <c r="D78" s="23">
        <v>2008</v>
      </c>
      <c r="E78" s="25">
        <v>2009</v>
      </c>
      <c r="F78" s="24"/>
      <c r="G78" s="25">
        <v>2010</v>
      </c>
      <c r="H78" s="24"/>
      <c r="I78" s="447">
        <v>2011</v>
      </c>
      <c r="J78" s="452"/>
      <c r="K78" s="447">
        <v>2012</v>
      </c>
      <c r="L78" s="452"/>
      <c r="M78" s="447">
        <v>2013</v>
      </c>
      <c r="N78" s="448"/>
      <c r="O78" s="447">
        <v>2014</v>
      </c>
      <c r="P78" s="448"/>
      <c r="Y78" s="36" t="s">
        <v>21</v>
      </c>
      <c r="Z78" s="2">
        <f t="shared" si="10"/>
        <v>1360167</v>
      </c>
      <c r="AA78" s="2">
        <v>379127</v>
      </c>
      <c r="AB78" s="2">
        <v>453079</v>
      </c>
      <c r="AC78" s="2">
        <v>527961</v>
      </c>
    </row>
    <row r="79" spans="2:29">
      <c r="B79" s="27" t="s">
        <v>18</v>
      </c>
      <c r="C79" s="28"/>
      <c r="D79" s="29">
        <v>107370.51606099999</v>
      </c>
      <c r="E79" s="73">
        <v>53973.204406000004</v>
      </c>
      <c r="F79" s="32">
        <f t="shared" ref="F79:F88" si="11">(E79/D79-1)*100</f>
        <v>-49.731819883089301</v>
      </c>
      <c r="G79" s="33">
        <v>50534.686978000005</v>
      </c>
      <c r="H79" s="74">
        <f>(G79/E79-1)*100</f>
        <v>-6.3707861444256775</v>
      </c>
      <c r="I79" s="31">
        <v>51523.208510999997</v>
      </c>
      <c r="J79" s="211">
        <f>(I79/G79-1)*100</f>
        <v>1.9561247770869539</v>
      </c>
      <c r="K79" s="31">
        <v>98968.325317999988</v>
      </c>
      <c r="L79" s="206">
        <f>(K79/I79-1)*100</f>
        <v>92.084942258342963</v>
      </c>
      <c r="M79" s="31">
        <v>130115.432594</v>
      </c>
      <c r="N79" s="35">
        <f>(M79/K79-1)*100</f>
        <v>31.471793804653881</v>
      </c>
      <c r="O79" s="31">
        <v>82911</v>
      </c>
      <c r="P79" s="35">
        <f>(O79/M79-1)*100</f>
        <v>-36.278888409257561</v>
      </c>
      <c r="Y79" s="36" t="s">
        <v>22</v>
      </c>
      <c r="Z79" s="2">
        <f t="shared" si="10"/>
        <v>96253</v>
      </c>
      <c r="AA79" s="2">
        <v>27541</v>
      </c>
      <c r="AB79" s="2">
        <v>12366</v>
      </c>
      <c r="AC79" s="2">
        <v>56346</v>
      </c>
    </row>
    <row r="80" spans="2:29">
      <c r="B80" s="36" t="s">
        <v>20</v>
      </c>
      <c r="C80" s="37"/>
      <c r="D80" s="38">
        <v>145430.75646899999</v>
      </c>
      <c r="E80" s="75">
        <v>96278.060667850004</v>
      </c>
      <c r="F80" s="41">
        <f t="shared" si="11"/>
        <v>-33.798006002689931</v>
      </c>
      <c r="G80" s="42">
        <v>138276.50044130001</v>
      </c>
      <c r="H80" s="76">
        <f t="shared" ref="H80:J88" si="12">(G80/E80-1)*100</f>
        <v>43.622025082474991</v>
      </c>
      <c r="I80" s="40">
        <v>373960.712917</v>
      </c>
      <c r="J80" s="212">
        <f t="shared" si="12"/>
        <v>170.44415480832237</v>
      </c>
      <c r="K80" s="40">
        <v>233728.78730700002</v>
      </c>
      <c r="L80" s="207">
        <f t="shared" ref="L80:L87" si="13">(K80/I80-1)*100</f>
        <v>-37.499106394399305</v>
      </c>
      <c r="M80" s="40">
        <v>451159.11825399997</v>
      </c>
      <c r="N80" s="44">
        <f t="shared" ref="N80:N87" si="14">(M80/K80-1)*100</f>
        <v>93.026765531199956</v>
      </c>
      <c r="O80" s="40">
        <v>386197</v>
      </c>
      <c r="P80" s="44">
        <f t="shared" ref="P80:P87" si="15">(O80/M80-1)*100</f>
        <v>-14.39893723203588</v>
      </c>
      <c r="Y80" s="36" t="s">
        <v>23</v>
      </c>
      <c r="Z80" s="2">
        <f t="shared" si="10"/>
        <v>273509</v>
      </c>
      <c r="AA80" s="2">
        <v>78003</v>
      </c>
      <c r="AB80" s="2">
        <v>72294</v>
      </c>
      <c r="AC80" s="2">
        <v>123212</v>
      </c>
    </row>
    <row r="81" spans="2:29">
      <c r="B81" s="36" t="s">
        <v>21</v>
      </c>
      <c r="C81" s="37"/>
      <c r="D81" s="38">
        <v>1624229.9840030004</v>
      </c>
      <c r="E81" s="75">
        <v>1434605.1259187507</v>
      </c>
      <c r="F81" s="41">
        <f t="shared" si="11"/>
        <v>-11.674754188252901</v>
      </c>
      <c r="G81" s="42">
        <v>1172599.0142699501</v>
      </c>
      <c r="H81" s="76">
        <f t="shared" si="12"/>
        <v>-18.26329119526925</v>
      </c>
      <c r="I81" s="40">
        <v>1083908.1906834</v>
      </c>
      <c r="J81" s="212">
        <f t="shared" si="12"/>
        <v>-7.5636106211267933</v>
      </c>
      <c r="K81" s="40">
        <v>1150309.8317710003</v>
      </c>
      <c r="L81" s="207">
        <f t="shared" si="13"/>
        <v>6.1261314988065863</v>
      </c>
      <c r="M81" s="40">
        <v>1602266.2021930502</v>
      </c>
      <c r="N81" s="44">
        <f t="shared" si="14"/>
        <v>39.289968488422325</v>
      </c>
      <c r="O81" s="40">
        <v>1360167</v>
      </c>
      <c r="P81" s="44">
        <f t="shared" si="15"/>
        <v>-15.109798974832312</v>
      </c>
      <c r="Y81" s="36" t="s">
        <v>24</v>
      </c>
      <c r="Z81" s="2">
        <f t="shared" si="10"/>
        <v>455090</v>
      </c>
      <c r="AA81" s="2">
        <v>151649</v>
      </c>
      <c r="AB81" s="2">
        <v>117472</v>
      </c>
      <c r="AC81" s="2">
        <v>185969</v>
      </c>
    </row>
    <row r="82" spans="2:29">
      <c r="B82" s="36" t="s">
        <v>22</v>
      </c>
      <c r="C82" s="37"/>
      <c r="D82" s="38">
        <v>83654.760868000012</v>
      </c>
      <c r="E82" s="75">
        <v>78045.871555999998</v>
      </c>
      <c r="F82" s="41">
        <f t="shared" si="11"/>
        <v>-6.7048058637694918</v>
      </c>
      <c r="G82" s="42">
        <v>62504.740647400002</v>
      </c>
      <c r="H82" s="76">
        <f t="shared" si="12"/>
        <v>-19.912816141016275</v>
      </c>
      <c r="I82" s="40">
        <v>68356.702199999985</v>
      </c>
      <c r="J82" s="212">
        <f t="shared" si="12"/>
        <v>9.3624283406148479</v>
      </c>
      <c r="K82" s="40">
        <v>70899.061984</v>
      </c>
      <c r="L82" s="207">
        <f t="shared" si="13"/>
        <v>3.7192545897862361</v>
      </c>
      <c r="M82" s="40">
        <v>96621.92969260001</v>
      </c>
      <c r="N82" s="44">
        <f t="shared" si="14"/>
        <v>36.28097042300076</v>
      </c>
      <c r="O82" s="40">
        <v>96253</v>
      </c>
      <c r="P82" s="44">
        <f t="shared" si="15"/>
        <v>-0.38182811477037726</v>
      </c>
      <c r="Y82" s="36" t="s">
        <v>25</v>
      </c>
      <c r="Z82" s="2">
        <f t="shared" si="10"/>
        <v>121710</v>
      </c>
      <c r="AA82" s="2">
        <v>34461</v>
      </c>
      <c r="AB82" s="2">
        <v>41057</v>
      </c>
      <c r="AC82" s="2">
        <v>46192</v>
      </c>
    </row>
    <row r="83" spans="2:29">
      <c r="B83" s="36" t="s">
        <v>23</v>
      </c>
      <c r="C83" s="37"/>
      <c r="D83" s="38">
        <v>362217.08108199947</v>
      </c>
      <c r="E83" s="75">
        <v>221173.40723000001</v>
      </c>
      <c r="F83" s="41">
        <f t="shared" si="11"/>
        <v>-38.93899024051538</v>
      </c>
      <c r="G83" s="42">
        <v>231292.07339500001</v>
      </c>
      <c r="H83" s="76">
        <f t="shared" si="12"/>
        <v>4.5749922161652634</v>
      </c>
      <c r="I83" s="40">
        <v>233336.693661</v>
      </c>
      <c r="J83" s="212">
        <f t="shared" si="12"/>
        <v>0.8839992810770525</v>
      </c>
      <c r="K83" s="40">
        <v>286657.67228700005</v>
      </c>
      <c r="L83" s="207">
        <f t="shared" si="13"/>
        <v>22.851518888609391</v>
      </c>
      <c r="M83" s="40">
        <v>332934.79825199995</v>
      </c>
      <c r="N83" s="44">
        <f t="shared" si="14"/>
        <v>16.143689996431519</v>
      </c>
      <c r="O83" s="40">
        <v>273509</v>
      </c>
      <c r="P83" s="44">
        <f t="shared" si="15"/>
        <v>-17.849079929163871</v>
      </c>
      <c r="Y83" s="36" t="s">
        <v>26</v>
      </c>
      <c r="Z83" s="2">
        <f t="shared" si="10"/>
        <v>83094</v>
      </c>
      <c r="AA83" s="2">
        <v>30030</v>
      </c>
      <c r="AB83" s="2">
        <v>20991</v>
      </c>
      <c r="AC83" s="2">
        <v>32073</v>
      </c>
    </row>
    <row r="84" spans="2:29">
      <c r="B84" s="36" t="s">
        <v>24</v>
      </c>
      <c r="C84" s="37"/>
      <c r="D84" s="38">
        <v>582095.835632</v>
      </c>
      <c r="E84" s="75">
        <v>342593.71078199986</v>
      </c>
      <c r="F84" s="41">
        <f t="shared" si="11"/>
        <v>-41.144792693795004</v>
      </c>
      <c r="G84" s="42">
        <v>361166.725286</v>
      </c>
      <c r="H84" s="76">
        <f t="shared" si="12"/>
        <v>5.4212946471216883</v>
      </c>
      <c r="I84" s="40">
        <v>318082.3917255</v>
      </c>
      <c r="J84" s="212">
        <f t="shared" si="12"/>
        <v>-11.929209017354092</v>
      </c>
      <c r="K84" s="40">
        <v>348991.59079000005</v>
      </c>
      <c r="L84" s="207">
        <f t="shared" si="13"/>
        <v>9.717356216050522</v>
      </c>
      <c r="M84" s="40">
        <v>609515.34236299992</v>
      </c>
      <c r="N84" s="44">
        <f t="shared" si="14"/>
        <v>74.650438133268878</v>
      </c>
      <c r="O84" s="40">
        <v>455090</v>
      </c>
      <c r="P84" s="44">
        <f t="shared" si="15"/>
        <v>-25.335759681506286</v>
      </c>
      <c r="Y84" s="36" t="s">
        <v>27</v>
      </c>
      <c r="Z84" s="2">
        <f t="shared" si="10"/>
        <v>184039</v>
      </c>
      <c r="AA84" s="2">
        <v>57891</v>
      </c>
      <c r="AB84" s="2">
        <v>49270</v>
      </c>
      <c r="AC84" s="2">
        <v>76878</v>
      </c>
    </row>
    <row r="85" spans="2:29">
      <c r="B85" s="36" t="s">
        <v>25</v>
      </c>
      <c r="C85" s="37"/>
      <c r="D85" s="38">
        <v>134339.52297800002</v>
      </c>
      <c r="E85" s="75">
        <v>133160.07847899999</v>
      </c>
      <c r="F85" s="41">
        <f t="shared" si="11"/>
        <v>-0.87795793289602297</v>
      </c>
      <c r="G85" s="42">
        <v>101561.90542299999</v>
      </c>
      <c r="H85" s="76">
        <f t="shared" si="12"/>
        <v>-23.729464128382283</v>
      </c>
      <c r="I85" s="40">
        <v>106085.06821100001</v>
      </c>
      <c r="J85" s="212">
        <f t="shared" si="12"/>
        <v>4.4536017408902229</v>
      </c>
      <c r="K85" s="40">
        <v>83629.522797999991</v>
      </c>
      <c r="L85" s="207">
        <f t="shared" si="13"/>
        <v>-21.167489253375994</v>
      </c>
      <c r="M85" s="40">
        <v>193028.92836705002</v>
      </c>
      <c r="N85" s="44">
        <f t="shared" si="14"/>
        <v>130.81433674241453</v>
      </c>
      <c r="O85" s="40">
        <v>121710</v>
      </c>
      <c r="P85" s="44">
        <f t="shared" si="15"/>
        <v>-36.947274675552798</v>
      </c>
      <c r="Z85" s="2">
        <f t="shared" si="10"/>
        <v>3042970</v>
      </c>
      <c r="AA85" s="2">
        <f>SUM(AA76:AA84)</f>
        <v>929921</v>
      </c>
      <c r="AB85" s="2">
        <f>SUM(AB76:AB84)</f>
        <v>879222</v>
      </c>
      <c r="AC85" s="2">
        <f>SUM(AC76:AC84)</f>
        <v>1233827</v>
      </c>
    </row>
    <row r="86" spans="2:29">
      <c r="B86" s="36" t="s">
        <v>26</v>
      </c>
      <c r="C86" s="37"/>
      <c r="D86" s="38">
        <v>39582.165209999999</v>
      </c>
      <c r="E86" s="75">
        <v>44396.500935999997</v>
      </c>
      <c r="F86" s="41">
        <f t="shared" si="11"/>
        <v>12.162891293232514</v>
      </c>
      <c r="G86" s="42">
        <v>45108.793073000008</v>
      </c>
      <c r="H86" s="76">
        <f t="shared" si="12"/>
        <v>1.6043880080252704</v>
      </c>
      <c r="I86" s="40">
        <v>43654.617416000008</v>
      </c>
      <c r="J86" s="212">
        <f t="shared" si="12"/>
        <v>-3.2237077472826448</v>
      </c>
      <c r="K86" s="40">
        <v>44633.086684000002</v>
      </c>
      <c r="L86" s="207">
        <f t="shared" si="13"/>
        <v>2.2413877979408747</v>
      </c>
      <c r="M86" s="40">
        <v>62242.411947999994</v>
      </c>
      <c r="N86" s="44">
        <f t="shared" si="14"/>
        <v>39.453523321550946</v>
      </c>
      <c r="O86" s="40">
        <v>83094</v>
      </c>
      <c r="P86" s="44">
        <f t="shared" si="15"/>
        <v>33.500610595586046</v>
      </c>
    </row>
    <row r="87" spans="2:29" ht="14.25" thickBot="1">
      <c r="B87" s="36" t="s">
        <v>27</v>
      </c>
      <c r="C87" s="45"/>
      <c r="D87" s="38">
        <v>230226.56920900004</v>
      </c>
      <c r="E87" s="75">
        <v>163110.24317845001</v>
      </c>
      <c r="F87" s="41">
        <f t="shared" si="11"/>
        <v>-29.152293873441572</v>
      </c>
      <c r="G87" s="42">
        <v>179265.77039354999</v>
      </c>
      <c r="H87" s="76">
        <f t="shared" si="12"/>
        <v>9.9046674815052036</v>
      </c>
      <c r="I87" s="40">
        <v>133779.22550815</v>
      </c>
      <c r="J87" s="212">
        <f t="shared" si="12"/>
        <v>-25.373803814047371</v>
      </c>
      <c r="K87" s="40">
        <v>183200.597175</v>
      </c>
      <c r="L87" s="207">
        <f t="shared" si="13"/>
        <v>36.942486009413457</v>
      </c>
      <c r="M87" s="40">
        <v>328203.96683200006</v>
      </c>
      <c r="N87" s="44">
        <f t="shared" si="14"/>
        <v>79.150052943597913</v>
      </c>
      <c r="O87" s="40">
        <v>184039</v>
      </c>
      <c r="P87" s="44">
        <f t="shared" si="15"/>
        <v>-43.925418764299927</v>
      </c>
      <c r="Y87" s="2" t="s">
        <v>104</v>
      </c>
      <c r="Z87" s="2">
        <f>SUM(AA87:AC87)</f>
        <v>53162</v>
      </c>
      <c r="AA87" s="2">
        <v>21883</v>
      </c>
      <c r="AB87" s="2">
        <v>8186</v>
      </c>
      <c r="AC87" s="2">
        <v>23093</v>
      </c>
    </row>
    <row r="88" spans="2:29" ht="15" thickTop="1" thickBot="1">
      <c r="B88" s="46" t="s">
        <v>28</v>
      </c>
      <c r="C88" s="47"/>
      <c r="D88" s="48">
        <v>3309147.1915120003</v>
      </c>
      <c r="E88" s="77">
        <v>2567336.2031540503</v>
      </c>
      <c r="F88" s="51">
        <f t="shared" si="11"/>
        <v>-22.416983755231669</v>
      </c>
      <c r="G88" s="52">
        <v>2342310.2099072002</v>
      </c>
      <c r="H88" s="51">
        <f t="shared" si="12"/>
        <v>-8.7649600769232663</v>
      </c>
      <c r="I88" s="50">
        <v>2412686.8108330499</v>
      </c>
      <c r="J88" s="213">
        <f t="shared" si="12"/>
        <v>3.0045807181380058</v>
      </c>
      <c r="K88" s="50">
        <v>2501018.4761140002</v>
      </c>
      <c r="L88" s="208">
        <f>(K88/I88-1)*100</f>
        <v>3.6611326793157595</v>
      </c>
      <c r="M88" s="50">
        <v>3806088.1304957005</v>
      </c>
      <c r="N88" s="54">
        <f>(M88/K88-1)*100</f>
        <v>52.18152791935686</v>
      </c>
      <c r="O88" s="50">
        <v>3042970</v>
      </c>
      <c r="P88" s="54">
        <f>(O88/M88-1)*100</f>
        <v>-20.049933273518626</v>
      </c>
      <c r="Y88" s="2" t="s">
        <v>105</v>
      </c>
      <c r="Z88" s="2">
        <f t="shared" ref="Z88:Z90" si="16">SUM(AA88:AC88)</f>
        <v>122521</v>
      </c>
      <c r="AA88" s="2">
        <v>56851</v>
      </c>
      <c r="AB88" s="2">
        <v>36477</v>
      </c>
      <c r="AC88" s="2">
        <v>29193</v>
      </c>
    </row>
    <row r="89" spans="2:29" ht="14.25" thickBot="1">
      <c r="D89" s="55"/>
      <c r="E89" s="78"/>
      <c r="F89" s="58"/>
      <c r="G89" s="55"/>
      <c r="H89" s="58"/>
      <c r="I89" s="55"/>
      <c r="J89" s="58"/>
      <c r="K89" s="55"/>
      <c r="L89" s="60"/>
      <c r="M89" s="55"/>
      <c r="N89" s="60"/>
      <c r="Y89" s="2" t="s">
        <v>106</v>
      </c>
      <c r="Z89" s="2">
        <f t="shared" si="16"/>
        <v>184951</v>
      </c>
      <c r="AA89" s="2">
        <v>54181</v>
      </c>
      <c r="AB89" s="2">
        <v>36438</v>
      </c>
      <c r="AC89" s="2">
        <v>94332</v>
      </c>
    </row>
    <row r="90" spans="2:29">
      <c r="B90" s="61" t="s">
        <v>29</v>
      </c>
      <c r="C90" s="62"/>
      <c r="D90" s="38">
        <v>368567.65716599993</v>
      </c>
      <c r="E90" s="73">
        <v>240773.58560310001</v>
      </c>
      <c r="F90" s="41">
        <f>(E90/D90-1)*100</f>
        <v>-34.673164906963741</v>
      </c>
      <c r="G90" s="42">
        <v>316551.86205380003</v>
      </c>
      <c r="H90" s="76">
        <f>(G90/E90-1)*100</f>
        <v>31.472836300081397</v>
      </c>
      <c r="I90" s="40">
        <v>561706.72904250002</v>
      </c>
      <c r="J90" s="211">
        <f>(I90/G90-1)*100</f>
        <v>77.445403542448403</v>
      </c>
      <c r="K90" s="40">
        <v>456038.43638500001</v>
      </c>
      <c r="L90" s="207">
        <f>(K90/I90-1)*100</f>
        <v>-18.812004057281804</v>
      </c>
      <c r="M90" s="40">
        <v>681921.62443400011</v>
      </c>
      <c r="N90" s="44">
        <f>(M90/K90-1)*100</f>
        <v>49.531611817540622</v>
      </c>
      <c r="O90" s="312">
        <f>Z77+Z90+Z91</f>
        <v>565037</v>
      </c>
      <c r="P90" s="35">
        <f>(O90/M90-1)*100</f>
        <v>-17.140477768396799</v>
      </c>
      <c r="Y90" s="2" t="s">
        <v>107</v>
      </c>
      <c r="Z90" s="2">
        <f t="shared" si="16"/>
        <v>57681</v>
      </c>
      <c r="AA90" s="2">
        <v>10461</v>
      </c>
      <c r="AB90" s="2">
        <v>15854</v>
      </c>
      <c r="AC90" s="2">
        <v>31366</v>
      </c>
    </row>
    <row r="91" spans="2:29" ht="14.25" thickBot="1">
      <c r="B91" s="63" t="s">
        <v>30</v>
      </c>
      <c r="C91" s="64"/>
      <c r="D91" s="65">
        <v>105136.04275699999</v>
      </c>
      <c r="E91" s="79">
        <v>62645.514655850006</v>
      </c>
      <c r="F91" s="68">
        <f>(E91/D91-1)*100</f>
        <v>-40.414806366031833</v>
      </c>
      <c r="G91" s="69">
        <v>92002.308190299998</v>
      </c>
      <c r="H91" s="80">
        <f>(G91/E91-1)*100</f>
        <v>46.861764478629887</v>
      </c>
      <c r="I91" s="67">
        <v>328324.096104</v>
      </c>
      <c r="J91" s="214">
        <f>(I91/G91-1)*100</f>
        <v>256.86506410783284</v>
      </c>
      <c r="K91" s="67">
        <v>208403.14594700001</v>
      </c>
      <c r="L91" s="209">
        <f>(K91/I91-1)*100</f>
        <v>-36.52517484400957</v>
      </c>
      <c r="M91" s="67">
        <v>370973.369145</v>
      </c>
      <c r="N91" s="71">
        <f>(M91/K91-1)*100</f>
        <v>78.00756675685885</v>
      </c>
      <c r="O91" s="313">
        <f>Z87+Z88+Z89</f>
        <v>360634</v>
      </c>
      <c r="P91" s="71">
        <f>(O91/M91-1)*100</f>
        <v>-2.7870920138633237</v>
      </c>
      <c r="Y91" s="2" t="s">
        <v>108</v>
      </c>
      <c r="Z91" s="2">
        <f>SUM(AA91:AC91)</f>
        <v>121159</v>
      </c>
      <c r="AA91" s="2">
        <v>35195</v>
      </c>
      <c r="AB91" s="2">
        <v>41791</v>
      </c>
      <c r="AC91" s="2">
        <v>44173</v>
      </c>
    </row>
    <row r="92" spans="2:29">
      <c r="D92" s="72"/>
      <c r="E92" s="72"/>
      <c r="F92" s="72"/>
      <c r="G92" s="72"/>
      <c r="H92" s="72"/>
      <c r="I92" s="72"/>
      <c r="J92" s="72"/>
      <c r="K92" s="193"/>
      <c r="L92" s="193"/>
      <c r="M92" s="193"/>
      <c r="N92" s="193"/>
    </row>
    <row r="93" spans="2:29" ht="18" thickBot="1">
      <c r="B93" s="111" t="s">
        <v>40</v>
      </c>
      <c r="C93" s="111"/>
      <c r="D93" s="112"/>
      <c r="E93" s="112"/>
      <c r="F93" s="112"/>
      <c r="G93" s="112"/>
      <c r="H93" s="112"/>
      <c r="I93" s="112"/>
      <c r="J93" s="112"/>
      <c r="K93" s="194"/>
      <c r="L93" s="194"/>
      <c r="M93" s="194"/>
      <c r="N93" s="194"/>
    </row>
    <row r="94" spans="2:29" ht="14.25" thickBot="1">
      <c r="B94" s="113"/>
      <c r="C94" s="113"/>
      <c r="D94" s="330">
        <v>2008</v>
      </c>
      <c r="E94" s="411">
        <v>2009</v>
      </c>
      <c r="F94" s="412"/>
      <c r="G94" s="411">
        <v>2010</v>
      </c>
      <c r="H94" s="412"/>
      <c r="I94" s="411">
        <v>2011</v>
      </c>
      <c r="J94" s="462"/>
      <c r="K94" s="447">
        <v>2012</v>
      </c>
      <c r="L94" s="452"/>
      <c r="M94" s="447">
        <v>2013</v>
      </c>
      <c r="N94" s="452"/>
      <c r="O94" s="487">
        <v>2014</v>
      </c>
      <c r="P94" s="419"/>
      <c r="T94" s="2" t="s">
        <v>131</v>
      </c>
      <c r="U94" s="2">
        <v>10</v>
      </c>
      <c r="V94" s="2">
        <v>11</v>
      </c>
      <c r="W94" s="2">
        <v>12</v>
      </c>
    </row>
    <row r="95" spans="2:29">
      <c r="B95" s="27" t="s">
        <v>18</v>
      </c>
      <c r="C95" s="28"/>
      <c r="D95" s="114">
        <v>53444.585279999978</v>
      </c>
      <c r="E95" s="116">
        <v>54017.350069000022</v>
      </c>
      <c r="F95" s="117">
        <v>1.0716984442844746</v>
      </c>
      <c r="G95" s="116">
        <v>66585.52833999999</v>
      </c>
      <c r="H95" s="118">
        <v>23.266928597840852</v>
      </c>
      <c r="I95" s="116">
        <v>62035.042321000015</v>
      </c>
      <c r="J95" s="221">
        <v>-6.8340465750518886</v>
      </c>
      <c r="K95" s="31">
        <v>60045.938540000017</v>
      </c>
      <c r="L95" s="206">
        <f>(K95/I95-1)*100</f>
        <v>-3.2064196405434675</v>
      </c>
      <c r="M95" s="31">
        <v>56709</v>
      </c>
      <c r="N95" s="206">
        <f>(M95/K95-1)*100</f>
        <v>-5.5573093220569696</v>
      </c>
      <c r="O95" s="116">
        <f>T95</f>
        <v>92926</v>
      </c>
      <c r="P95" s="354">
        <f>(O95/M95-1)*100</f>
        <v>63.864642296637221</v>
      </c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>
      <c r="B96" s="36" t="s">
        <v>20</v>
      </c>
      <c r="C96" s="37"/>
      <c r="D96" s="120">
        <v>121628.25643100002</v>
      </c>
      <c r="E96" s="122">
        <v>117532.23590285002</v>
      </c>
      <c r="F96" s="123">
        <v>-3.3676553856329283</v>
      </c>
      <c r="G96" s="122">
        <v>99714.388515999992</v>
      </c>
      <c r="H96" s="124">
        <v>-15.159966327517104</v>
      </c>
      <c r="I96" s="122">
        <v>293183.78359140002</v>
      </c>
      <c r="J96" s="222">
        <v>194.02354861189997</v>
      </c>
      <c r="K96" s="40">
        <v>219811.99767299945</v>
      </c>
      <c r="L96" s="207">
        <f t="shared" ref="L96:L103" si="17">(K96/I96-1)*100</f>
        <v>-25.025867740576079</v>
      </c>
      <c r="M96" s="40">
        <v>339041</v>
      </c>
      <c r="N96" s="207">
        <f t="shared" ref="N96:N103" si="18">(M96/K96-1)*100</f>
        <v>54.241353333392681</v>
      </c>
      <c r="O96" s="122">
        <f t="shared" ref="O96:O103" si="19">T96</f>
        <v>377756</v>
      </c>
      <c r="P96" s="355">
        <f t="shared" ref="P96:P103" si="20">(O96/M96-1)*100</f>
        <v>11.418972926578208</v>
      </c>
      <c r="S96" s="2" t="s">
        <v>20</v>
      </c>
      <c r="T96" s="2">
        <f t="shared" ref="T96:T104" si="21">SUM(U96:W96)</f>
        <v>377756</v>
      </c>
      <c r="U96" s="2">
        <v>115913</v>
      </c>
      <c r="V96" s="2">
        <v>136978</v>
      </c>
      <c r="W96" s="2">
        <v>124865</v>
      </c>
    </row>
    <row r="97" spans="2:23">
      <c r="B97" s="36" t="s">
        <v>21</v>
      </c>
      <c r="C97" s="37"/>
      <c r="D97" s="120">
        <v>1221382.0205289498</v>
      </c>
      <c r="E97" s="122">
        <v>940021.02486449992</v>
      </c>
      <c r="F97" s="123">
        <v>-23.036281109050506</v>
      </c>
      <c r="G97" s="122">
        <v>953375.41664025001</v>
      </c>
      <c r="H97" s="124">
        <v>1.420648200679886</v>
      </c>
      <c r="I97" s="122">
        <v>994620.81650249986</v>
      </c>
      <c r="J97" s="222">
        <v>4.326249569933438</v>
      </c>
      <c r="K97" s="40">
        <v>1071460.2768880003</v>
      </c>
      <c r="L97" s="207">
        <f t="shared" si="17"/>
        <v>7.7255029364557082</v>
      </c>
      <c r="M97" s="40">
        <v>1272596</v>
      </c>
      <c r="N97" s="207">
        <f t="shared" si="18"/>
        <v>18.77211199058053</v>
      </c>
      <c r="O97" s="122">
        <f t="shared" si="19"/>
        <v>1360922</v>
      </c>
      <c r="P97" s="355">
        <f t="shared" si="20"/>
        <v>6.9406158749516722</v>
      </c>
      <c r="S97" s="2" t="s">
        <v>21</v>
      </c>
      <c r="T97" s="2">
        <f t="shared" si="21"/>
        <v>1360922</v>
      </c>
      <c r="U97" s="2">
        <v>479475</v>
      </c>
      <c r="V97" s="2">
        <v>401130</v>
      </c>
      <c r="W97" s="2">
        <v>480317</v>
      </c>
    </row>
    <row r="98" spans="2:23">
      <c r="B98" s="36" t="s">
        <v>22</v>
      </c>
      <c r="C98" s="37"/>
      <c r="D98" s="120">
        <v>68016.381769</v>
      </c>
      <c r="E98" s="122">
        <v>83876.646071850002</v>
      </c>
      <c r="F98" s="123">
        <v>23.318300518712199</v>
      </c>
      <c r="G98" s="122">
        <v>50543.124562999998</v>
      </c>
      <c r="H98" s="124">
        <v>-39.741123506888918</v>
      </c>
      <c r="I98" s="122">
        <v>71434.732357999994</v>
      </c>
      <c r="J98" s="222">
        <v>41.334222954418735</v>
      </c>
      <c r="K98" s="40">
        <v>67409.96755300001</v>
      </c>
      <c r="L98" s="207">
        <f t="shared" si="17"/>
        <v>-5.6341847615941294</v>
      </c>
      <c r="M98" s="40">
        <v>50016</v>
      </c>
      <c r="N98" s="207">
        <f t="shared" si="18"/>
        <v>-25.803257566211222</v>
      </c>
      <c r="O98" s="122">
        <f t="shared" si="19"/>
        <v>86962</v>
      </c>
      <c r="P98" s="355">
        <f t="shared" si="20"/>
        <v>73.868362124120296</v>
      </c>
      <c r="S98" s="2" t="s">
        <v>22</v>
      </c>
      <c r="T98" s="2">
        <f t="shared" si="21"/>
        <v>86962</v>
      </c>
      <c r="U98" s="2">
        <v>29557</v>
      </c>
      <c r="V98" s="2">
        <v>33978</v>
      </c>
      <c r="W98" s="2">
        <v>23427</v>
      </c>
    </row>
    <row r="99" spans="2:23">
      <c r="B99" s="36" t="s">
        <v>23</v>
      </c>
      <c r="C99" s="37"/>
      <c r="D99" s="120">
        <v>221881.16794200012</v>
      </c>
      <c r="E99" s="122">
        <v>184200.12901040004</v>
      </c>
      <c r="F99" s="123">
        <v>-16.982531361764753</v>
      </c>
      <c r="G99" s="122">
        <v>223198.84149604998</v>
      </c>
      <c r="H99" s="124">
        <v>21.171924631740112</v>
      </c>
      <c r="I99" s="122">
        <v>186740.94260005001</v>
      </c>
      <c r="J99" s="222">
        <v>-16.334268875067249</v>
      </c>
      <c r="K99" s="40">
        <v>195327.06949300002</v>
      </c>
      <c r="L99" s="207">
        <f t="shared" si="17"/>
        <v>4.5978813073356051</v>
      </c>
      <c r="M99" s="40">
        <v>249928</v>
      </c>
      <c r="N99" s="207">
        <f t="shared" si="18"/>
        <v>27.953591198969342</v>
      </c>
      <c r="O99" s="122">
        <f t="shared" si="19"/>
        <v>207913</v>
      </c>
      <c r="P99" s="355">
        <f t="shared" si="20"/>
        <v>-16.810841522358444</v>
      </c>
      <c r="S99" s="2" t="s">
        <v>23</v>
      </c>
      <c r="T99" s="2">
        <f t="shared" si="21"/>
        <v>207913</v>
      </c>
      <c r="U99" s="2">
        <v>73753</v>
      </c>
      <c r="V99" s="2">
        <v>62711</v>
      </c>
      <c r="W99" s="2">
        <v>71449</v>
      </c>
    </row>
    <row r="100" spans="2:23">
      <c r="B100" s="36" t="s">
        <v>24</v>
      </c>
      <c r="C100" s="37"/>
      <c r="D100" s="120">
        <v>398800.02155499975</v>
      </c>
      <c r="E100" s="122">
        <v>347440.06374999951</v>
      </c>
      <c r="F100" s="123">
        <v>-12.878624631146629</v>
      </c>
      <c r="G100" s="122">
        <v>316515.96923499997</v>
      </c>
      <c r="H100" s="124">
        <v>-8.9005551579828701</v>
      </c>
      <c r="I100" s="122">
        <v>322078.1246745002</v>
      </c>
      <c r="J100" s="222">
        <v>1.7573064174119413</v>
      </c>
      <c r="K100" s="40">
        <v>356467.81787499983</v>
      </c>
      <c r="L100" s="207">
        <f t="shared" si="17"/>
        <v>10.677438349858349</v>
      </c>
      <c r="M100" s="40">
        <v>379021</v>
      </c>
      <c r="N100" s="207">
        <f t="shared" si="18"/>
        <v>6.3268494360713134</v>
      </c>
      <c r="O100" s="122">
        <f t="shared" si="19"/>
        <v>399071</v>
      </c>
      <c r="P100" s="355">
        <f t="shared" si="20"/>
        <v>5.2899443566451376</v>
      </c>
      <c r="S100" s="2" t="s">
        <v>24</v>
      </c>
      <c r="T100" s="2">
        <f t="shared" si="21"/>
        <v>399071</v>
      </c>
      <c r="U100" s="2">
        <v>141571</v>
      </c>
      <c r="V100" s="2">
        <v>116937</v>
      </c>
      <c r="W100" s="2">
        <v>140563</v>
      </c>
    </row>
    <row r="101" spans="2:23">
      <c r="B101" s="36" t="s">
        <v>25</v>
      </c>
      <c r="C101" s="37"/>
      <c r="D101" s="120">
        <v>101797.67403700003</v>
      </c>
      <c r="E101" s="122">
        <v>72492.425079349996</v>
      </c>
      <c r="F101" s="123">
        <v>-28.787739243431599</v>
      </c>
      <c r="G101" s="122">
        <v>103802.66258100001</v>
      </c>
      <c r="H101" s="124">
        <v>43.191047157517382</v>
      </c>
      <c r="I101" s="122">
        <v>80907.649993200001</v>
      </c>
      <c r="J101" s="222">
        <v>-22.056286436712945</v>
      </c>
      <c r="K101" s="40">
        <v>107323.95753000001</v>
      </c>
      <c r="L101" s="207">
        <f t="shared" si="17"/>
        <v>32.649950331050533</v>
      </c>
      <c r="M101" s="40">
        <v>118207</v>
      </c>
      <c r="N101" s="207">
        <f t="shared" si="18"/>
        <v>10.140366345471264</v>
      </c>
      <c r="O101" s="122">
        <f t="shared" si="19"/>
        <v>119976</v>
      </c>
      <c r="P101" s="355">
        <f t="shared" si="20"/>
        <v>1.4965272784183581</v>
      </c>
      <c r="S101" s="2" t="s">
        <v>25</v>
      </c>
      <c r="T101" s="2">
        <f t="shared" si="21"/>
        <v>119976</v>
      </c>
      <c r="U101" s="2">
        <v>37424</v>
      </c>
      <c r="V101" s="2">
        <v>34171</v>
      </c>
      <c r="W101" s="2">
        <v>48381</v>
      </c>
    </row>
    <row r="102" spans="2:23">
      <c r="B102" s="36" t="s">
        <v>26</v>
      </c>
      <c r="C102" s="37"/>
      <c r="D102" s="120">
        <v>65276.025896999978</v>
      </c>
      <c r="E102" s="122">
        <v>48442.493092000004</v>
      </c>
      <c r="F102" s="123">
        <v>-25.788231703262475</v>
      </c>
      <c r="G102" s="122">
        <v>50248.268401000001</v>
      </c>
      <c r="H102" s="124">
        <v>3.7276679909321375</v>
      </c>
      <c r="I102" s="122">
        <v>77566.337591999996</v>
      </c>
      <c r="J102" s="222">
        <v>54.366190239614973</v>
      </c>
      <c r="K102" s="40">
        <v>38040.992983000004</v>
      </c>
      <c r="L102" s="207">
        <f>(K102/I102-1)*100</f>
        <v>-50.956827195972366</v>
      </c>
      <c r="M102" s="40">
        <v>39315</v>
      </c>
      <c r="N102" s="207">
        <f t="shared" si="18"/>
        <v>3.349037228258811</v>
      </c>
      <c r="O102" s="122">
        <f t="shared" si="19"/>
        <v>59330</v>
      </c>
      <c r="P102" s="355">
        <f t="shared" si="20"/>
        <v>50.909322141676206</v>
      </c>
      <c r="S102" s="2" t="s">
        <v>26</v>
      </c>
      <c r="T102" s="2">
        <f t="shared" si="21"/>
        <v>59330</v>
      </c>
      <c r="U102" s="2">
        <v>20566</v>
      </c>
      <c r="V102" s="2">
        <v>15777</v>
      </c>
      <c r="W102" s="2">
        <v>22987</v>
      </c>
    </row>
    <row r="103" spans="2:23" ht="14.25" thickBot="1">
      <c r="B103" s="36" t="s">
        <v>27</v>
      </c>
      <c r="C103" s="126"/>
      <c r="D103" s="127">
        <v>221951.63098799973</v>
      </c>
      <c r="E103" s="128">
        <v>114886.82613100004</v>
      </c>
      <c r="F103" s="123">
        <v>-48.237899573167972</v>
      </c>
      <c r="G103" s="128">
        <v>150099.82486200001</v>
      </c>
      <c r="H103" s="124">
        <v>30.650162352686316</v>
      </c>
      <c r="I103" s="128">
        <v>170390.11517284997</v>
      </c>
      <c r="J103" s="222">
        <v>13.517864081123744</v>
      </c>
      <c r="K103" s="40">
        <v>150862.95837900002</v>
      </c>
      <c r="L103" s="207">
        <f t="shared" si="17"/>
        <v>-11.46026386216178</v>
      </c>
      <c r="M103" s="40">
        <v>150369</v>
      </c>
      <c r="N103" s="207">
        <f t="shared" si="18"/>
        <v>-0.32742190946507543</v>
      </c>
      <c r="O103" s="128">
        <f t="shared" si="19"/>
        <v>226833</v>
      </c>
      <c r="P103" s="355">
        <f t="shared" si="20"/>
        <v>50.850906769347404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ht="15" thickTop="1" thickBot="1">
      <c r="B104" s="46" t="s">
        <v>28</v>
      </c>
      <c r="C104" s="47"/>
      <c r="D104" s="129">
        <v>2474177.7644279497</v>
      </c>
      <c r="E104" s="131">
        <v>1962909.1939709494</v>
      </c>
      <c r="F104" s="132">
        <v>-20.66418095771747</v>
      </c>
      <c r="G104" s="133">
        <v>2014084.0246342998</v>
      </c>
      <c r="H104" s="134">
        <v>2.6070910880917619</v>
      </c>
      <c r="I104" s="135">
        <v>2258957.5448055002</v>
      </c>
      <c r="J104" s="223">
        <v>12.158058808676685</v>
      </c>
      <c r="K104" s="50">
        <v>2266750.9769139998</v>
      </c>
      <c r="L104" s="208">
        <f>(K104/I104-1)*100</f>
        <v>0.34500126513756779</v>
      </c>
      <c r="M104" s="50">
        <f>SUM(M95:M103)</f>
        <v>2655202</v>
      </c>
      <c r="N104" s="208">
        <f>(M104/K104-1)*100</f>
        <v>17.136907716914074</v>
      </c>
      <c r="O104" s="356">
        <v>3042970</v>
      </c>
      <c r="P104" s="357">
        <f>(O104/M104-1)*100</f>
        <v>14.604086619398448</v>
      </c>
      <c r="T104" s="2">
        <f t="shared" si="21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ht="14.25" thickBot="1">
      <c r="B105" s="113"/>
      <c r="C105" s="113"/>
      <c r="D105" s="137"/>
      <c r="E105" s="139"/>
      <c r="F105" s="140"/>
      <c r="G105" s="137"/>
      <c r="H105" s="140"/>
      <c r="I105" s="137"/>
      <c r="J105" s="140"/>
      <c r="K105" s="55"/>
      <c r="L105" s="60"/>
      <c r="M105" s="55"/>
      <c r="N105" s="60"/>
      <c r="O105" s="113"/>
      <c r="P105" s="113"/>
    </row>
    <row r="106" spans="2:23">
      <c r="B106" s="61" t="s">
        <v>29</v>
      </c>
      <c r="C106" s="141"/>
      <c r="D106" s="142">
        <v>287912.20654295001</v>
      </c>
      <c r="E106" s="143">
        <v>232667.47026034998</v>
      </c>
      <c r="F106" s="118">
        <f>(E106/D106-1)*100</f>
        <v>-19.188049352245429</v>
      </c>
      <c r="G106" s="143">
        <v>279246.23513749999</v>
      </c>
      <c r="H106" s="124">
        <f>(G106/E106-1)*100</f>
        <v>20.019457307473786</v>
      </c>
      <c r="I106" s="143">
        <v>482556.00152489997</v>
      </c>
      <c r="J106" s="221">
        <f>(I106/G106-1)*100</f>
        <v>72.806627558395149</v>
      </c>
      <c r="K106" s="40">
        <v>364832.5149789995</v>
      </c>
      <c r="L106" s="207">
        <f>(K106/I106-1)*100</f>
        <v>-24.395818552435077</v>
      </c>
      <c r="M106" s="31">
        <v>521798</v>
      </c>
      <c r="N106" s="207">
        <f>(M106/K106-1)*100</f>
        <v>43.023984589212326</v>
      </c>
      <c r="O106" s="358">
        <f>T96+T109+T110</f>
        <v>630876</v>
      </c>
      <c r="P106" s="354">
        <f>(O106/M106-1)*100</f>
        <v>20.904257969559104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4.25" thickBot="1">
      <c r="B107" s="63" t="s">
        <v>30</v>
      </c>
      <c r="C107" s="64"/>
      <c r="D107" s="144">
        <v>79203.550057</v>
      </c>
      <c r="E107" s="146">
        <v>67487.316524850001</v>
      </c>
      <c r="F107" s="147">
        <f>(E107/D107-1)*100</f>
        <v>-14.792561095706237</v>
      </c>
      <c r="G107" s="148">
        <v>59935.335682999998</v>
      </c>
      <c r="H107" s="147">
        <f>(G107/E107-1)*100</f>
        <v>-11.190222445826892</v>
      </c>
      <c r="I107" s="148">
        <v>266699.5017894</v>
      </c>
      <c r="J107" s="224">
        <f>(I107/G107-1)*100</f>
        <v>344.97874042114756</v>
      </c>
      <c r="K107" s="67">
        <v>194938.66773999951</v>
      </c>
      <c r="L107" s="209">
        <f>(K107/I107-1)*100</f>
        <v>-26.90699966363891</v>
      </c>
      <c r="M107" s="67">
        <v>307561</v>
      </c>
      <c r="N107" s="209">
        <f>(M107/K107-1)*100</f>
        <v>57.773213270448288</v>
      </c>
      <c r="O107" s="359">
        <f>T106+T107+T108</f>
        <v>344178</v>
      </c>
      <c r="P107" s="360">
        <f>(O107/M107-1)*100</f>
        <v>11.905605717239842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>
      <c r="D108" s="72"/>
      <c r="E108" s="72"/>
      <c r="F108" s="72"/>
      <c r="G108" s="72"/>
      <c r="H108" s="72"/>
      <c r="I108" s="72"/>
      <c r="J108" s="72"/>
      <c r="K108" s="193"/>
      <c r="L108" s="193"/>
      <c r="M108" s="193"/>
      <c r="N108" s="19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ht="18" thickBot="1">
      <c r="B109" s="111" t="s">
        <v>47</v>
      </c>
      <c r="C109" s="111"/>
      <c r="D109" s="112"/>
      <c r="E109" s="112"/>
      <c r="F109" s="112"/>
      <c r="G109" s="112"/>
      <c r="H109" s="112"/>
      <c r="I109" s="112"/>
      <c r="J109" s="112"/>
      <c r="K109" s="194"/>
      <c r="L109" s="194"/>
      <c r="M109" s="194"/>
      <c r="N109" s="194"/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>
      <c r="B110" s="113"/>
      <c r="C110" s="113"/>
      <c r="D110" s="330">
        <v>2008</v>
      </c>
      <c r="E110" s="411">
        <v>2009</v>
      </c>
      <c r="F110" s="426"/>
      <c r="G110" s="411">
        <v>2010</v>
      </c>
      <c r="H110" s="426"/>
      <c r="I110" s="411">
        <v>2011</v>
      </c>
      <c r="J110" s="463"/>
      <c r="K110" s="447">
        <v>2012</v>
      </c>
      <c r="L110" s="448"/>
      <c r="M110" s="447">
        <v>2013</v>
      </c>
      <c r="N110" s="448"/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>
      <c r="B111" s="27" t="s">
        <v>18</v>
      </c>
      <c r="C111" s="28"/>
      <c r="D111" s="114">
        <v>79255.920432000014</v>
      </c>
      <c r="E111" s="116">
        <v>98025.107815999989</v>
      </c>
      <c r="F111" s="117">
        <f t="shared" ref="F111:F120" si="23">(E111/D111-1)*100</f>
        <v>23.681748040644557</v>
      </c>
      <c r="G111" s="116">
        <v>91924.151431000006</v>
      </c>
      <c r="H111" s="118">
        <f>(G111/E111-1)*100</f>
        <v>-6.2238711294782867</v>
      </c>
      <c r="I111" s="116">
        <v>94869.93936027179</v>
      </c>
      <c r="J111" s="221">
        <f>(I111/G111-1)*100</f>
        <v>3.2045853928637458</v>
      </c>
      <c r="K111" s="31">
        <v>98312.731281</v>
      </c>
      <c r="L111" s="35">
        <f>(K111/I111-1)*100</f>
        <v>3.6289597568457399</v>
      </c>
      <c r="M111" s="31">
        <v>99243</v>
      </c>
      <c r="N111" s="35">
        <f>(M111/K111-1)*100</f>
        <v>0.94623423322568456</v>
      </c>
    </row>
    <row r="112" spans="2:23">
      <c r="B112" s="36" t="s">
        <v>20</v>
      </c>
      <c r="C112" s="37"/>
      <c r="D112" s="120">
        <v>147037.83482299998</v>
      </c>
      <c r="E112" s="122">
        <v>137341.64728164999</v>
      </c>
      <c r="F112" s="123">
        <f t="shared" si="23"/>
        <v>-6.5943486946893559</v>
      </c>
      <c r="G112" s="122">
        <v>126641.38852399999</v>
      </c>
      <c r="H112" s="124">
        <f t="shared" ref="H112:J123" si="24">(G112/E112-1)*100</f>
        <v>-7.7909788978333001</v>
      </c>
      <c r="I112" s="122">
        <v>316110.79758519115</v>
      </c>
      <c r="J112" s="222">
        <f t="shared" si="24"/>
        <v>149.61096942275276</v>
      </c>
      <c r="K112" s="40">
        <v>408661.36415899999</v>
      </c>
      <c r="L112" s="44">
        <f t="shared" ref="L112:L119" si="25">(K112/I112-1)*100</f>
        <v>29.277888411536047</v>
      </c>
      <c r="M112" s="40">
        <v>495441</v>
      </c>
      <c r="N112" s="44">
        <f t="shared" ref="N112:N119" si="26">(M112/K112-1)*100</f>
        <v>21.235096696646917</v>
      </c>
    </row>
    <row r="113" spans="2:14">
      <c r="B113" s="36" t="s">
        <v>21</v>
      </c>
      <c r="C113" s="37"/>
      <c r="D113" s="120">
        <v>1447233.8929808997</v>
      </c>
      <c r="E113" s="122">
        <v>1590580.6768415999</v>
      </c>
      <c r="F113" s="123">
        <f t="shared" si="23"/>
        <v>9.9048802378063137</v>
      </c>
      <c r="G113" s="122">
        <v>1641889.6840395499</v>
      </c>
      <c r="H113" s="124">
        <f t="shared" si="24"/>
        <v>3.2258035033993826</v>
      </c>
      <c r="I113" s="122">
        <v>1577865.4254916655</v>
      </c>
      <c r="J113" s="222">
        <f t="shared" si="24"/>
        <v>-3.8994251057333673</v>
      </c>
      <c r="K113" s="40">
        <v>1499346.3462266</v>
      </c>
      <c r="L113" s="44">
        <f t="shared" si="25"/>
        <v>-4.9762849224355588</v>
      </c>
      <c r="M113" s="40">
        <v>1415189</v>
      </c>
      <c r="N113" s="44">
        <f t="shared" si="26"/>
        <v>-5.6129356928369845</v>
      </c>
    </row>
    <row r="114" spans="2:14">
      <c r="B114" s="36" t="s">
        <v>22</v>
      </c>
      <c r="C114" s="37"/>
      <c r="D114" s="120">
        <v>110958.42792799999</v>
      </c>
      <c r="E114" s="122">
        <v>106915.58119900001</v>
      </c>
      <c r="F114" s="123">
        <f t="shared" si="23"/>
        <v>-3.6435688613246642</v>
      </c>
      <c r="G114" s="122">
        <v>87775.741068949996</v>
      </c>
      <c r="H114" s="124">
        <f t="shared" si="24"/>
        <v>-17.901824893441287</v>
      </c>
      <c r="I114" s="122">
        <v>105418.83233391627</v>
      </c>
      <c r="J114" s="222">
        <f t="shared" si="24"/>
        <v>20.100190610874137</v>
      </c>
      <c r="K114" s="40">
        <v>98933.554613999993</v>
      </c>
      <c r="L114" s="44">
        <f t="shared" si="25"/>
        <v>-6.1519157216369358</v>
      </c>
      <c r="M114" s="40">
        <v>104164</v>
      </c>
      <c r="N114" s="44">
        <f t="shared" si="26"/>
        <v>5.2868265033103823</v>
      </c>
    </row>
    <row r="115" spans="2:14">
      <c r="B115" s="36" t="s">
        <v>23</v>
      </c>
      <c r="C115" s="37"/>
      <c r="D115" s="120">
        <v>267436.32068899996</v>
      </c>
      <c r="E115" s="122">
        <v>254632.54022800003</v>
      </c>
      <c r="F115" s="123">
        <f t="shared" si="23"/>
        <v>-4.787599690278932</v>
      </c>
      <c r="G115" s="122">
        <v>277024.14939499996</v>
      </c>
      <c r="H115" s="124">
        <f t="shared" si="24"/>
        <v>8.7936950819209159</v>
      </c>
      <c r="I115" s="122">
        <v>255652.14946063413</v>
      </c>
      <c r="J115" s="222">
        <f t="shared" si="24"/>
        <v>-7.7148508464120136</v>
      </c>
      <c r="K115" s="40">
        <v>322853.14548499999</v>
      </c>
      <c r="L115" s="44">
        <f>(K115/I115-1)*100</f>
        <v>26.286106401273823</v>
      </c>
      <c r="M115" s="40">
        <v>237701</v>
      </c>
      <c r="N115" s="44">
        <f t="shared" si="26"/>
        <v>-26.374884889872085</v>
      </c>
    </row>
    <row r="116" spans="2:14">
      <c r="B116" s="36" t="s">
        <v>24</v>
      </c>
      <c r="C116" s="37"/>
      <c r="D116" s="120">
        <v>496716.98117200029</v>
      </c>
      <c r="E116" s="122">
        <v>747980.94460499997</v>
      </c>
      <c r="F116" s="123">
        <f t="shared" si="23"/>
        <v>50.584935276451404</v>
      </c>
      <c r="G116" s="122">
        <v>511562.36411879992</v>
      </c>
      <c r="H116" s="124">
        <f t="shared" si="24"/>
        <v>-31.607567303876969</v>
      </c>
      <c r="I116" s="122">
        <v>538017.89564082678</v>
      </c>
      <c r="J116" s="222">
        <f t="shared" si="24"/>
        <v>5.1715163932355201</v>
      </c>
      <c r="K116" s="40">
        <v>463866.48420700006</v>
      </c>
      <c r="L116" s="44">
        <f t="shared" si="25"/>
        <v>-13.782331783872326</v>
      </c>
      <c r="M116" s="40">
        <v>417570</v>
      </c>
      <c r="N116" s="44">
        <f t="shared" si="26"/>
        <v>-9.9805624642500099</v>
      </c>
    </row>
    <row r="117" spans="2:14">
      <c r="B117" s="36" t="s">
        <v>25</v>
      </c>
      <c r="C117" s="37"/>
      <c r="D117" s="120">
        <v>125699.43210400001</v>
      </c>
      <c r="E117" s="122">
        <v>110484.701256</v>
      </c>
      <c r="F117" s="123">
        <f t="shared" si="23"/>
        <v>-12.104056950242848</v>
      </c>
      <c r="G117" s="122">
        <v>146513.17196400001</v>
      </c>
      <c r="H117" s="124">
        <f t="shared" si="24"/>
        <v>32.609465653095057</v>
      </c>
      <c r="I117" s="122">
        <v>147777.23009031441</v>
      </c>
      <c r="J117" s="222">
        <f t="shared" si="24"/>
        <v>0.86276073978179824</v>
      </c>
      <c r="K117" s="40">
        <v>138314.99673099996</v>
      </c>
      <c r="L117" s="44">
        <f t="shared" si="25"/>
        <v>-6.4030387858343136</v>
      </c>
      <c r="M117" s="40">
        <v>165136</v>
      </c>
      <c r="N117" s="44">
        <f t="shared" si="26"/>
        <v>19.391247444528737</v>
      </c>
    </row>
    <row r="118" spans="2:14">
      <c r="B118" s="36" t="s">
        <v>26</v>
      </c>
      <c r="C118" s="37"/>
      <c r="D118" s="120">
        <v>49846.676443999997</v>
      </c>
      <c r="E118" s="122">
        <v>62103.559461999997</v>
      </c>
      <c r="F118" s="123">
        <f t="shared" si="23"/>
        <v>24.589168009566166</v>
      </c>
      <c r="G118" s="122">
        <v>51260.099941050008</v>
      </c>
      <c r="H118" s="124">
        <f t="shared" si="24"/>
        <v>-17.460286680644931</v>
      </c>
      <c r="I118" s="122">
        <v>85166.97897335951</v>
      </c>
      <c r="J118" s="222">
        <f t="shared" si="24"/>
        <v>66.146728296087986</v>
      </c>
      <c r="K118" s="40">
        <v>69821.971416999993</v>
      </c>
      <c r="L118" s="44">
        <f t="shared" si="25"/>
        <v>-18.017555326412925</v>
      </c>
      <c r="M118" s="40">
        <v>57751</v>
      </c>
      <c r="N118" s="44">
        <f t="shared" si="26"/>
        <v>-17.28821339762543</v>
      </c>
    </row>
    <row r="119" spans="2:14" ht="14.25" thickBot="1">
      <c r="B119" s="36" t="s">
        <v>27</v>
      </c>
      <c r="C119" s="126"/>
      <c r="D119" s="127">
        <v>143758.13536600003</v>
      </c>
      <c r="E119" s="128">
        <v>209526.63715155001</v>
      </c>
      <c r="F119" s="123">
        <f t="shared" si="23"/>
        <v>45.749412106735463</v>
      </c>
      <c r="G119" s="128">
        <v>237624.47111245</v>
      </c>
      <c r="H119" s="124">
        <f t="shared" si="24"/>
        <v>13.410148868364136</v>
      </c>
      <c r="I119" s="128">
        <v>170138.81608852025</v>
      </c>
      <c r="J119" s="222">
        <f t="shared" si="24"/>
        <v>-28.40012844973101</v>
      </c>
      <c r="K119" s="40">
        <v>220824.04221199997</v>
      </c>
      <c r="L119" s="44">
        <f t="shared" si="25"/>
        <v>29.790512999167152</v>
      </c>
      <c r="M119" s="40">
        <v>221846</v>
      </c>
      <c r="N119" s="44">
        <f t="shared" si="26"/>
        <v>0.46279280904517606</v>
      </c>
    </row>
    <row r="120" spans="2:14" ht="15" thickTop="1" thickBot="1">
      <c r="B120" s="46" t="s">
        <v>28</v>
      </c>
      <c r="C120" s="47"/>
      <c r="D120" s="129">
        <v>2867943.6219389001</v>
      </c>
      <c r="E120" s="131">
        <v>3317591.3958408004</v>
      </c>
      <c r="F120" s="132">
        <f t="shared" si="23"/>
        <v>15.678403524470674</v>
      </c>
      <c r="G120" s="133">
        <v>3172215.2215948002</v>
      </c>
      <c r="H120" s="134">
        <f t="shared" si="24"/>
        <v>-4.381979481507436</v>
      </c>
      <c r="I120" s="135">
        <v>3291018.0650247</v>
      </c>
      <c r="J120" s="223">
        <f t="shared" si="24"/>
        <v>3.7451066567347535</v>
      </c>
      <c r="K120" s="50">
        <v>3320934.6363325999</v>
      </c>
      <c r="L120" s="54">
        <f>(K120/I120-1)*100</f>
        <v>0.90903698238056219</v>
      </c>
      <c r="M120" s="50">
        <v>3214041</v>
      </c>
      <c r="N120" s="54">
        <f>(M120/K120-1)*100</f>
        <v>-3.2187816996797514</v>
      </c>
    </row>
    <row r="121" spans="2:14" ht="14.25" thickBot="1">
      <c r="B121" s="113"/>
      <c r="C121" s="113"/>
      <c r="D121" s="137"/>
      <c r="E121" s="139"/>
      <c r="F121" s="140"/>
      <c r="G121" s="137"/>
      <c r="H121" s="140"/>
      <c r="I121" s="137"/>
      <c r="J121" s="140"/>
      <c r="K121" s="210"/>
      <c r="L121" s="60"/>
      <c r="M121" s="55"/>
      <c r="N121" s="60"/>
    </row>
    <row r="122" spans="2:14">
      <c r="B122" s="61" t="s">
        <v>29</v>
      </c>
      <c r="C122" s="141"/>
      <c r="D122" s="142">
        <v>265845.68167664995</v>
      </c>
      <c r="E122" s="143">
        <v>337613.81898740004</v>
      </c>
      <c r="F122" s="118">
        <f>(E122/D122-1)*100</f>
        <v>26.996164413173428</v>
      </c>
      <c r="G122" s="143">
        <v>329155.45673099993</v>
      </c>
      <c r="H122" s="124">
        <f>(G122/E122-1)*100</f>
        <v>-2.5053365060023758</v>
      </c>
      <c r="I122" s="143">
        <v>548667.5142502964</v>
      </c>
      <c r="J122" s="221">
        <f>(I122/G122-1)*100</f>
        <v>66.689478491219802</v>
      </c>
      <c r="K122" s="40">
        <v>628710.45961700007</v>
      </c>
      <c r="L122" s="44">
        <f>(K122/I122-1)*100</f>
        <v>14.588606631117029</v>
      </c>
      <c r="M122" s="31">
        <v>707904</v>
      </c>
      <c r="N122" s="44">
        <f>(M122/K122-1)*100</f>
        <v>12.596186236704776</v>
      </c>
    </row>
    <row r="123" spans="2:14" ht="14.25" thickBot="1">
      <c r="B123" s="63" t="s">
        <v>30</v>
      </c>
      <c r="C123" s="64"/>
      <c r="D123" s="144">
        <v>99569.05785099999</v>
      </c>
      <c r="E123" s="146">
        <v>84319.914841649996</v>
      </c>
      <c r="F123" s="147">
        <f>(E123/D123-1)*100</f>
        <v>-15.315142413187798</v>
      </c>
      <c r="G123" s="148">
        <v>83348.967363000003</v>
      </c>
      <c r="H123" s="147">
        <f t="shared" si="24"/>
        <v>-1.1515043397202218</v>
      </c>
      <c r="I123" s="148">
        <v>267670.18400914996</v>
      </c>
      <c r="J123" s="224">
        <f t="shared" si="24"/>
        <v>221.14397151844406</v>
      </c>
      <c r="K123" s="67">
        <v>357972.82371100003</v>
      </c>
      <c r="L123" s="71">
        <f>(K123/I123-1)*100</f>
        <v>33.736532903778027</v>
      </c>
      <c r="M123" s="67">
        <v>461783</v>
      </c>
      <c r="N123" s="71">
        <f>(M123/K123-1)*100</f>
        <v>28.999457336685541</v>
      </c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B125" s="21" t="s">
        <v>33</v>
      </c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</sheetData>
  <mergeCells count="19">
    <mergeCell ref="E110:F110"/>
    <mergeCell ref="G110:H110"/>
    <mergeCell ref="I110:J110"/>
    <mergeCell ref="K110:L110"/>
    <mergeCell ref="M110:N110"/>
    <mergeCell ref="E94:F94"/>
    <mergeCell ref="G94:H94"/>
    <mergeCell ref="I94:J94"/>
    <mergeCell ref="K94:L94"/>
    <mergeCell ref="M94:N94"/>
    <mergeCell ref="O94:P94"/>
    <mergeCell ref="I62:J62"/>
    <mergeCell ref="K62:L62"/>
    <mergeCell ref="M62:N62"/>
    <mergeCell ref="O62:P62"/>
    <mergeCell ref="I78:J78"/>
    <mergeCell ref="K78:L78"/>
    <mergeCell ref="M78:N78"/>
    <mergeCell ref="O78:P78"/>
  </mergeCells>
  <phoneticPr fontId="39"/>
  <conditionalFormatting sqref="I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{BE787670-4F24-48DF-B764-2CA6EB53696B}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87670-4F24-48DF-B764-2CA6EB53696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1"/>
  <sheetViews>
    <sheetView topLeftCell="A13" workbookViewId="0">
      <selection activeCell="AN94" sqref="AN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145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5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5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5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5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5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5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5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5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4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4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5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5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5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5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5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5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5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5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5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5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5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5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5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5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5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5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5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5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5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53">
        <v>40815</v>
      </c>
      <c r="E35" s="155">
        <f t="shared" ref="E35:E53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5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5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5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5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5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5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5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5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4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48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48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48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48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48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48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48">
        <v>3409.9717200000005</v>
      </c>
      <c r="E51" s="103">
        <f t="shared" si="1"/>
        <v>1.4120988272641462</v>
      </c>
      <c r="I51" s="226"/>
      <c r="J51" s="3"/>
      <c r="L51" s="3"/>
      <c r="N51" s="3"/>
    </row>
    <row r="52" spans="1:23" ht="14.25" thickBot="1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>
      <c r="B53" s="294" t="s">
        <v>142</v>
      </c>
      <c r="C53" s="249">
        <v>615513</v>
      </c>
      <c r="D53" s="368">
        <v>34428</v>
      </c>
      <c r="E53" s="295">
        <f t="shared" si="1"/>
        <v>5.5933830804548403</v>
      </c>
      <c r="I53" s="226"/>
      <c r="J53" s="3"/>
      <c r="L53" s="3"/>
      <c r="N53" s="3"/>
    </row>
    <row r="54" spans="1:23" ht="16.5" customHeight="1">
      <c r="B54" s="96" t="s">
        <v>12</v>
      </c>
      <c r="C54" s="97">
        <f>SUM(C6:C53)</f>
        <v>12568199.399259701</v>
      </c>
      <c r="D54" s="97">
        <f>SUM(D6:D53)</f>
        <v>1630379.299106</v>
      </c>
      <c r="E54" s="106">
        <f>D54/C54*100</f>
        <v>12.97225837459289</v>
      </c>
      <c r="J54" s="3"/>
      <c r="L54" s="3"/>
      <c r="N54" s="3"/>
    </row>
    <row r="55" spans="1:23">
      <c r="B55" s="17"/>
      <c r="C55" s="18"/>
      <c r="D55" s="18"/>
      <c r="E55" s="20"/>
      <c r="J55" s="3"/>
      <c r="L55" s="3"/>
      <c r="N55" s="3"/>
    </row>
    <row r="56" spans="1:23">
      <c r="B56" s="21" t="s">
        <v>13</v>
      </c>
      <c r="C56" s="18"/>
      <c r="D56" s="18"/>
      <c r="E56" s="20"/>
      <c r="J56" s="3"/>
      <c r="L56" s="3"/>
      <c r="N56" s="3"/>
    </row>
    <row r="57" spans="1:23">
      <c r="B57" s="21" t="s">
        <v>14</v>
      </c>
      <c r="J57" s="3"/>
      <c r="L57" s="3"/>
      <c r="N57" s="3"/>
    </row>
    <row r="58" spans="1:23">
      <c r="B58" s="21" t="s">
        <v>34</v>
      </c>
      <c r="J58" s="3"/>
      <c r="L58" s="3"/>
      <c r="N58" s="3"/>
    </row>
    <row r="59" spans="1:23" ht="25.5" customHeight="1">
      <c r="J59" s="3"/>
      <c r="L59" s="3"/>
      <c r="N59" s="3"/>
    </row>
    <row r="60" spans="1:23" ht="14.25">
      <c r="A60" s="4" t="s">
        <v>15</v>
      </c>
      <c r="U60" s="2">
        <v>4</v>
      </c>
      <c r="V60" s="2">
        <v>5</v>
      </c>
      <c r="W60" s="2">
        <v>6</v>
      </c>
    </row>
    <row r="61" spans="1:23">
      <c r="J61" s="3"/>
      <c r="L61" s="3"/>
      <c r="N61" s="3" t="s">
        <v>16</v>
      </c>
      <c r="T61" s="2">
        <f>SUM(U61:W61)</f>
        <v>97228</v>
      </c>
      <c r="U61" s="2">
        <v>46198</v>
      </c>
      <c r="V61" s="2">
        <v>23400</v>
      </c>
      <c r="W61" s="2">
        <v>27630</v>
      </c>
    </row>
    <row r="62" spans="1:23" ht="18" thickBot="1">
      <c r="B62" s="22" t="s">
        <v>17</v>
      </c>
      <c r="C62" s="22"/>
      <c r="J62" s="3"/>
      <c r="L62" s="3"/>
      <c r="N62" s="3"/>
      <c r="T62" s="2">
        <f t="shared" ref="T62:T75" si="2">SUM(U62:W62)</f>
        <v>397109</v>
      </c>
      <c r="U62" s="2">
        <v>61496</v>
      </c>
      <c r="V62" s="2">
        <v>160316</v>
      </c>
      <c r="W62" s="2">
        <v>175297</v>
      </c>
    </row>
    <row r="63" spans="1:23" ht="18" thickBot="1">
      <c r="B63" s="22"/>
      <c r="C63" s="22"/>
      <c r="D63" s="23">
        <v>2008</v>
      </c>
      <c r="E63" s="25">
        <v>2009</v>
      </c>
      <c r="F63" s="24"/>
      <c r="G63" s="25">
        <v>2010</v>
      </c>
      <c r="H63" s="24"/>
      <c r="I63" s="447">
        <v>2011</v>
      </c>
      <c r="J63" s="452"/>
      <c r="K63" s="447">
        <v>2012</v>
      </c>
      <c r="L63" s="452"/>
      <c r="M63" s="447">
        <v>2013</v>
      </c>
      <c r="N63" s="452"/>
      <c r="O63" s="482">
        <v>2014</v>
      </c>
      <c r="P63" s="483"/>
      <c r="T63" s="2">
        <f t="shared" si="2"/>
        <v>1683392</v>
      </c>
      <c r="U63" s="2">
        <v>865989</v>
      </c>
      <c r="V63" s="2">
        <v>348963</v>
      </c>
      <c r="W63" s="2">
        <v>468440</v>
      </c>
    </row>
    <row r="64" spans="1:23">
      <c r="B64" s="27" t="s">
        <v>18</v>
      </c>
      <c r="C64" s="28"/>
      <c r="D64" s="29">
        <v>74465.86815699999</v>
      </c>
      <c r="E64" s="31">
        <v>58963.207877999972</v>
      </c>
      <c r="F64" s="32">
        <f t="shared" ref="F64:F73" si="3">(E64/D64-1)*100</f>
        <v>-20.818477864670847</v>
      </c>
      <c r="G64" s="33">
        <v>65085.726096999992</v>
      </c>
      <c r="H64" s="34">
        <f>(G64/E64-1)*100</f>
        <v>10.383624703167516</v>
      </c>
      <c r="I64" s="31">
        <v>52162.666859999998</v>
      </c>
      <c r="J64" s="206">
        <f>(I64/G64-1)*100</f>
        <v>-19.855442985671257</v>
      </c>
      <c r="K64" s="31">
        <v>71372.129297000007</v>
      </c>
      <c r="L64" s="206">
        <f>(K64/I64-1)*100</f>
        <v>36.826074266019624</v>
      </c>
      <c r="M64" s="31">
        <v>83754.063877999986</v>
      </c>
      <c r="N64" s="206">
        <f>(M64/K64-1)*100</f>
        <v>17.348416956253576</v>
      </c>
      <c r="O64" s="273">
        <v>97228</v>
      </c>
      <c r="P64" s="274">
        <f t="shared" ref="P64:P72" si="4">(O64/M64-1)*100</f>
        <v>16.08750130814758</v>
      </c>
      <c r="T64" s="2">
        <f t="shared" si="2"/>
        <v>77322</v>
      </c>
      <c r="U64" s="2">
        <v>17125</v>
      </c>
      <c r="V64" s="2">
        <v>24173</v>
      </c>
      <c r="W64" s="2">
        <v>36024</v>
      </c>
    </row>
    <row r="65" spans="2:29">
      <c r="B65" s="36" t="s">
        <v>20</v>
      </c>
      <c r="C65" s="37"/>
      <c r="D65" s="38">
        <v>123756.788416</v>
      </c>
      <c r="E65" s="40">
        <v>64109.766524999999</v>
      </c>
      <c r="F65" s="41">
        <f t="shared" si="3"/>
        <v>-48.196969761772266</v>
      </c>
      <c r="G65" s="42">
        <v>73314.204068549996</v>
      </c>
      <c r="H65" s="43">
        <f t="shared" ref="H65:H76" si="5">(G65/E65-1)*100</f>
        <v>14.357309412382069</v>
      </c>
      <c r="I65" s="40">
        <v>138795.73865499999</v>
      </c>
      <c r="J65" s="207">
        <f t="shared" ref="J65:J76" si="6">(I65/G65-1)*100</f>
        <v>89.316300188192272</v>
      </c>
      <c r="K65" s="40">
        <v>210852.80018000002</v>
      </c>
      <c r="L65" s="207">
        <f t="shared" ref="L65:L73" si="7">(K65/I65-1)*100</f>
        <v>51.915903343480821</v>
      </c>
      <c r="M65" s="40">
        <v>261840.39718900001</v>
      </c>
      <c r="N65" s="207">
        <f t="shared" ref="N65:P73" si="8">(M65/K65-1)*100</f>
        <v>24.181607721345454</v>
      </c>
      <c r="O65" s="273">
        <v>397109</v>
      </c>
      <c r="P65" s="274">
        <f t="shared" si="4"/>
        <v>51.660707921001681</v>
      </c>
      <c r="T65" s="2">
        <f t="shared" si="2"/>
        <v>266510</v>
      </c>
      <c r="U65" s="2">
        <v>79706</v>
      </c>
      <c r="V65" s="2">
        <v>78909</v>
      </c>
      <c r="W65" s="2">
        <v>107895</v>
      </c>
    </row>
    <row r="66" spans="2:29">
      <c r="B66" s="36" t="s">
        <v>21</v>
      </c>
      <c r="C66" s="37"/>
      <c r="D66" s="38">
        <v>1169438.2871020001</v>
      </c>
      <c r="E66" s="40">
        <v>763654.2381190001</v>
      </c>
      <c r="F66" s="41">
        <f t="shared" si="3"/>
        <v>-34.699056244222902</v>
      </c>
      <c r="G66" s="42">
        <v>707206.43444054993</v>
      </c>
      <c r="H66" s="43">
        <f t="shared" si="5"/>
        <v>-7.391801270885356</v>
      </c>
      <c r="I66" s="40">
        <v>866631.61487274989</v>
      </c>
      <c r="J66" s="207">
        <f t="shared" si="6"/>
        <v>22.542948235237215</v>
      </c>
      <c r="K66" s="40">
        <v>902865.58918500005</v>
      </c>
      <c r="L66" s="207">
        <f t="shared" si="7"/>
        <v>4.1810122883147338</v>
      </c>
      <c r="M66" s="40">
        <v>931063.18361599999</v>
      </c>
      <c r="N66" s="207">
        <f t="shared" si="8"/>
        <v>3.1231220647641944</v>
      </c>
      <c r="O66" s="273">
        <v>1683392</v>
      </c>
      <c r="P66" s="274">
        <f t="shared" si="4"/>
        <v>80.803196777919666</v>
      </c>
      <c r="T66" s="2">
        <f t="shared" si="2"/>
        <v>324805</v>
      </c>
      <c r="U66" s="2">
        <v>116456</v>
      </c>
      <c r="V66" s="2">
        <v>74160</v>
      </c>
      <c r="W66" s="2">
        <v>134189</v>
      </c>
    </row>
    <row r="67" spans="2:29">
      <c r="B67" s="36" t="s">
        <v>22</v>
      </c>
      <c r="C67" s="37"/>
      <c r="D67" s="38">
        <v>82149.387164999993</v>
      </c>
      <c r="E67" s="40">
        <v>92729.870196050004</v>
      </c>
      <c r="F67" s="41">
        <f t="shared" si="3"/>
        <v>12.879564164975132</v>
      </c>
      <c r="G67" s="42">
        <v>36770.895344900004</v>
      </c>
      <c r="H67" s="43">
        <f t="shared" si="5"/>
        <v>-60.346223641682265</v>
      </c>
      <c r="I67" s="40">
        <v>53816.136776799998</v>
      </c>
      <c r="J67" s="207">
        <f t="shared" si="6"/>
        <v>46.355252631247424</v>
      </c>
      <c r="K67" s="40">
        <v>66521.404869999998</v>
      </c>
      <c r="L67" s="207">
        <f t="shared" si="7"/>
        <v>23.608658766968958</v>
      </c>
      <c r="M67" s="40">
        <v>68074.046228849998</v>
      </c>
      <c r="N67" s="207">
        <f t="shared" si="8"/>
        <v>2.3340477578371432</v>
      </c>
      <c r="O67" s="273">
        <v>77322</v>
      </c>
      <c r="P67" s="274">
        <f t="shared" si="4"/>
        <v>13.585138953045938</v>
      </c>
      <c r="T67" s="2">
        <f t="shared" si="2"/>
        <v>99035</v>
      </c>
      <c r="U67" s="2">
        <v>32505</v>
      </c>
      <c r="V67" s="2">
        <v>24733</v>
      </c>
      <c r="W67" s="2">
        <v>41797</v>
      </c>
    </row>
    <row r="68" spans="2:29">
      <c r="B68" s="36" t="s">
        <v>23</v>
      </c>
      <c r="C68" s="37"/>
      <c r="D68" s="38">
        <v>225821.92133399996</v>
      </c>
      <c r="E68" s="40">
        <v>145672.13092700002</v>
      </c>
      <c r="F68" s="41">
        <f t="shared" si="3"/>
        <v>-35.492475634575392</v>
      </c>
      <c r="G68" s="42">
        <v>134343.03707299998</v>
      </c>
      <c r="H68" s="43">
        <f t="shared" si="5"/>
        <v>-7.777118232503466</v>
      </c>
      <c r="I68" s="40">
        <v>168834.638656</v>
      </c>
      <c r="J68" s="207">
        <f t="shared" si="6"/>
        <v>25.674275596626405</v>
      </c>
      <c r="K68" s="40">
        <v>183752.44197099999</v>
      </c>
      <c r="L68" s="207">
        <f t="shared" si="7"/>
        <v>8.835748063165493</v>
      </c>
      <c r="M68" s="40">
        <v>224090.79685500002</v>
      </c>
      <c r="N68" s="207">
        <f t="shared" si="8"/>
        <v>21.95255445387021</v>
      </c>
      <c r="O68" s="273">
        <v>266510</v>
      </c>
      <c r="P68" s="274">
        <f t="shared" si="4"/>
        <v>18.929471330519519</v>
      </c>
      <c r="T68" s="2">
        <f t="shared" si="2"/>
        <v>50578</v>
      </c>
      <c r="U68" s="2">
        <v>18275</v>
      </c>
      <c r="V68" s="2">
        <v>12412</v>
      </c>
      <c r="W68" s="2">
        <v>19891</v>
      </c>
    </row>
    <row r="69" spans="2:29">
      <c r="B69" s="36" t="s">
        <v>24</v>
      </c>
      <c r="C69" s="37"/>
      <c r="D69" s="38">
        <v>424786.96062999999</v>
      </c>
      <c r="E69" s="40">
        <v>303027.62434599979</v>
      </c>
      <c r="F69" s="41">
        <f t="shared" si="3"/>
        <v>-28.663623785301549</v>
      </c>
      <c r="G69" s="42">
        <v>246619.43998300011</v>
      </c>
      <c r="H69" s="43">
        <f t="shared" si="5"/>
        <v>-18.614865388837387</v>
      </c>
      <c r="I69" s="40">
        <v>243332.118472</v>
      </c>
      <c r="J69" s="207">
        <f t="shared" si="6"/>
        <v>-1.3329531164399278</v>
      </c>
      <c r="K69" s="40">
        <v>278852.95514899999</v>
      </c>
      <c r="L69" s="207">
        <f t="shared" si="7"/>
        <v>14.597676993917808</v>
      </c>
      <c r="M69" s="40">
        <v>339882.65114329988</v>
      </c>
      <c r="N69" s="207">
        <f t="shared" si="8"/>
        <v>21.885977848680071</v>
      </c>
      <c r="O69" s="273">
        <v>324805</v>
      </c>
      <c r="P69" s="274">
        <f t="shared" si="4"/>
        <v>-4.4361343812582277</v>
      </c>
      <c r="T69" s="2">
        <f t="shared" si="2"/>
        <v>173411</v>
      </c>
      <c r="U69" s="2">
        <v>62059</v>
      </c>
      <c r="V69" s="2">
        <v>32924</v>
      </c>
      <c r="W69" s="2">
        <v>78428</v>
      </c>
    </row>
    <row r="70" spans="2:29">
      <c r="B70" s="36" t="s">
        <v>25</v>
      </c>
      <c r="C70" s="37"/>
      <c r="D70" s="38">
        <v>91998.580067000003</v>
      </c>
      <c r="E70" s="40">
        <v>72420.745972999983</v>
      </c>
      <c r="F70" s="41">
        <f t="shared" si="3"/>
        <v>-21.280582895672985</v>
      </c>
      <c r="G70" s="42">
        <v>63603.039643999997</v>
      </c>
      <c r="H70" s="43">
        <f t="shared" si="5"/>
        <v>-12.175663493286049</v>
      </c>
      <c r="I70" s="40">
        <v>83922.548986000009</v>
      </c>
      <c r="J70" s="207">
        <f t="shared" si="6"/>
        <v>31.947387193650979</v>
      </c>
      <c r="K70" s="40">
        <v>73510.594003000006</v>
      </c>
      <c r="L70" s="207">
        <f t="shared" si="7"/>
        <v>-12.406623855928078</v>
      </c>
      <c r="M70" s="40">
        <v>90504.567083999995</v>
      </c>
      <c r="N70" s="207">
        <f t="shared" si="8"/>
        <v>23.117719713034091</v>
      </c>
      <c r="O70" s="273">
        <v>99035</v>
      </c>
      <c r="P70" s="274">
        <f t="shared" si="4"/>
        <v>9.4254170710331699</v>
      </c>
      <c r="T70" s="2">
        <f t="shared" si="2"/>
        <v>3169390</v>
      </c>
      <c r="U70" s="2">
        <f>SUM(U61:U69)</f>
        <v>1299809</v>
      </c>
      <c r="V70" s="2">
        <f>SUM(V61:V69)</f>
        <v>779990</v>
      </c>
      <c r="W70" s="2">
        <f>SUM(W61:W69)</f>
        <v>1089591</v>
      </c>
    </row>
    <row r="71" spans="2:29">
      <c r="B71" s="36" t="s">
        <v>26</v>
      </c>
      <c r="C71" s="37"/>
      <c r="D71" s="38">
        <v>40942.404685999994</v>
      </c>
      <c r="E71" s="40">
        <v>35465.734689000004</v>
      </c>
      <c r="F71" s="41">
        <f t="shared" si="3"/>
        <v>-13.37652255406655</v>
      </c>
      <c r="G71" s="42">
        <v>26863.497335999997</v>
      </c>
      <c r="H71" s="43">
        <f t="shared" si="5"/>
        <v>-24.255065990972025</v>
      </c>
      <c r="I71" s="40">
        <v>28227.763467499997</v>
      </c>
      <c r="J71" s="207">
        <f t="shared" si="6"/>
        <v>5.0785127283919707</v>
      </c>
      <c r="K71" s="40">
        <v>34797.793954000008</v>
      </c>
      <c r="L71" s="207">
        <f t="shared" si="7"/>
        <v>23.275065678031524</v>
      </c>
      <c r="M71" s="40">
        <v>42747.456858999998</v>
      </c>
      <c r="N71" s="207">
        <f t="shared" si="8"/>
        <v>22.845307135012138</v>
      </c>
      <c r="O71" s="273">
        <v>50578</v>
      </c>
      <c r="P71" s="274">
        <f t="shared" si="4"/>
        <v>18.31814970146317</v>
      </c>
    </row>
    <row r="72" spans="2:29" ht="14.25" thickBot="1">
      <c r="B72" s="36" t="s">
        <v>27</v>
      </c>
      <c r="C72" s="45"/>
      <c r="D72" s="38">
        <v>173321.351245</v>
      </c>
      <c r="E72" s="40">
        <v>91957.925027000019</v>
      </c>
      <c r="F72" s="41">
        <f t="shared" si="3"/>
        <v>-46.943683298999872</v>
      </c>
      <c r="G72" s="42">
        <v>125849.024</v>
      </c>
      <c r="H72" s="43">
        <f t="shared" si="5"/>
        <v>36.855006203162063</v>
      </c>
      <c r="I72" s="40">
        <v>126708.88219915002</v>
      </c>
      <c r="J72" s="207">
        <f t="shared" si="6"/>
        <v>0.6832458225103144</v>
      </c>
      <c r="K72" s="40">
        <v>135836.60093099999</v>
      </c>
      <c r="L72" s="207">
        <f t="shared" si="7"/>
        <v>7.2036928851631821</v>
      </c>
      <c r="M72" s="40">
        <v>204765.990911</v>
      </c>
      <c r="N72" s="207">
        <f t="shared" si="8"/>
        <v>50.744342472919811</v>
      </c>
      <c r="O72" s="277">
        <v>173411</v>
      </c>
      <c r="P72" s="278">
        <f t="shared" si="4"/>
        <v>-15.312596965688607</v>
      </c>
      <c r="S72" s="2" t="s">
        <v>104</v>
      </c>
      <c r="T72" s="2">
        <f>SUM(U72:W72)</f>
        <v>39172</v>
      </c>
      <c r="U72" s="2">
        <v>15068</v>
      </c>
      <c r="V72" s="2">
        <v>12304</v>
      </c>
      <c r="W72" s="2">
        <v>11800</v>
      </c>
    </row>
    <row r="73" spans="2:29" ht="15" thickTop="1" thickBot="1">
      <c r="B73" s="46" t="s">
        <v>28</v>
      </c>
      <c r="C73" s="47"/>
      <c r="D73" s="48">
        <v>2406681.5488019995</v>
      </c>
      <c r="E73" s="50">
        <v>1628001.2436800501</v>
      </c>
      <c r="F73" s="51">
        <f t="shared" si="3"/>
        <v>-32.354937258299152</v>
      </c>
      <c r="G73" s="52">
        <v>1479655.2979870001</v>
      </c>
      <c r="H73" s="53">
        <f t="shared" si="5"/>
        <v>-9.1121518652970028</v>
      </c>
      <c r="I73" s="50">
        <v>1762432.1089452</v>
      </c>
      <c r="J73" s="208">
        <f t="shared" si="6"/>
        <v>19.110992360376365</v>
      </c>
      <c r="K73" s="50">
        <v>1958362.3095399998</v>
      </c>
      <c r="L73" s="208">
        <f t="shared" si="7"/>
        <v>11.117035351339698</v>
      </c>
      <c r="M73" s="50">
        <v>2246723.1537641501</v>
      </c>
      <c r="N73" s="208">
        <f t="shared" si="8"/>
        <v>14.724591196400393</v>
      </c>
      <c r="O73" s="275">
        <v>3169405</v>
      </c>
      <c r="P73" s="276">
        <f t="shared" si="8"/>
        <v>41.067892352023549</v>
      </c>
      <c r="S73" s="2" t="s">
        <v>105</v>
      </c>
      <c r="T73" s="2">
        <f t="shared" si="2"/>
        <v>113743</v>
      </c>
      <c r="U73" s="2">
        <v>22138</v>
      </c>
      <c r="V73" s="2">
        <v>34623</v>
      </c>
      <c r="W73" s="2">
        <v>56982</v>
      </c>
    </row>
    <row r="74" spans="2:29" ht="12" customHeight="1" thickBot="1">
      <c r="D74" s="55"/>
      <c r="E74" s="57"/>
      <c r="F74" s="58"/>
      <c r="G74" s="55"/>
      <c r="H74" s="59"/>
      <c r="I74" s="55"/>
      <c r="J74" s="60"/>
      <c r="K74" s="55"/>
      <c r="L74" s="60"/>
      <c r="M74" s="55"/>
      <c r="N74" s="60"/>
      <c r="O74" s="269"/>
      <c r="P74" s="270"/>
      <c r="S74" s="2" t="s">
        <v>106</v>
      </c>
      <c r="T74" s="2">
        <f t="shared" si="2"/>
        <v>203769</v>
      </c>
      <c r="U74" s="2">
        <v>16249</v>
      </c>
      <c r="V74" s="2">
        <v>99043</v>
      </c>
      <c r="W74" s="2">
        <v>88477</v>
      </c>
    </row>
    <row r="75" spans="2:29">
      <c r="B75" s="61" t="s">
        <v>29</v>
      </c>
      <c r="C75" s="62"/>
      <c r="D75" s="38">
        <v>304986.14908800001</v>
      </c>
      <c r="E75" s="31">
        <v>148632.11752500001</v>
      </c>
      <c r="F75" s="41">
        <f>(E75/D75-1)*100</f>
        <v>-51.26594503735511</v>
      </c>
      <c r="G75" s="42">
        <v>150024.44353804999</v>
      </c>
      <c r="H75" s="43">
        <f t="shared" si="5"/>
        <v>0.93675985798682415</v>
      </c>
      <c r="I75" s="40">
        <v>326871.2629643</v>
      </c>
      <c r="J75" s="207">
        <f t="shared" si="6"/>
        <v>117.87867047238683</v>
      </c>
      <c r="K75" s="40">
        <v>404012.08252400008</v>
      </c>
      <c r="L75" s="207">
        <f>(K75/I75-1)*100</f>
        <v>23.599755714262717</v>
      </c>
      <c r="M75" s="40">
        <v>428129.34528349998</v>
      </c>
      <c r="N75" s="271">
        <f>(M75/K75-1)*100</f>
        <v>5.969440965436279</v>
      </c>
      <c r="O75" s="281">
        <f>O65+T75+T76</f>
        <v>565145</v>
      </c>
      <c r="P75" s="279">
        <f t="shared" ref="P75:P76" si="9">(O75/M75-1)*100</f>
        <v>32.003331756147332</v>
      </c>
      <c r="S75" s="2" t="s">
        <v>107</v>
      </c>
      <c r="T75" s="2">
        <f t="shared" si="2"/>
        <v>40106</v>
      </c>
      <c r="U75" s="2">
        <v>14407</v>
      </c>
      <c r="V75" s="2">
        <v>12549</v>
      </c>
      <c r="W75" s="2">
        <v>13150</v>
      </c>
    </row>
    <row r="76" spans="2:29" ht="14.25" thickBot="1">
      <c r="B76" s="63" t="s">
        <v>30</v>
      </c>
      <c r="C76" s="64"/>
      <c r="D76" s="65">
        <v>80232.032361999998</v>
      </c>
      <c r="E76" s="67">
        <v>46979.442605000004</v>
      </c>
      <c r="F76" s="68">
        <f>(E76/D76-1)*100</f>
        <v>-41.445528398143004</v>
      </c>
      <c r="G76" s="69">
        <v>46955.239882549999</v>
      </c>
      <c r="H76" s="70">
        <f t="shared" si="5"/>
        <v>-5.1517687541546842E-2</v>
      </c>
      <c r="I76" s="67">
        <v>122295.344843</v>
      </c>
      <c r="J76" s="209">
        <f t="shared" si="6"/>
        <v>160.45089993981412</v>
      </c>
      <c r="K76" s="67">
        <v>182683.08608799998</v>
      </c>
      <c r="L76" s="209">
        <f>(K76/I76-1)*100</f>
        <v>49.378609891099615</v>
      </c>
      <c r="M76" s="67">
        <v>224642.03215800005</v>
      </c>
      <c r="N76" s="272">
        <f>(M76/K76-1)*100</f>
        <v>22.968161403726285</v>
      </c>
      <c r="O76" s="282">
        <f>T72+T73+T74</f>
        <v>356684</v>
      </c>
      <c r="P76" s="280">
        <f t="shared" si="9"/>
        <v>58.778834296303614</v>
      </c>
      <c r="S76" s="2" t="s">
        <v>108</v>
      </c>
      <c r="T76" s="2">
        <f>SUM(U76:W76)</f>
        <v>127930</v>
      </c>
      <c r="U76" s="2">
        <v>60056</v>
      </c>
      <c r="V76" s="2">
        <v>26016</v>
      </c>
      <c r="W76" s="2">
        <v>41858</v>
      </c>
      <c r="Z76" s="2" t="s">
        <v>125</v>
      </c>
      <c r="AA76" s="2">
        <v>7</v>
      </c>
      <c r="AB76" s="2">
        <v>8</v>
      </c>
      <c r="AC76" s="2">
        <v>9</v>
      </c>
    </row>
    <row r="77" spans="2:29"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27" t="s">
        <v>18</v>
      </c>
      <c r="Z77" s="2">
        <f>SUM(AA77:AC77)</f>
        <v>82911</v>
      </c>
      <c r="AA77" s="2">
        <v>29224</v>
      </c>
      <c r="AB77" s="2">
        <v>28147</v>
      </c>
      <c r="AC77" s="2">
        <v>25540</v>
      </c>
    </row>
    <row r="78" spans="2:29" ht="18" thickBot="1">
      <c r="B78" s="22" t="s">
        <v>31</v>
      </c>
      <c r="C78" s="2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36" t="s">
        <v>20</v>
      </c>
      <c r="Z78" s="2">
        <f t="shared" ref="Z78:Z86" si="10">SUM(AA78:AC78)</f>
        <v>386197</v>
      </c>
      <c r="AA78" s="2">
        <v>141995</v>
      </c>
      <c r="AB78" s="2">
        <v>84546</v>
      </c>
      <c r="AC78" s="2">
        <v>159656</v>
      </c>
    </row>
    <row r="79" spans="2:29" ht="14.25" thickBot="1">
      <c r="D79" s="23">
        <v>2008</v>
      </c>
      <c r="E79" s="25">
        <v>2009</v>
      </c>
      <c r="F79" s="24"/>
      <c r="G79" s="25">
        <v>2010</v>
      </c>
      <c r="H79" s="24"/>
      <c r="I79" s="447">
        <v>2011</v>
      </c>
      <c r="J79" s="452"/>
      <c r="K79" s="447">
        <v>2012</v>
      </c>
      <c r="L79" s="452"/>
      <c r="M79" s="447">
        <v>2013</v>
      </c>
      <c r="N79" s="448"/>
      <c r="O79" s="447">
        <v>2014</v>
      </c>
      <c r="P79" s="448"/>
      <c r="Y79" s="36" t="s">
        <v>21</v>
      </c>
      <c r="Z79" s="2">
        <f t="shared" si="10"/>
        <v>1360167</v>
      </c>
      <c r="AA79" s="2">
        <v>379127</v>
      </c>
      <c r="AB79" s="2">
        <v>453079</v>
      </c>
      <c r="AC79" s="2">
        <v>527961</v>
      </c>
    </row>
    <row r="80" spans="2:29">
      <c r="B80" s="27" t="s">
        <v>18</v>
      </c>
      <c r="C80" s="28"/>
      <c r="D80" s="29">
        <v>107370.51606099999</v>
      </c>
      <c r="E80" s="73">
        <v>53973.204406000004</v>
      </c>
      <c r="F80" s="32">
        <f t="shared" ref="F80:F89" si="11">(E80/D80-1)*100</f>
        <v>-49.731819883089301</v>
      </c>
      <c r="G80" s="33">
        <v>50534.686978000005</v>
      </c>
      <c r="H80" s="74">
        <f>(G80/E80-1)*100</f>
        <v>-6.3707861444256775</v>
      </c>
      <c r="I80" s="31">
        <v>51523.208510999997</v>
      </c>
      <c r="J80" s="211">
        <f>(I80/G80-1)*100</f>
        <v>1.9561247770869539</v>
      </c>
      <c r="K80" s="31">
        <v>98968.325317999988</v>
      </c>
      <c r="L80" s="206">
        <f>(K80/I80-1)*100</f>
        <v>92.084942258342963</v>
      </c>
      <c r="M80" s="31">
        <v>130115.432594</v>
      </c>
      <c r="N80" s="35">
        <f>(M80/K80-1)*100</f>
        <v>31.471793804653881</v>
      </c>
      <c r="O80" s="31">
        <v>82911</v>
      </c>
      <c r="P80" s="35">
        <f>(O80/M80-1)*100</f>
        <v>-36.278888409257561</v>
      </c>
      <c r="Y80" s="36" t="s">
        <v>22</v>
      </c>
      <c r="Z80" s="2">
        <f t="shared" si="10"/>
        <v>96253</v>
      </c>
      <c r="AA80" s="2">
        <v>27541</v>
      </c>
      <c r="AB80" s="2">
        <v>12366</v>
      </c>
      <c r="AC80" s="2">
        <v>56346</v>
      </c>
    </row>
    <row r="81" spans="2:29">
      <c r="B81" s="36" t="s">
        <v>20</v>
      </c>
      <c r="C81" s="37"/>
      <c r="D81" s="38">
        <v>145430.75646899999</v>
      </c>
      <c r="E81" s="75">
        <v>96278.060667850004</v>
      </c>
      <c r="F81" s="41">
        <f t="shared" si="11"/>
        <v>-33.798006002689931</v>
      </c>
      <c r="G81" s="42">
        <v>138276.50044130001</v>
      </c>
      <c r="H81" s="76">
        <f t="shared" ref="H81:J89" si="12">(G81/E81-1)*100</f>
        <v>43.622025082474991</v>
      </c>
      <c r="I81" s="40">
        <v>373960.712917</v>
      </c>
      <c r="J81" s="212">
        <f t="shared" si="12"/>
        <v>170.44415480832237</v>
      </c>
      <c r="K81" s="40">
        <v>233728.78730700002</v>
      </c>
      <c r="L81" s="207">
        <f t="shared" ref="L81:L88" si="13">(K81/I81-1)*100</f>
        <v>-37.499106394399305</v>
      </c>
      <c r="M81" s="40">
        <v>451159.11825399997</v>
      </c>
      <c r="N81" s="44">
        <f t="shared" ref="N81:N88" si="14">(M81/K81-1)*100</f>
        <v>93.026765531199956</v>
      </c>
      <c r="O81" s="40">
        <v>386197</v>
      </c>
      <c r="P81" s="44">
        <f t="shared" ref="P81:P88" si="15">(O81/M81-1)*100</f>
        <v>-14.39893723203588</v>
      </c>
      <c r="Y81" s="36" t="s">
        <v>23</v>
      </c>
      <c r="Z81" s="2">
        <f t="shared" si="10"/>
        <v>273509</v>
      </c>
      <c r="AA81" s="2">
        <v>78003</v>
      </c>
      <c r="AB81" s="2">
        <v>72294</v>
      </c>
      <c r="AC81" s="2">
        <v>123212</v>
      </c>
    </row>
    <row r="82" spans="2:29">
      <c r="B82" s="36" t="s">
        <v>21</v>
      </c>
      <c r="C82" s="37"/>
      <c r="D82" s="38">
        <v>1624229.9840030004</v>
      </c>
      <c r="E82" s="75">
        <v>1434605.1259187507</v>
      </c>
      <c r="F82" s="41">
        <f t="shared" si="11"/>
        <v>-11.674754188252901</v>
      </c>
      <c r="G82" s="42">
        <v>1172599.0142699501</v>
      </c>
      <c r="H82" s="76">
        <f t="shared" si="12"/>
        <v>-18.26329119526925</v>
      </c>
      <c r="I82" s="40">
        <v>1083908.1906834</v>
      </c>
      <c r="J82" s="212">
        <f t="shared" si="12"/>
        <v>-7.5636106211267933</v>
      </c>
      <c r="K82" s="40">
        <v>1150309.8317710003</v>
      </c>
      <c r="L82" s="207">
        <f t="shared" si="13"/>
        <v>6.1261314988065863</v>
      </c>
      <c r="M82" s="40">
        <v>1602266.2021930502</v>
      </c>
      <c r="N82" s="44">
        <f t="shared" si="14"/>
        <v>39.289968488422325</v>
      </c>
      <c r="O82" s="40">
        <v>1360167</v>
      </c>
      <c r="P82" s="44">
        <f t="shared" si="15"/>
        <v>-15.109798974832312</v>
      </c>
      <c r="Y82" s="36" t="s">
        <v>24</v>
      </c>
      <c r="Z82" s="2">
        <f t="shared" si="10"/>
        <v>455090</v>
      </c>
      <c r="AA82" s="2">
        <v>151649</v>
      </c>
      <c r="AB82" s="2">
        <v>117472</v>
      </c>
      <c r="AC82" s="2">
        <v>185969</v>
      </c>
    </row>
    <row r="83" spans="2:29">
      <c r="B83" s="36" t="s">
        <v>22</v>
      </c>
      <c r="C83" s="37"/>
      <c r="D83" s="38">
        <v>83654.760868000012</v>
      </c>
      <c r="E83" s="75">
        <v>78045.871555999998</v>
      </c>
      <c r="F83" s="41">
        <f t="shared" si="11"/>
        <v>-6.7048058637694918</v>
      </c>
      <c r="G83" s="42">
        <v>62504.740647400002</v>
      </c>
      <c r="H83" s="76">
        <f t="shared" si="12"/>
        <v>-19.912816141016275</v>
      </c>
      <c r="I83" s="40">
        <v>68356.702199999985</v>
      </c>
      <c r="J83" s="212">
        <f t="shared" si="12"/>
        <v>9.3624283406148479</v>
      </c>
      <c r="K83" s="40">
        <v>70899.061984</v>
      </c>
      <c r="L83" s="207">
        <f t="shared" si="13"/>
        <v>3.7192545897862361</v>
      </c>
      <c r="M83" s="40">
        <v>96621.92969260001</v>
      </c>
      <c r="N83" s="44">
        <f t="shared" si="14"/>
        <v>36.28097042300076</v>
      </c>
      <c r="O83" s="40">
        <v>96253</v>
      </c>
      <c r="P83" s="44">
        <f t="shared" si="15"/>
        <v>-0.38182811477037726</v>
      </c>
      <c r="Y83" s="36" t="s">
        <v>25</v>
      </c>
      <c r="Z83" s="2">
        <f t="shared" si="10"/>
        <v>121710</v>
      </c>
      <c r="AA83" s="2">
        <v>34461</v>
      </c>
      <c r="AB83" s="2">
        <v>41057</v>
      </c>
      <c r="AC83" s="2">
        <v>46192</v>
      </c>
    </row>
    <row r="84" spans="2:29">
      <c r="B84" s="36" t="s">
        <v>23</v>
      </c>
      <c r="C84" s="37"/>
      <c r="D84" s="38">
        <v>362217.08108199947</v>
      </c>
      <c r="E84" s="75">
        <v>221173.40723000001</v>
      </c>
      <c r="F84" s="41">
        <f t="shared" si="11"/>
        <v>-38.93899024051538</v>
      </c>
      <c r="G84" s="42">
        <v>231292.07339500001</v>
      </c>
      <c r="H84" s="76">
        <f t="shared" si="12"/>
        <v>4.5749922161652634</v>
      </c>
      <c r="I84" s="40">
        <v>233336.693661</v>
      </c>
      <c r="J84" s="212">
        <f t="shared" si="12"/>
        <v>0.8839992810770525</v>
      </c>
      <c r="K84" s="40">
        <v>286657.67228700005</v>
      </c>
      <c r="L84" s="207">
        <f t="shared" si="13"/>
        <v>22.851518888609391</v>
      </c>
      <c r="M84" s="40">
        <v>332934.79825199995</v>
      </c>
      <c r="N84" s="44">
        <f t="shared" si="14"/>
        <v>16.143689996431519</v>
      </c>
      <c r="O84" s="40">
        <v>273509</v>
      </c>
      <c r="P84" s="44">
        <f t="shared" si="15"/>
        <v>-17.849079929163871</v>
      </c>
      <c r="Y84" s="36" t="s">
        <v>26</v>
      </c>
      <c r="Z84" s="2">
        <f t="shared" si="10"/>
        <v>83094</v>
      </c>
      <c r="AA84" s="2">
        <v>30030</v>
      </c>
      <c r="AB84" s="2">
        <v>20991</v>
      </c>
      <c r="AC84" s="2">
        <v>32073</v>
      </c>
    </row>
    <row r="85" spans="2:29">
      <c r="B85" s="36" t="s">
        <v>24</v>
      </c>
      <c r="C85" s="37"/>
      <c r="D85" s="38">
        <v>582095.835632</v>
      </c>
      <c r="E85" s="75">
        <v>342593.71078199986</v>
      </c>
      <c r="F85" s="41">
        <f t="shared" si="11"/>
        <v>-41.144792693795004</v>
      </c>
      <c r="G85" s="42">
        <v>361166.725286</v>
      </c>
      <c r="H85" s="76">
        <f t="shared" si="12"/>
        <v>5.4212946471216883</v>
      </c>
      <c r="I85" s="40">
        <v>318082.3917255</v>
      </c>
      <c r="J85" s="212">
        <f t="shared" si="12"/>
        <v>-11.929209017354092</v>
      </c>
      <c r="K85" s="40">
        <v>348991.59079000005</v>
      </c>
      <c r="L85" s="207">
        <f t="shared" si="13"/>
        <v>9.717356216050522</v>
      </c>
      <c r="M85" s="40">
        <v>609515.34236299992</v>
      </c>
      <c r="N85" s="44">
        <f t="shared" si="14"/>
        <v>74.650438133268878</v>
      </c>
      <c r="O85" s="40">
        <v>455090</v>
      </c>
      <c r="P85" s="44">
        <f t="shared" si="15"/>
        <v>-25.335759681506286</v>
      </c>
      <c r="Y85" s="36" t="s">
        <v>27</v>
      </c>
      <c r="Z85" s="2">
        <f t="shared" si="10"/>
        <v>184039</v>
      </c>
      <c r="AA85" s="2">
        <v>57891</v>
      </c>
      <c r="AB85" s="2">
        <v>49270</v>
      </c>
      <c r="AC85" s="2">
        <v>76878</v>
      </c>
    </row>
    <row r="86" spans="2:29">
      <c r="B86" s="36" t="s">
        <v>25</v>
      </c>
      <c r="C86" s="37"/>
      <c r="D86" s="38">
        <v>134339.52297800002</v>
      </c>
      <c r="E86" s="75">
        <v>133160.07847899999</v>
      </c>
      <c r="F86" s="41">
        <f t="shared" si="11"/>
        <v>-0.87795793289602297</v>
      </c>
      <c r="G86" s="42">
        <v>101561.90542299999</v>
      </c>
      <c r="H86" s="76">
        <f t="shared" si="12"/>
        <v>-23.729464128382283</v>
      </c>
      <c r="I86" s="40">
        <v>106085.06821100001</v>
      </c>
      <c r="J86" s="212">
        <f t="shared" si="12"/>
        <v>4.4536017408902229</v>
      </c>
      <c r="K86" s="40">
        <v>83629.522797999991</v>
      </c>
      <c r="L86" s="207">
        <f t="shared" si="13"/>
        <v>-21.167489253375994</v>
      </c>
      <c r="M86" s="40">
        <v>193028.92836705002</v>
      </c>
      <c r="N86" s="44">
        <f t="shared" si="14"/>
        <v>130.81433674241453</v>
      </c>
      <c r="O86" s="40">
        <v>121710</v>
      </c>
      <c r="P86" s="44">
        <f t="shared" si="15"/>
        <v>-36.947274675552798</v>
      </c>
      <c r="Z86" s="2">
        <f t="shared" si="10"/>
        <v>3042970</v>
      </c>
      <c r="AA86" s="2">
        <f>SUM(AA77:AA85)</f>
        <v>929921</v>
      </c>
      <c r="AB86" s="2">
        <f>SUM(AB77:AB85)</f>
        <v>879222</v>
      </c>
      <c r="AC86" s="2">
        <f>SUM(AC77:AC85)</f>
        <v>1233827</v>
      </c>
    </row>
    <row r="87" spans="2:29">
      <c r="B87" s="36" t="s">
        <v>26</v>
      </c>
      <c r="C87" s="37"/>
      <c r="D87" s="38">
        <v>39582.165209999999</v>
      </c>
      <c r="E87" s="75">
        <v>44396.500935999997</v>
      </c>
      <c r="F87" s="41">
        <f t="shared" si="11"/>
        <v>12.162891293232514</v>
      </c>
      <c r="G87" s="42">
        <v>45108.793073000008</v>
      </c>
      <c r="H87" s="76">
        <f t="shared" si="12"/>
        <v>1.6043880080252704</v>
      </c>
      <c r="I87" s="40">
        <v>43654.617416000008</v>
      </c>
      <c r="J87" s="212">
        <f t="shared" si="12"/>
        <v>-3.2237077472826448</v>
      </c>
      <c r="K87" s="40">
        <v>44633.086684000002</v>
      </c>
      <c r="L87" s="207">
        <f t="shared" si="13"/>
        <v>2.2413877979408747</v>
      </c>
      <c r="M87" s="40">
        <v>62242.411947999994</v>
      </c>
      <c r="N87" s="44">
        <f t="shared" si="14"/>
        <v>39.453523321550946</v>
      </c>
      <c r="O87" s="40">
        <v>83094</v>
      </c>
      <c r="P87" s="44">
        <f t="shared" si="15"/>
        <v>33.500610595586046</v>
      </c>
    </row>
    <row r="88" spans="2:29" ht="14.25" thickBot="1">
      <c r="B88" s="36" t="s">
        <v>27</v>
      </c>
      <c r="C88" s="45"/>
      <c r="D88" s="38">
        <v>230226.56920900004</v>
      </c>
      <c r="E88" s="75">
        <v>163110.24317845001</v>
      </c>
      <c r="F88" s="41">
        <f t="shared" si="11"/>
        <v>-29.152293873441572</v>
      </c>
      <c r="G88" s="42">
        <v>179265.77039354999</v>
      </c>
      <c r="H88" s="76">
        <f t="shared" si="12"/>
        <v>9.9046674815052036</v>
      </c>
      <c r="I88" s="40">
        <v>133779.22550815</v>
      </c>
      <c r="J88" s="212">
        <f t="shared" si="12"/>
        <v>-25.373803814047371</v>
      </c>
      <c r="K88" s="40">
        <v>183200.597175</v>
      </c>
      <c r="L88" s="207">
        <f t="shared" si="13"/>
        <v>36.942486009413457</v>
      </c>
      <c r="M88" s="40">
        <v>328203.96683200006</v>
      </c>
      <c r="N88" s="44">
        <f t="shared" si="14"/>
        <v>79.150052943597913</v>
      </c>
      <c r="O88" s="40">
        <v>184039</v>
      </c>
      <c r="P88" s="44">
        <f t="shared" si="15"/>
        <v>-43.925418764299927</v>
      </c>
      <c r="Y88" s="2" t="s">
        <v>104</v>
      </c>
      <c r="Z88" s="2">
        <f>SUM(AA88:AC88)</f>
        <v>53162</v>
      </c>
      <c r="AA88" s="2">
        <v>21883</v>
      </c>
      <c r="AB88" s="2">
        <v>8186</v>
      </c>
      <c r="AC88" s="2">
        <v>23093</v>
      </c>
    </row>
    <row r="89" spans="2:29" ht="15" thickTop="1" thickBot="1">
      <c r="B89" s="46" t="s">
        <v>28</v>
      </c>
      <c r="C89" s="47"/>
      <c r="D89" s="48">
        <v>3309147.1915120003</v>
      </c>
      <c r="E89" s="77">
        <v>2567336.2031540503</v>
      </c>
      <c r="F89" s="51">
        <f t="shared" si="11"/>
        <v>-22.416983755231669</v>
      </c>
      <c r="G89" s="52">
        <v>2342310.2099072002</v>
      </c>
      <c r="H89" s="51">
        <f t="shared" si="12"/>
        <v>-8.7649600769232663</v>
      </c>
      <c r="I89" s="50">
        <v>2412686.8108330499</v>
      </c>
      <c r="J89" s="213">
        <f t="shared" si="12"/>
        <v>3.0045807181380058</v>
      </c>
      <c r="K89" s="50">
        <v>2501018.4761140002</v>
      </c>
      <c r="L89" s="208">
        <f>(K89/I89-1)*100</f>
        <v>3.6611326793157595</v>
      </c>
      <c r="M89" s="50">
        <v>3806088.1304957005</v>
      </c>
      <c r="N89" s="54">
        <f>(M89/K89-1)*100</f>
        <v>52.18152791935686</v>
      </c>
      <c r="O89" s="50">
        <v>3042970</v>
      </c>
      <c r="P89" s="54">
        <f>(O89/M89-1)*100</f>
        <v>-20.049933273518626</v>
      </c>
      <c r="Y89" s="2" t="s">
        <v>105</v>
      </c>
      <c r="Z89" s="2">
        <f t="shared" ref="Z89:Z91" si="16">SUM(AA89:AC89)</f>
        <v>122521</v>
      </c>
      <c r="AA89" s="2">
        <v>56851</v>
      </c>
      <c r="AB89" s="2">
        <v>36477</v>
      </c>
      <c r="AC89" s="2">
        <v>29193</v>
      </c>
    </row>
    <row r="90" spans="2:29" ht="14.25" thickBot="1">
      <c r="D90" s="55"/>
      <c r="E90" s="78"/>
      <c r="F90" s="58"/>
      <c r="G90" s="55"/>
      <c r="H90" s="58"/>
      <c r="I90" s="55"/>
      <c r="J90" s="58"/>
      <c r="K90" s="55"/>
      <c r="L90" s="60"/>
      <c r="M90" s="55"/>
      <c r="N90" s="60"/>
      <c r="Y90" s="2" t="s">
        <v>106</v>
      </c>
      <c r="Z90" s="2">
        <f t="shared" si="16"/>
        <v>184951</v>
      </c>
      <c r="AA90" s="2">
        <v>54181</v>
      </c>
      <c r="AB90" s="2">
        <v>36438</v>
      </c>
      <c r="AC90" s="2">
        <v>94332</v>
      </c>
    </row>
    <row r="91" spans="2:29">
      <c r="B91" s="61" t="s">
        <v>29</v>
      </c>
      <c r="C91" s="62"/>
      <c r="D91" s="38">
        <v>368567.65716599993</v>
      </c>
      <c r="E91" s="73">
        <v>240773.58560310001</v>
      </c>
      <c r="F91" s="41">
        <f>(E91/D91-1)*100</f>
        <v>-34.673164906963741</v>
      </c>
      <c r="G91" s="42">
        <v>316551.86205380003</v>
      </c>
      <c r="H91" s="76">
        <f>(G91/E91-1)*100</f>
        <v>31.472836300081397</v>
      </c>
      <c r="I91" s="40">
        <v>561706.72904250002</v>
      </c>
      <c r="J91" s="211">
        <f>(I91/G91-1)*100</f>
        <v>77.445403542448403</v>
      </c>
      <c r="K91" s="40">
        <v>456038.43638500001</v>
      </c>
      <c r="L91" s="207">
        <f>(K91/I91-1)*100</f>
        <v>-18.812004057281804</v>
      </c>
      <c r="M91" s="40">
        <v>681921.62443400011</v>
      </c>
      <c r="N91" s="44">
        <f>(M91/K91-1)*100</f>
        <v>49.531611817540622</v>
      </c>
      <c r="O91" s="312">
        <f>Z78+Z91+Z92</f>
        <v>565037</v>
      </c>
      <c r="P91" s="35">
        <f>(O91/M91-1)*100</f>
        <v>-17.140477768396799</v>
      </c>
      <c r="Y91" s="2" t="s">
        <v>107</v>
      </c>
      <c r="Z91" s="2">
        <f t="shared" si="16"/>
        <v>57681</v>
      </c>
      <c r="AA91" s="2">
        <v>10461</v>
      </c>
      <c r="AB91" s="2">
        <v>15854</v>
      </c>
      <c r="AC91" s="2">
        <v>31366</v>
      </c>
    </row>
    <row r="92" spans="2:29" ht="14.25" thickBot="1">
      <c r="B92" s="63" t="s">
        <v>30</v>
      </c>
      <c r="C92" s="64"/>
      <c r="D92" s="65">
        <v>105136.04275699999</v>
      </c>
      <c r="E92" s="79">
        <v>62645.514655850006</v>
      </c>
      <c r="F92" s="68">
        <f>(E92/D92-1)*100</f>
        <v>-40.414806366031833</v>
      </c>
      <c r="G92" s="69">
        <v>92002.308190299998</v>
      </c>
      <c r="H92" s="80">
        <f>(G92/E92-1)*100</f>
        <v>46.861764478629887</v>
      </c>
      <c r="I92" s="67">
        <v>328324.096104</v>
      </c>
      <c r="J92" s="214">
        <f>(I92/G92-1)*100</f>
        <v>256.86506410783284</v>
      </c>
      <c r="K92" s="67">
        <v>208403.14594700001</v>
      </c>
      <c r="L92" s="209">
        <f>(K92/I92-1)*100</f>
        <v>-36.52517484400957</v>
      </c>
      <c r="M92" s="67">
        <v>370973.369145</v>
      </c>
      <c r="N92" s="71">
        <f>(M92/K92-1)*100</f>
        <v>78.00756675685885</v>
      </c>
      <c r="O92" s="313">
        <f>Z88+Z89+Z90</f>
        <v>360634</v>
      </c>
      <c r="P92" s="71">
        <f>(O92/M92-1)*100</f>
        <v>-2.7870920138633237</v>
      </c>
      <c r="Y92" s="2" t="s">
        <v>108</v>
      </c>
      <c r="Z92" s="2">
        <f>SUM(AA92:AC92)</f>
        <v>121159</v>
      </c>
      <c r="AA92" s="2">
        <v>35195</v>
      </c>
      <c r="AB92" s="2">
        <v>41791</v>
      </c>
      <c r="AC92" s="2">
        <v>44173</v>
      </c>
    </row>
    <row r="93" spans="2:29">
      <c r="D93" s="72"/>
      <c r="E93" s="72"/>
      <c r="F93" s="72"/>
      <c r="G93" s="72"/>
      <c r="H93" s="72"/>
      <c r="I93" s="72"/>
      <c r="J93" s="72"/>
      <c r="K93" s="193"/>
      <c r="L93" s="193"/>
      <c r="M93" s="193"/>
      <c r="N93" s="193"/>
    </row>
    <row r="94" spans="2:29" ht="18" thickBot="1">
      <c r="B94" s="111" t="s">
        <v>40</v>
      </c>
      <c r="C94" s="111"/>
      <c r="D94" s="112"/>
      <c r="E94" s="112"/>
      <c r="F94" s="112"/>
      <c r="G94" s="112"/>
      <c r="H94" s="112"/>
      <c r="I94" s="112"/>
      <c r="J94" s="112"/>
      <c r="K94" s="194"/>
      <c r="L94" s="194"/>
      <c r="M94" s="194"/>
      <c r="N94" s="194"/>
    </row>
    <row r="95" spans="2:29" ht="14.25" thickBot="1">
      <c r="B95" s="113"/>
      <c r="C95" s="113"/>
      <c r="D95" s="347">
        <v>2008</v>
      </c>
      <c r="E95" s="411">
        <v>2009</v>
      </c>
      <c r="F95" s="412"/>
      <c r="G95" s="411">
        <v>2010</v>
      </c>
      <c r="H95" s="412"/>
      <c r="I95" s="411">
        <v>2011</v>
      </c>
      <c r="J95" s="462"/>
      <c r="K95" s="447">
        <v>2012</v>
      </c>
      <c r="L95" s="452"/>
      <c r="M95" s="447">
        <v>2013</v>
      </c>
      <c r="N95" s="452"/>
      <c r="O95" s="487">
        <v>2014</v>
      </c>
      <c r="P95" s="419"/>
      <c r="T95" s="2" t="s">
        <v>131</v>
      </c>
      <c r="U95" s="2">
        <v>10</v>
      </c>
      <c r="V95" s="2">
        <v>11</v>
      </c>
      <c r="W95" s="2">
        <v>12</v>
      </c>
    </row>
    <row r="96" spans="2:29">
      <c r="B96" s="27" t="s">
        <v>18</v>
      </c>
      <c r="C96" s="28"/>
      <c r="D96" s="114">
        <v>53444.585279999978</v>
      </c>
      <c r="E96" s="116">
        <v>54017.350069000022</v>
      </c>
      <c r="F96" s="117">
        <v>1.0716984442844746</v>
      </c>
      <c r="G96" s="116">
        <v>66585.52833999999</v>
      </c>
      <c r="H96" s="118">
        <v>23.266928597840852</v>
      </c>
      <c r="I96" s="116">
        <v>62035.042321000015</v>
      </c>
      <c r="J96" s="221">
        <v>-6.8340465750518886</v>
      </c>
      <c r="K96" s="31">
        <v>60045.938540000017</v>
      </c>
      <c r="L96" s="206">
        <f>(K96/I96-1)*100</f>
        <v>-3.2064196405434675</v>
      </c>
      <c r="M96" s="31">
        <v>56709</v>
      </c>
      <c r="N96" s="206">
        <f>(M96/K96-1)*100</f>
        <v>-5.5573093220569696</v>
      </c>
      <c r="O96" s="116">
        <f>T96</f>
        <v>92926</v>
      </c>
      <c r="P96" s="354">
        <f>(O96/M96-1)*100</f>
        <v>63.864642296637221</v>
      </c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>
      <c r="B97" s="36" t="s">
        <v>20</v>
      </c>
      <c r="C97" s="37"/>
      <c r="D97" s="120">
        <v>121628.25643100002</v>
      </c>
      <c r="E97" s="122">
        <v>117532.23590285002</v>
      </c>
      <c r="F97" s="123">
        <v>-3.3676553856329283</v>
      </c>
      <c r="G97" s="122">
        <v>99714.388515999992</v>
      </c>
      <c r="H97" s="124">
        <v>-15.159966327517104</v>
      </c>
      <c r="I97" s="122">
        <v>293183.78359140002</v>
      </c>
      <c r="J97" s="222">
        <v>194.02354861189997</v>
      </c>
      <c r="K97" s="40">
        <v>219811.99767299945</v>
      </c>
      <c r="L97" s="207">
        <f t="shared" ref="L97:L104" si="17">(K97/I97-1)*100</f>
        <v>-25.025867740576079</v>
      </c>
      <c r="M97" s="40">
        <v>339041</v>
      </c>
      <c r="N97" s="207">
        <f t="shared" ref="N97:N104" si="18">(M97/K97-1)*100</f>
        <v>54.241353333392681</v>
      </c>
      <c r="O97" s="122">
        <f t="shared" ref="O97:O104" si="19">T97</f>
        <v>377756</v>
      </c>
      <c r="P97" s="355">
        <f t="shared" ref="P97:P104" si="20">(O97/M97-1)*100</f>
        <v>11.418972926578208</v>
      </c>
      <c r="S97" s="2" t="s">
        <v>20</v>
      </c>
      <c r="T97" s="2">
        <f t="shared" ref="T97:T105" si="21">SUM(U97:W97)</f>
        <v>377756</v>
      </c>
      <c r="U97" s="2">
        <v>115913</v>
      </c>
      <c r="V97" s="2">
        <v>136978</v>
      </c>
      <c r="W97" s="2">
        <v>124865</v>
      </c>
    </row>
    <row r="98" spans="2:23">
      <c r="B98" s="36" t="s">
        <v>21</v>
      </c>
      <c r="C98" s="37"/>
      <c r="D98" s="120">
        <v>1221382.0205289498</v>
      </c>
      <c r="E98" s="122">
        <v>940021.02486449992</v>
      </c>
      <c r="F98" s="123">
        <v>-23.036281109050506</v>
      </c>
      <c r="G98" s="122">
        <v>953375.41664025001</v>
      </c>
      <c r="H98" s="124">
        <v>1.420648200679886</v>
      </c>
      <c r="I98" s="122">
        <v>994620.81650249986</v>
      </c>
      <c r="J98" s="222">
        <v>4.326249569933438</v>
      </c>
      <c r="K98" s="40">
        <v>1071460.2768880003</v>
      </c>
      <c r="L98" s="207">
        <f t="shared" si="17"/>
        <v>7.7255029364557082</v>
      </c>
      <c r="M98" s="40">
        <v>1272596</v>
      </c>
      <c r="N98" s="207">
        <f t="shared" si="18"/>
        <v>18.77211199058053</v>
      </c>
      <c r="O98" s="122">
        <f t="shared" si="19"/>
        <v>1360922</v>
      </c>
      <c r="P98" s="355">
        <f t="shared" si="20"/>
        <v>6.9406158749516722</v>
      </c>
      <c r="S98" s="2" t="s">
        <v>21</v>
      </c>
      <c r="T98" s="2">
        <f t="shared" si="21"/>
        <v>1360922</v>
      </c>
      <c r="U98" s="2">
        <v>479475</v>
      </c>
      <c r="V98" s="2">
        <v>401130</v>
      </c>
      <c r="W98" s="2">
        <v>480317</v>
      </c>
    </row>
    <row r="99" spans="2:23">
      <c r="B99" s="36" t="s">
        <v>22</v>
      </c>
      <c r="C99" s="37"/>
      <c r="D99" s="120">
        <v>68016.381769</v>
      </c>
      <c r="E99" s="122">
        <v>83876.646071850002</v>
      </c>
      <c r="F99" s="123">
        <v>23.318300518712199</v>
      </c>
      <c r="G99" s="122">
        <v>50543.124562999998</v>
      </c>
      <c r="H99" s="124">
        <v>-39.741123506888918</v>
      </c>
      <c r="I99" s="122">
        <v>71434.732357999994</v>
      </c>
      <c r="J99" s="222">
        <v>41.334222954418735</v>
      </c>
      <c r="K99" s="40">
        <v>67409.96755300001</v>
      </c>
      <c r="L99" s="207">
        <f t="shared" si="17"/>
        <v>-5.6341847615941294</v>
      </c>
      <c r="M99" s="40">
        <v>50016</v>
      </c>
      <c r="N99" s="207">
        <f t="shared" si="18"/>
        <v>-25.803257566211222</v>
      </c>
      <c r="O99" s="122">
        <f t="shared" si="19"/>
        <v>86962</v>
      </c>
      <c r="P99" s="355">
        <f t="shared" si="20"/>
        <v>73.868362124120296</v>
      </c>
      <c r="S99" s="2" t="s">
        <v>22</v>
      </c>
      <c r="T99" s="2">
        <f t="shared" si="21"/>
        <v>86962</v>
      </c>
      <c r="U99" s="2">
        <v>29557</v>
      </c>
      <c r="V99" s="2">
        <v>33978</v>
      </c>
      <c r="W99" s="2">
        <v>23427</v>
      </c>
    </row>
    <row r="100" spans="2:23">
      <c r="B100" s="36" t="s">
        <v>23</v>
      </c>
      <c r="C100" s="37"/>
      <c r="D100" s="120">
        <v>221881.16794200012</v>
      </c>
      <c r="E100" s="122">
        <v>184200.12901040004</v>
      </c>
      <c r="F100" s="123">
        <v>-16.982531361764753</v>
      </c>
      <c r="G100" s="122">
        <v>223198.84149604998</v>
      </c>
      <c r="H100" s="124">
        <v>21.171924631740112</v>
      </c>
      <c r="I100" s="122">
        <v>186740.94260005001</v>
      </c>
      <c r="J100" s="222">
        <v>-16.334268875067249</v>
      </c>
      <c r="K100" s="40">
        <v>195327.06949300002</v>
      </c>
      <c r="L100" s="207">
        <f t="shared" si="17"/>
        <v>4.5978813073356051</v>
      </c>
      <c r="M100" s="40">
        <v>249928</v>
      </c>
      <c r="N100" s="207">
        <f t="shared" si="18"/>
        <v>27.953591198969342</v>
      </c>
      <c r="O100" s="122">
        <f t="shared" si="19"/>
        <v>207913</v>
      </c>
      <c r="P100" s="355">
        <f t="shared" si="20"/>
        <v>-16.810841522358444</v>
      </c>
      <c r="S100" s="2" t="s">
        <v>23</v>
      </c>
      <c r="T100" s="2">
        <f t="shared" si="21"/>
        <v>207913</v>
      </c>
      <c r="U100" s="2">
        <v>73753</v>
      </c>
      <c r="V100" s="2">
        <v>62711</v>
      </c>
      <c r="W100" s="2">
        <v>71449</v>
      </c>
    </row>
    <row r="101" spans="2:23">
      <c r="B101" s="36" t="s">
        <v>24</v>
      </c>
      <c r="C101" s="37"/>
      <c r="D101" s="120">
        <v>398800.02155499975</v>
      </c>
      <c r="E101" s="122">
        <v>347440.06374999951</v>
      </c>
      <c r="F101" s="123">
        <v>-12.878624631146629</v>
      </c>
      <c r="G101" s="122">
        <v>316515.96923499997</v>
      </c>
      <c r="H101" s="124">
        <v>-8.9005551579828701</v>
      </c>
      <c r="I101" s="122">
        <v>322078.1246745002</v>
      </c>
      <c r="J101" s="222">
        <v>1.7573064174119413</v>
      </c>
      <c r="K101" s="40">
        <v>356467.81787499983</v>
      </c>
      <c r="L101" s="207">
        <f t="shared" si="17"/>
        <v>10.677438349858349</v>
      </c>
      <c r="M101" s="40">
        <v>379021</v>
      </c>
      <c r="N101" s="207">
        <f t="shared" si="18"/>
        <v>6.3268494360713134</v>
      </c>
      <c r="O101" s="122">
        <f t="shared" si="19"/>
        <v>399071</v>
      </c>
      <c r="P101" s="355">
        <f t="shared" si="20"/>
        <v>5.2899443566451376</v>
      </c>
      <c r="S101" s="2" t="s">
        <v>24</v>
      </c>
      <c r="T101" s="2">
        <f t="shared" si="21"/>
        <v>399071</v>
      </c>
      <c r="U101" s="2">
        <v>141571</v>
      </c>
      <c r="V101" s="2">
        <v>116937</v>
      </c>
      <c r="W101" s="2">
        <v>140563</v>
      </c>
    </row>
    <row r="102" spans="2:23">
      <c r="B102" s="36" t="s">
        <v>25</v>
      </c>
      <c r="C102" s="37"/>
      <c r="D102" s="120">
        <v>101797.67403700003</v>
      </c>
      <c r="E102" s="122">
        <v>72492.425079349996</v>
      </c>
      <c r="F102" s="123">
        <v>-28.787739243431599</v>
      </c>
      <c r="G102" s="122">
        <v>103802.66258100001</v>
      </c>
      <c r="H102" s="124">
        <v>43.191047157517382</v>
      </c>
      <c r="I102" s="122">
        <v>80907.649993200001</v>
      </c>
      <c r="J102" s="222">
        <v>-22.056286436712945</v>
      </c>
      <c r="K102" s="40">
        <v>107323.95753000001</v>
      </c>
      <c r="L102" s="207">
        <f t="shared" si="17"/>
        <v>32.649950331050533</v>
      </c>
      <c r="M102" s="40">
        <v>118207</v>
      </c>
      <c r="N102" s="207">
        <f t="shared" si="18"/>
        <v>10.140366345471264</v>
      </c>
      <c r="O102" s="122">
        <f t="shared" si="19"/>
        <v>119976</v>
      </c>
      <c r="P102" s="355">
        <f t="shared" si="20"/>
        <v>1.4965272784183581</v>
      </c>
      <c r="S102" s="2" t="s">
        <v>25</v>
      </c>
      <c r="T102" s="2">
        <f t="shared" si="21"/>
        <v>119976</v>
      </c>
      <c r="U102" s="2">
        <v>37424</v>
      </c>
      <c r="V102" s="2">
        <v>34171</v>
      </c>
      <c r="W102" s="2">
        <v>48381</v>
      </c>
    </row>
    <row r="103" spans="2:23">
      <c r="B103" s="36" t="s">
        <v>26</v>
      </c>
      <c r="C103" s="37"/>
      <c r="D103" s="120">
        <v>65276.025896999978</v>
      </c>
      <c r="E103" s="122">
        <v>48442.493092000004</v>
      </c>
      <c r="F103" s="123">
        <v>-25.788231703262475</v>
      </c>
      <c r="G103" s="122">
        <v>50248.268401000001</v>
      </c>
      <c r="H103" s="124">
        <v>3.7276679909321375</v>
      </c>
      <c r="I103" s="122">
        <v>77566.337591999996</v>
      </c>
      <c r="J103" s="222">
        <v>54.366190239614973</v>
      </c>
      <c r="K103" s="40">
        <v>38040.992983000004</v>
      </c>
      <c r="L103" s="207">
        <f>(K103/I103-1)*100</f>
        <v>-50.956827195972366</v>
      </c>
      <c r="M103" s="40">
        <v>39315</v>
      </c>
      <c r="N103" s="207">
        <f t="shared" si="18"/>
        <v>3.349037228258811</v>
      </c>
      <c r="O103" s="122">
        <f t="shared" si="19"/>
        <v>59330</v>
      </c>
      <c r="P103" s="355">
        <f t="shared" si="20"/>
        <v>50.909322141676206</v>
      </c>
      <c r="S103" s="2" t="s">
        <v>26</v>
      </c>
      <c r="T103" s="2">
        <f t="shared" si="21"/>
        <v>59330</v>
      </c>
      <c r="U103" s="2">
        <v>20566</v>
      </c>
      <c r="V103" s="2">
        <v>15777</v>
      </c>
      <c r="W103" s="2">
        <v>22987</v>
      </c>
    </row>
    <row r="104" spans="2:23" ht="14.25" thickBot="1">
      <c r="B104" s="36" t="s">
        <v>27</v>
      </c>
      <c r="C104" s="126"/>
      <c r="D104" s="127">
        <v>221951.63098799973</v>
      </c>
      <c r="E104" s="128">
        <v>114886.82613100004</v>
      </c>
      <c r="F104" s="123">
        <v>-48.237899573167972</v>
      </c>
      <c r="G104" s="128">
        <v>150099.82486200001</v>
      </c>
      <c r="H104" s="124">
        <v>30.650162352686316</v>
      </c>
      <c r="I104" s="128">
        <v>170390.11517284997</v>
      </c>
      <c r="J104" s="222">
        <v>13.517864081123744</v>
      </c>
      <c r="K104" s="40">
        <v>150862.95837900002</v>
      </c>
      <c r="L104" s="207">
        <f t="shared" si="17"/>
        <v>-11.46026386216178</v>
      </c>
      <c r="M104" s="40">
        <v>150369</v>
      </c>
      <c r="N104" s="207">
        <f t="shared" si="18"/>
        <v>-0.32742190946507543</v>
      </c>
      <c r="O104" s="128">
        <f t="shared" si="19"/>
        <v>226833</v>
      </c>
      <c r="P104" s="355">
        <f t="shared" si="20"/>
        <v>50.850906769347404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ht="15" thickTop="1" thickBot="1">
      <c r="B105" s="46" t="s">
        <v>28</v>
      </c>
      <c r="C105" s="47"/>
      <c r="D105" s="129">
        <v>2474177.7644279497</v>
      </c>
      <c r="E105" s="131">
        <v>1962909.1939709494</v>
      </c>
      <c r="F105" s="132">
        <v>-20.66418095771747</v>
      </c>
      <c r="G105" s="133">
        <v>2014084.0246342998</v>
      </c>
      <c r="H105" s="134">
        <v>2.6070910880917619</v>
      </c>
      <c r="I105" s="135">
        <v>2258957.5448055002</v>
      </c>
      <c r="J105" s="223">
        <v>12.158058808676685</v>
      </c>
      <c r="K105" s="50">
        <v>2266750.9769139998</v>
      </c>
      <c r="L105" s="208">
        <f>(K105/I105-1)*100</f>
        <v>0.34500126513756779</v>
      </c>
      <c r="M105" s="50">
        <f>SUM(M96:M104)</f>
        <v>2655202</v>
      </c>
      <c r="N105" s="208">
        <f>(M105/K105-1)*100</f>
        <v>17.136907716914074</v>
      </c>
      <c r="O105" s="356">
        <v>3042970</v>
      </c>
      <c r="P105" s="357">
        <f>(O105/M105-1)*100</f>
        <v>14.604086619398448</v>
      </c>
      <c r="T105" s="2">
        <f t="shared" si="21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ht="14.25" thickBot="1">
      <c r="B106" s="113"/>
      <c r="C106" s="113"/>
      <c r="D106" s="137"/>
      <c r="E106" s="139"/>
      <c r="F106" s="140"/>
      <c r="G106" s="137"/>
      <c r="H106" s="140"/>
      <c r="I106" s="137"/>
      <c r="J106" s="140"/>
      <c r="K106" s="55"/>
      <c r="L106" s="60"/>
      <c r="M106" s="55"/>
      <c r="N106" s="60"/>
      <c r="O106" s="113"/>
      <c r="P106" s="113"/>
    </row>
    <row r="107" spans="2:23">
      <c r="B107" s="61" t="s">
        <v>29</v>
      </c>
      <c r="C107" s="141"/>
      <c r="D107" s="142">
        <v>287912.20654295001</v>
      </c>
      <c r="E107" s="143">
        <v>232667.47026034998</v>
      </c>
      <c r="F107" s="118">
        <f>(E107/D107-1)*100</f>
        <v>-19.188049352245429</v>
      </c>
      <c r="G107" s="143">
        <v>279246.23513749999</v>
      </c>
      <c r="H107" s="124">
        <f>(G107/E107-1)*100</f>
        <v>20.019457307473786</v>
      </c>
      <c r="I107" s="143">
        <v>482556.00152489997</v>
      </c>
      <c r="J107" s="221">
        <f>(I107/G107-1)*100</f>
        <v>72.806627558395149</v>
      </c>
      <c r="K107" s="40">
        <v>364832.5149789995</v>
      </c>
      <c r="L107" s="207">
        <f>(K107/I107-1)*100</f>
        <v>-24.395818552435077</v>
      </c>
      <c r="M107" s="31">
        <v>521798</v>
      </c>
      <c r="N107" s="207">
        <f>(M107/K107-1)*100</f>
        <v>43.023984589212326</v>
      </c>
      <c r="O107" s="358">
        <f>T97+T110+T111</f>
        <v>630876</v>
      </c>
      <c r="P107" s="354">
        <f>(O107/M107-1)*100</f>
        <v>20.904257969559104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4.25" thickBot="1">
      <c r="B108" s="63" t="s">
        <v>30</v>
      </c>
      <c r="C108" s="64"/>
      <c r="D108" s="144">
        <v>79203.550057</v>
      </c>
      <c r="E108" s="146">
        <v>67487.316524850001</v>
      </c>
      <c r="F108" s="147">
        <f>(E108/D108-1)*100</f>
        <v>-14.792561095706237</v>
      </c>
      <c r="G108" s="148">
        <v>59935.335682999998</v>
      </c>
      <c r="H108" s="147">
        <f>(G108/E108-1)*100</f>
        <v>-11.190222445826892</v>
      </c>
      <c r="I108" s="148">
        <v>266699.5017894</v>
      </c>
      <c r="J108" s="224">
        <f>(I108/G108-1)*100</f>
        <v>344.97874042114756</v>
      </c>
      <c r="K108" s="67">
        <v>194938.66773999951</v>
      </c>
      <c r="L108" s="209">
        <f>(K108/I108-1)*100</f>
        <v>-26.90699966363891</v>
      </c>
      <c r="M108" s="67">
        <v>307561</v>
      </c>
      <c r="N108" s="209">
        <f>(M108/K108-1)*100</f>
        <v>57.773213270448288</v>
      </c>
      <c r="O108" s="359">
        <f>T107+T108+T109</f>
        <v>344178</v>
      </c>
      <c r="P108" s="360">
        <f>(O108/M108-1)*100</f>
        <v>11.905605717239842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>
      <c r="D109" s="72"/>
      <c r="E109" s="72"/>
      <c r="F109" s="72"/>
      <c r="G109" s="72"/>
      <c r="H109" s="72"/>
      <c r="I109" s="72"/>
      <c r="J109" s="72"/>
      <c r="K109" s="193"/>
      <c r="L109" s="193"/>
      <c r="M109" s="193"/>
      <c r="N109" s="19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ht="18" thickBot="1">
      <c r="B110" s="111" t="s">
        <v>47</v>
      </c>
      <c r="C110" s="111"/>
      <c r="D110" s="112"/>
      <c r="E110" s="112"/>
      <c r="F110" s="112"/>
      <c r="G110" s="112"/>
      <c r="H110" s="112"/>
      <c r="I110" s="112"/>
      <c r="J110" s="112"/>
      <c r="K110" s="194"/>
      <c r="L110" s="194"/>
      <c r="M110" s="194"/>
      <c r="N110" s="194"/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>
      <c r="B111" s="113"/>
      <c r="C111" s="113"/>
      <c r="D111" s="347">
        <v>2008</v>
      </c>
      <c r="E111" s="411">
        <v>2009</v>
      </c>
      <c r="F111" s="426"/>
      <c r="G111" s="411">
        <v>2010</v>
      </c>
      <c r="H111" s="426"/>
      <c r="I111" s="411">
        <v>2011</v>
      </c>
      <c r="J111" s="463"/>
      <c r="K111" s="447">
        <v>2012</v>
      </c>
      <c r="L111" s="448"/>
      <c r="M111" s="447">
        <v>2013</v>
      </c>
      <c r="N111" s="448"/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>
      <c r="B112" s="27" t="s">
        <v>18</v>
      </c>
      <c r="C112" s="28"/>
      <c r="D112" s="114">
        <v>79255.920432000014</v>
      </c>
      <c r="E112" s="116">
        <v>98025.107815999989</v>
      </c>
      <c r="F112" s="117">
        <f t="shared" ref="F112:F121" si="23">(E112/D112-1)*100</f>
        <v>23.681748040644557</v>
      </c>
      <c r="G112" s="116">
        <v>91924.151431000006</v>
      </c>
      <c r="H112" s="118">
        <f>(G112/E112-1)*100</f>
        <v>-6.2238711294782867</v>
      </c>
      <c r="I112" s="116">
        <v>94869.93936027179</v>
      </c>
      <c r="J112" s="221">
        <f>(I112/G112-1)*100</f>
        <v>3.2045853928637458</v>
      </c>
      <c r="K112" s="31">
        <v>98312.731281</v>
      </c>
      <c r="L112" s="35">
        <f>(K112/I112-1)*100</f>
        <v>3.6289597568457399</v>
      </c>
      <c r="M112" s="31">
        <v>99243</v>
      </c>
      <c r="N112" s="35">
        <f>(M112/K112-1)*100</f>
        <v>0.94623423322568456</v>
      </c>
    </row>
    <row r="113" spans="2:14">
      <c r="B113" s="36" t="s">
        <v>20</v>
      </c>
      <c r="C113" s="37"/>
      <c r="D113" s="120">
        <v>147037.83482299998</v>
      </c>
      <c r="E113" s="122">
        <v>137341.64728164999</v>
      </c>
      <c r="F113" s="123">
        <f t="shared" si="23"/>
        <v>-6.5943486946893559</v>
      </c>
      <c r="G113" s="122">
        <v>126641.38852399999</v>
      </c>
      <c r="H113" s="124">
        <f t="shared" ref="H113:J124" si="24">(G113/E113-1)*100</f>
        <v>-7.7909788978333001</v>
      </c>
      <c r="I113" s="122">
        <v>316110.79758519115</v>
      </c>
      <c r="J113" s="222">
        <f t="shared" si="24"/>
        <v>149.61096942275276</v>
      </c>
      <c r="K113" s="40">
        <v>408661.36415899999</v>
      </c>
      <c r="L113" s="44">
        <f t="shared" ref="L113:L120" si="25">(K113/I113-1)*100</f>
        <v>29.277888411536047</v>
      </c>
      <c r="M113" s="40">
        <v>495441</v>
      </c>
      <c r="N113" s="44">
        <f t="shared" ref="N113:N120" si="26">(M113/K113-1)*100</f>
        <v>21.235096696646917</v>
      </c>
    </row>
    <row r="114" spans="2:14">
      <c r="B114" s="36" t="s">
        <v>21</v>
      </c>
      <c r="C114" s="37"/>
      <c r="D114" s="120">
        <v>1447233.8929808997</v>
      </c>
      <c r="E114" s="122">
        <v>1590580.6768415999</v>
      </c>
      <c r="F114" s="123">
        <f t="shared" si="23"/>
        <v>9.9048802378063137</v>
      </c>
      <c r="G114" s="122">
        <v>1641889.6840395499</v>
      </c>
      <c r="H114" s="124">
        <f t="shared" si="24"/>
        <v>3.2258035033993826</v>
      </c>
      <c r="I114" s="122">
        <v>1577865.4254916655</v>
      </c>
      <c r="J114" s="222">
        <f t="shared" si="24"/>
        <v>-3.8994251057333673</v>
      </c>
      <c r="K114" s="40">
        <v>1499346.3462266</v>
      </c>
      <c r="L114" s="44">
        <f t="shared" si="25"/>
        <v>-4.9762849224355588</v>
      </c>
      <c r="M114" s="40">
        <v>1415189</v>
      </c>
      <c r="N114" s="44">
        <f t="shared" si="26"/>
        <v>-5.6129356928369845</v>
      </c>
    </row>
    <row r="115" spans="2:14">
      <c r="B115" s="36" t="s">
        <v>22</v>
      </c>
      <c r="C115" s="37"/>
      <c r="D115" s="120">
        <v>110958.42792799999</v>
      </c>
      <c r="E115" s="122">
        <v>106915.58119900001</v>
      </c>
      <c r="F115" s="123">
        <f t="shared" si="23"/>
        <v>-3.6435688613246642</v>
      </c>
      <c r="G115" s="122">
        <v>87775.741068949996</v>
      </c>
      <c r="H115" s="124">
        <f t="shared" si="24"/>
        <v>-17.901824893441287</v>
      </c>
      <c r="I115" s="122">
        <v>105418.83233391627</v>
      </c>
      <c r="J115" s="222">
        <f t="shared" si="24"/>
        <v>20.100190610874137</v>
      </c>
      <c r="K115" s="40">
        <v>98933.554613999993</v>
      </c>
      <c r="L115" s="44">
        <f t="shared" si="25"/>
        <v>-6.1519157216369358</v>
      </c>
      <c r="M115" s="40">
        <v>104164</v>
      </c>
      <c r="N115" s="44">
        <f t="shared" si="26"/>
        <v>5.2868265033103823</v>
      </c>
    </row>
    <row r="116" spans="2:14">
      <c r="B116" s="36" t="s">
        <v>23</v>
      </c>
      <c r="C116" s="37"/>
      <c r="D116" s="120">
        <v>267436.32068899996</v>
      </c>
      <c r="E116" s="122">
        <v>254632.54022800003</v>
      </c>
      <c r="F116" s="123">
        <f t="shared" si="23"/>
        <v>-4.787599690278932</v>
      </c>
      <c r="G116" s="122">
        <v>277024.14939499996</v>
      </c>
      <c r="H116" s="124">
        <f t="shared" si="24"/>
        <v>8.7936950819209159</v>
      </c>
      <c r="I116" s="122">
        <v>255652.14946063413</v>
      </c>
      <c r="J116" s="222">
        <f t="shared" si="24"/>
        <v>-7.7148508464120136</v>
      </c>
      <c r="K116" s="40">
        <v>322853.14548499999</v>
      </c>
      <c r="L116" s="44">
        <f>(K116/I116-1)*100</f>
        <v>26.286106401273823</v>
      </c>
      <c r="M116" s="40">
        <v>237701</v>
      </c>
      <c r="N116" s="44">
        <f t="shared" si="26"/>
        <v>-26.374884889872085</v>
      </c>
    </row>
    <row r="117" spans="2:14">
      <c r="B117" s="36" t="s">
        <v>24</v>
      </c>
      <c r="C117" s="37"/>
      <c r="D117" s="120">
        <v>496716.98117200029</v>
      </c>
      <c r="E117" s="122">
        <v>747980.94460499997</v>
      </c>
      <c r="F117" s="123">
        <f t="shared" si="23"/>
        <v>50.584935276451404</v>
      </c>
      <c r="G117" s="122">
        <v>511562.36411879992</v>
      </c>
      <c r="H117" s="124">
        <f t="shared" si="24"/>
        <v>-31.607567303876969</v>
      </c>
      <c r="I117" s="122">
        <v>538017.89564082678</v>
      </c>
      <c r="J117" s="222">
        <f t="shared" si="24"/>
        <v>5.1715163932355201</v>
      </c>
      <c r="K117" s="40">
        <v>463866.48420700006</v>
      </c>
      <c r="L117" s="44">
        <f t="shared" si="25"/>
        <v>-13.782331783872326</v>
      </c>
      <c r="M117" s="40">
        <v>417570</v>
      </c>
      <c r="N117" s="44">
        <f t="shared" si="26"/>
        <v>-9.9805624642500099</v>
      </c>
    </row>
    <row r="118" spans="2:14">
      <c r="B118" s="36" t="s">
        <v>25</v>
      </c>
      <c r="C118" s="37"/>
      <c r="D118" s="120">
        <v>125699.43210400001</v>
      </c>
      <c r="E118" s="122">
        <v>110484.701256</v>
      </c>
      <c r="F118" s="123">
        <f t="shared" si="23"/>
        <v>-12.104056950242848</v>
      </c>
      <c r="G118" s="122">
        <v>146513.17196400001</v>
      </c>
      <c r="H118" s="124">
        <f t="shared" si="24"/>
        <v>32.609465653095057</v>
      </c>
      <c r="I118" s="122">
        <v>147777.23009031441</v>
      </c>
      <c r="J118" s="222">
        <f t="shared" si="24"/>
        <v>0.86276073978179824</v>
      </c>
      <c r="K118" s="40">
        <v>138314.99673099996</v>
      </c>
      <c r="L118" s="44">
        <f t="shared" si="25"/>
        <v>-6.4030387858343136</v>
      </c>
      <c r="M118" s="40">
        <v>165136</v>
      </c>
      <c r="N118" s="44">
        <f t="shared" si="26"/>
        <v>19.391247444528737</v>
      </c>
    </row>
    <row r="119" spans="2:14">
      <c r="B119" s="36" t="s">
        <v>26</v>
      </c>
      <c r="C119" s="37"/>
      <c r="D119" s="120">
        <v>49846.676443999997</v>
      </c>
      <c r="E119" s="122">
        <v>62103.559461999997</v>
      </c>
      <c r="F119" s="123">
        <f t="shared" si="23"/>
        <v>24.589168009566166</v>
      </c>
      <c r="G119" s="122">
        <v>51260.099941050008</v>
      </c>
      <c r="H119" s="124">
        <f t="shared" si="24"/>
        <v>-17.460286680644931</v>
      </c>
      <c r="I119" s="122">
        <v>85166.97897335951</v>
      </c>
      <c r="J119" s="222">
        <f t="shared" si="24"/>
        <v>66.146728296087986</v>
      </c>
      <c r="K119" s="40">
        <v>69821.971416999993</v>
      </c>
      <c r="L119" s="44">
        <f t="shared" si="25"/>
        <v>-18.017555326412925</v>
      </c>
      <c r="M119" s="40">
        <v>57751</v>
      </c>
      <c r="N119" s="44">
        <f t="shared" si="26"/>
        <v>-17.28821339762543</v>
      </c>
    </row>
    <row r="120" spans="2:14" ht="14.25" thickBot="1">
      <c r="B120" s="36" t="s">
        <v>27</v>
      </c>
      <c r="C120" s="126"/>
      <c r="D120" s="127">
        <v>143758.13536600003</v>
      </c>
      <c r="E120" s="128">
        <v>209526.63715155001</v>
      </c>
      <c r="F120" s="123">
        <f t="shared" si="23"/>
        <v>45.749412106735463</v>
      </c>
      <c r="G120" s="128">
        <v>237624.47111245</v>
      </c>
      <c r="H120" s="124">
        <f t="shared" si="24"/>
        <v>13.410148868364136</v>
      </c>
      <c r="I120" s="128">
        <v>170138.81608852025</v>
      </c>
      <c r="J120" s="222">
        <f t="shared" si="24"/>
        <v>-28.40012844973101</v>
      </c>
      <c r="K120" s="40">
        <v>220824.04221199997</v>
      </c>
      <c r="L120" s="44">
        <f t="shared" si="25"/>
        <v>29.790512999167152</v>
      </c>
      <c r="M120" s="40">
        <v>221846</v>
      </c>
      <c r="N120" s="44">
        <f t="shared" si="26"/>
        <v>0.46279280904517606</v>
      </c>
    </row>
    <row r="121" spans="2:14" ht="15" thickTop="1" thickBot="1">
      <c r="B121" s="46" t="s">
        <v>28</v>
      </c>
      <c r="C121" s="47"/>
      <c r="D121" s="129">
        <v>2867943.6219389001</v>
      </c>
      <c r="E121" s="131">
        <v>3317591.3958408004</v>
      </c>
      <c r="F121" s="132">
        <f t="shared" si="23"/>
        <v>15.678403524470674</v>
      </c>
      <c r="G121" s="133">
        <v>3172215.2215948002</v>
      </c>
      <c r="H121" s="134">
        <f t="shared" si="24"/>
        <v>-4.381979481507436</v>
      </c>
      <c r="I121" s="135">
        <v>3291018.0650247</v>
      </c>
      <c r="J121" s="223">
        <f t="shared" si="24"/>
        <v>3.7451066567347535</v>
      </c>
      <c r="K121" s="50">
        <v>3320934.6363325999</v>
      </c>
      <c r="L121" s="54">
        <f>(K121/I121-1)*100</f>
        <v>0.90903698238056219</v>
      </c>
      <c r="M121" s="50">
        <v>3214041</v>
      </c>
      <c r="N121" s="54">
        <f>(M121/K121-1)*100</f>
        <v>-3.2187816996797514</v>
      </c>
    </row>
    <row r="122" spans="2:14" ht="14.25" thickBot="1">
      <c r="B122" s="113"/>
      <c r="C122" s="113"/>
      <c r="D122" s="137"/>
      <c r="E122" s="139"/>
      <c r="F122" s="140"/>
      <c r="G122" s="137"/>
      <c r="H122" s="140"/>
      <c r="I122" s="137"/>
      <c r="J122" s="140"/>
      <c r="K122" s="210"/>
      <c r="L122" s="60"/>
      <c r="M122" s="55"/>
      <c r="N122" s="60"/>
    </row>
    <row r="123" spans="2:14">
      <c r="B123" s="61" t="s">
        <v>29</v>
      </c>
      <c r="C123" s="141"/>
      <c r="D123" s="142">
        <v>265845.68167664995</v>
      </c>
      <c r="E123" s="143">
        <v>337613.81898740004</v>
      </c>
      <c r="F123" s="118">
        <f>(E123/D123-1)*100</f>
        <v>26.996164413173428</v>
      </c>
      <c r="G123" s="143">
        <v>329155.45673099993</v>
      </c>
      <c r="H123" s="124">
        <f>(G123/E123-1)*100</f>
        <v>-2.5053365060023758</v>
      </c>
      <c r="I123" s="143">
        <v>548667.5142502964</v>
      </c>
      <c r="J123" s="221">
        <f>(I123/G123-1)*100</f>
        <v>66.689478491219802</v>
      </c>
      <c r="K123" s="40">
        <v>628710.45961700007</v>
      </c>
      <c r="L123" s="44">
        <f>(K123/I123-1)*100</f>
        <v>14.588606631117029</v>
      </c>
      <c r="M123" s="31">
        <v>707904</v>
      </c>
      <c r="N123" s="44">
        <f>(M123/K123-1)*100</f>
        <v>12.596186236704776</v>
      </c>
    </row>
    <row r="124" spans="2:14" ht="14.25" thickBot="1">
      <c r="B124" s="63" t="s">
        <v>30</v>
      </c>
      <c r="C124" s="64"/>
      <c r="D124" s="144">
        <v>99569.05785099999</v>
      </c>
      <c r="E124" s="146">
        <v>84319.914841649996</v>
      </c>
      <c r="F124" s="147">
        <f>(E124/D124-1)*100</f>
        <v>-15.315142413187798</v>
      </c>
      <c r="G124" s="148">
        <v>83348.967363000003</v>
      </c>
      <c r="H124" s="147">
        <f t="shared" si="24"/>
        <v>-1.1515043397202218</v>
      </c>
      <c r="I124" s="148">
        <v>267670.18400914996</v>
      </c>
      <c r="J124" s="224">
        <f t="shared" si="24"/>
        <v>221.14397151844406</v>
      </c>
      <c r="K124" s="67">
        <v>357972.82371100003</v>
      </c>
      <c r="L124" s="71">
        <f>(K124/I124-1)*100</f>
        <v>33.736532903778027</v>
      </c>
      <c r="M124" s="67">
        <v>461783</v>
      </c>
      <c r="N124" s="71">
        <f>(M124/K124-1)*100</f>
        <v>28.999457336685541</v>
      </c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B126" s="21" t="s">
        <v>33</v>
      </c>
      <c r="C126" s="9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</sheetData>
  <mergeCells count="19">
    <mergeCell ref="O95:P95"/>
    <mergeCell ref="I63:J63"/>
    <mergeCell ref="K63:L63"/>
    <mergeCell ref="M63:N63"/>
    <mergeCell ref="O63:P63"/>
    <mergeCell ref="I79:J79"/>
    <mergeCell ref="K79:L79"/>
    <mergeCell ref="M79:N79"/>
    <mergeCell ref="O79:P79"/>
    <mergeCell ref="E95:F95"/>
    <mergeCell ref="G95:H95"/>
    <mergeCell ref="I95:J95"/>
    <mergeCell ref="K95:L95"/>
    <mergeCell ref="M95:N95"/>
    <mergeCell ref="E111:F111"/>
    <mergeCell ref="G111:H111"/>
    <mergeCell ref="I111:J111"/>
    <mergeCell ref="K111:L111"/>
    <mergeCell ref="M111:N111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{D935581F-828F-4C01-99D3-E249C008CC24}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35581F-828F-4C01-99D3-E249C008CC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434">
        <v>3310</v>
      </c>
      <c r="E7" s="428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427">
        <v>4990.875</v>
      </c>
      <c r="E8" s="428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427">
        <v>8686</v>
      </c>
      <c r="E9" s="428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427">
        <v>10020</v>
      </c>
      <c r="E10" s="428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427">
        <v>169533</v>
      </c>
      <c r="E11" s="428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427">
        <v>82821</v>
      </c>
      <c r="E12" s="428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429">
        <v>7907</v>
      </c>
      <c r="E13" s="430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431">
        <v>43015</v>
      </c>
      <c r="E14" s="428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431">
        <v>6992</v>
      </c>
      <c r="E15" s="428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423">
        <v>20977</v>
      </c>
      <c r="E16" s="424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423">
        <v>78578</v>
      </c>
      <c r="E17" s="425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420">
        <v>14918.8945</v>
      </c>
      <c r="E18" s="421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422">
        <f>SUM(D6:E18)</f>
        <v>455350.76949999999</v>
      </c>
      <c r="E19" s="405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415">
        <v>2008</v>
      </c>
      <c r="E60" s="412"/>
      <c r="F60" s="411">
        <v>2009</v>
      </c>
      <c r="G60" s="412"/>
      <c r="H60" s="411">
        <v>2010</v>
      </c>
      <c r="I60" s="412"/>
      <c r="J60" s="411">
        <v>2011</v>
      </c>
      <c r="K60" s="413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415">
        <v>2008</v>
      </c>
      <c r="E76" s="426"/>
      <c r="F76" s="411">
        <v>2009</v>
      </c>
      <c r="G76" s="426"/>
      <c r="H76" s="411">
        <v>2010</v>
      </c>
      <c r="I76" s="426"/>
      <c r="J76" s="411">
        <v>2011</v>
      </c>
      <c r="K76" s="419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76:E76"/>
    <mergeCell ref="F76:G76"/>
    <mergeCell ref="H76:I76"/>
    <mergeCell ref="J76:K76"/>
    <mergeCell ref="D18:E18"/>
    <mergeCell ref="D19:E19"/>
    <mergeCell ref="D60:E60"/>
    <mergeCell ref="F60:G60"/>
    <mergeCell ref="H60:I60"/>
    <mergeCell ref="J60:K6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2"/>
  <sheetViews>
    <sheetView workbookViewId="0">
      <selection activeCell="G86" sqref="G86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62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6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6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6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6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6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6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66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64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64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66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66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66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66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66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66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66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66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67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63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63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6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63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6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63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63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63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ht="14.25" thickBot="1">
      <c r="B54" s="371" t="s">
        <v>143</v>
      </c>
      <c r="C54" s="249">
        <v>236786</v>
      </c>
      <c r="D54" s="249">
        <v>25165</v>
      </c>
      <c r="E54" s="379">
        <f>SUM(D54/C54*100)</f>
        <v>10.627739815698563</v>
      </c>
      <c r="I54" s="226"/>
      <c r="J54" s="3"/>
      <c r="L54" s="3"/>
      <c r="N54" s="3"/>
    </row>
    <row r="55" spans="1:23" ht="16.5" customHeight="1">
      <c r="B55" s="96" t="s">
        <v>12</v>
      </c>
      <c r="C55" s="97">
        <f>SUM(C6:C54)</f>
        <v>12804985.399259701</v>
      </c>
      <c r="D55" s="97">
        <f>SUM(D6:D54)</f>
        <v>1655544.299106</v>
      </c>
      <c r="E55" s="106">
        <f>D55/C55*100</f>
        <v>12.928904231329405</v>
      </c>
      <c r="J55" s="3"/>
      <c r="L55" s="3"/>
      <c r="N55" s="3"/>
    </row>
    <row r="56" spans="1:23">
      <c r="B56" s="17"/>
      <c r="C56" s="18"/>
      <c r="D56" s="18"/>
      <c r="E56" s="20"/>
      <c r="J56" s="3"/>
      <c r="L56" s="3"/>
      <c r="N56" s="3"/>
    </row>
    <row r="57" spans="1:23">
      <c r="B57" s="21" t="s">
        <v>13</v>
      </c>
      <c r="C57" s="18"/>
      <c r="D57" s="18"/>
      <c r="E57" s="20"/>
      <c r="J57" s="3"/>
      <c r="L57" s="3"/>
      <c r="N57" s="3"/>
    </row>
    <row r="58" spans="1:23">
      <c r="B58" s="21" t="s">
        <v>14</v>
      </c>
      <c r="J58" s="3"/>
      <c r="L58" s="3"/>
      <c r="N58" s="3"/>
    </row>
    <row r="59" spans="1:23">
      <c r="B59" s="21" t="s">
        <v>34</v>
      </c>
      <c r="J59" s="3"/>
      <c r="L59" s="3"/>
      <c r="N59" s="3"/>
    </row>
    <row r="60" spans="1:23" ht="25.5" customHeight="1">
      <c r="J60" s="3"/>
      <c r="L60" s="3"/>
      <c r="N60" s="3"/>
    </row>
    <row r="61" spans="1:23" ht="14.25">
      <c r="A61" s="4" t="s">
        <v>15</v>
      </c>
      <c r="U61" s="2">
        <v>4</v>
      </c>
      <c r="V61" s="2">
        <v>5</v>
      </c>
      <c r="W61" s="2">
        <v>6</v>
      </c>
    </row>
    <row r="62" spans="1:23">
      <c r="J62" s="3"/>
      <c r="L62" s="3"/>
      <c r="N62" s="3" t="s">
        <v>16</v>
      </c>
      <c r="T62" s="2">
        <f>SUM(U62:W62)</f>
        <v>97228</v>
      </c>
      <c r="U62" s="2">
        <v>46198</v>
      </c>
      <c r="V62" s="2">
        <v>23400</v>
      </c>
      <c r="W62" s="2">
        <v>27630</v>
      </c>
    </row>
    <row r="63" spans="1:23" ht="18" thickBot="1">
      <c r="B63" s="22" t="s">
        <v>17</v>
      </c>
      <c r="C63" s="22"/>
      <c r="J63" s="3"/>
      <c r="L63" s="3"/>
      <c r="N63" s="3"/>
      <c r="T63" s="2">
        <f t="shared" ref="T63:T76" si="2">SUM(U63:W63)</f>
        <v>397109</v>
      </c>
      <c r="U63" s="2">
        <v>61496</v>
      </c>
      <c r="V63" s="2">
        <v>160316</v>
      </c>
      <c r="W63" s="2">
        <v>175297</v>
      </c>
    </row>
    <row r="64" spans="1:23" ht="18" thickBot="1">
      <c r="B64" s="22"/>
      <c r="C64" s="22"/>
      <c r="D64" s="23">
        <v>2008</v>
      </c>
      <c r="E64" s="25">
        <v>2009</v>
      </c>
      <c r="F64" s="24"/>
      <c r="G64" s="25">
        <v>2010</v>
      </c>
      <c r="H64" s="24"/>
      <c r="I64" s="447">
        <v>2011</v>
      </c>
      <c r="J64" s="452"/>
      <c r="K64" s="447">
        <v>2012</v>
      </c>
      <c r="L64" s="452"/>
      <c r="M64" s="447">
        <v>2013</v>
      </c>
      <c r="N64" s="452"/>
      <c r="O64" s="482">
        <v>2014</v>
      </c>
      <c r="P64" s="483"/>
      <c r="T64" s="2">
        <f t="shared" si="2"/>
        <v>1683392</v>
      </c>
      <c r="U64" s="2">
        <v>865989</v>
      </c>
      <c r="V64" s="2">
        <v>348963</v>
      </c>
      <c r="W64" s="2">
        <v>468440</v>
      </c>
    </row>
    <row r="65" spans="2:29">
      <c r="B65" s="27" t="s">
        <v>18</v>
      </c>
      <c r="C65" s="28"/>
      <c r="D65" s="29">
        <v>74465.86815699999</v>
      </c>
      <c r="E65" s="31">
        <v>58963.207877999972</v>
      </c>
      <c r="F65" s="32">
        <f t="shared" ref="F65:F74" si="3">(E65/D65-1)*100</f>
        <v>-20.818477864670847</v>
      </c>
      <c r="G65" s="33">
        <v>65085.726096999992</v>
      </c>
      <c r="H65" s="34">
        <f>(G65/E65-1)*100</f>
        <v>10.383624703167516</v>
      </c>
      <c r="I65" s="31">
        <v>52162.666859999998</v>
      </c>
      <c r="J65" s="206">
        <f>(I65/G65-1)*100</f>
        <v>-19.855442985671257</v>
      </c>
      <c r="K65" s="31">
        <v>71372.129297000007</v>
      </c>
      <c r="L65" s="206">
        <f>(K65/I65-1)*100</f>
        <v>36.826074266019624</v>
      </c>
      <c r="M65" s="31">
        <v>83754.063877999986</v>
      </c>
      <c r="N65" s="206">
        <f>(M65/K65-1)*100</f>
        <v>17.348416956253576</v>
      </c>
      <c r="O65" s="273">
        <v>97228</v>
      </c>
      <c r="P65" s="274">
        <f t="shared" ref="P65:P73" si="4">(O65/M65-1)*100</f>
        <v>16.08750130814758</v>
      </c>
      <c r="T65" s="2">
        <f t="shared" si="2"/>
        <v>77322</v>
      </c>
      <c r="U65" s="2">
        <v>17125</v>
      </c>
      <c r="V65" s="2">
        <v>24173</v>
      </c>
      <c r="W65" s="2">
        <v>36024</v>
      </c>
    </row>
    <row r="66" spans="2:29">
      <c r="B66" s="36" t="s">
        <v>20</v>
      </c>
      <c r="C66" s="37"/>
      <c r="D66" s="38">
        <v>123756.788416</v>
      </c>
      <c r="E66" s="40">
        <v>64109.766524999999</v>
      </c>
      <c r="F66" s="41">
        <f t="shared" si="3"/>
        <v>-48.196969761772266</v>
      </c>
      <c r="G66" s="42">
        <v>73314.204068549996</v>
      </c>
      <c r="H66" s="43">
        <f t="shared" ref="H66:H77" si="5">(G66/E66-1)*100</f>
        <v>14.357309412382069</v>
      </c>
      <c r="I66" s="40">
        <v>138795.73865499999</v>
      </c>
      <c r="J66" s="207">
        <f t="shared" ref="J66:J77" si="6">(I66/G66-1)*100</f>
        <v>89.316300188192272</v>
      </c>
      <c r="K66" s="40">
        <v>210852.80018000002</v>
      </c>
      <c r="L66" s="207">
        <f t="shared" ref="L66:L74" si="7">(K66/I66-1)*100</f>
        <v>51.915903343480821</v>
      </c>
      <c r="M66" s="40">
        <v>261840.39718900001</v>
      </c>
      <c r="N66" s="207">
        <f t="shared" ref="N66:P74" si="8">(M66/K66-1)*100</f>
        <v>24.181607721345454</v>
      </c>
      <c r="O66" s="273">
        <v>397109</v>
      </c>
      <c r="P66" s="274">
        <f t="shared" si="4"/>
        <v>51.660707921001681</v>
      </c>
      <c r="T66" s="2">
        <f t="shared" si="2"/>
        <v>266510</v>
      </c>
      <c r="U66" s="2">
        <v>79706</v>
      </c>
      <c r="V66" s="2">
        <v>78909</v>
      </c>
      <c r="W66" s="2">
        <v>107895</v>
      </c>
    </row>
    <row r="67" spans="2:29">
      <c r="B67" s="36" t="s">
        <v>21</v>
      </c>
      <c r="C67" s="37"/>
      <c r="D67" s="38">
        <v>1169438.2871020001</v>
      </c>
      <c r="E67" s="40">
        <v>763654.2381190001</v>
      </c>
      <c r="F67" s="41">
        <f t="shared" si="3"/>
        <v>-34.699056244222902</v>
      </c>
      <c r="G67" s="42">
        <v>707206.43444054993</v>
      </c>
      <c r="H67" s="43">
        <f t="shared" si="5"/>
        <v>-7.391801270885356</v>
      </c>
      <c r="I67" s="40">
        <v>866631.61487274989</v>
      </c>
      <c r="J67" s="207">
        <f t="shared" si="6"/>
        <v>22.542948235237215</v>
      </c>
      <c r="K67" s="40">
        <v>902865.58918500005</v>
      </c>
      <c r="L67" s="207">
        <f t="shared" si="7"/>
        <v>4.1810122883147338</v>
      </c>
      <c r="M67" s="40">
        <v>931063.18361599999</v>
      </c>
      <c r="N67" s="207">
        <f t="shared" si="8"/>
        <v>3.1231220647641944</v>
      </c>
      <c r="O67" s="273">
        <v>1683392</v>
      </c>
      <c r="P67" s="274">
        <f t="shared" si="4"/>
        <v>80.803196777919666</v>
      </c>
      <c r="T67" s="2">
        <f t="shared" si="2"/>
        <v>324805</v>
      </c>
      <c r="U67" s="2">
        <v>116456</v>
      </c>
      <c r="V67" s="2">
        <v>74160</v>
      </c>
      <c r="W67" s="2">
        <v>134189</v>
      </c>
    </row>
    <row r="68" spans="2:29">
      <c r="B68" s="36" t="s">
        <v>22</v>
      </c>
      <c r="C68" s="37"/>
      <c r="D68" s="38">
        <v>82149.387164999993</v>
      </c>
      <c r="E68" s="40">
        <v>92729.870196050004</v>
      </c>
      <c r="F68" s="41">
        <f t="shared" si="3"/>
        <v>12.879564164975132</v>
      </c>
      <c r="G68" s="42">
        <v>36770.895344900004</v>
      </c>
      <c r="H68" s="43">
        <f t="shared" si="5"/>
        <v>-60.346223641682265</v>
      </c>
      <c r="I68" s="40">
        <v>53816.136776799998</v>
      </c>
      <c r="J68" s="207">
        <f t="shared" si="6"/>
        <v>46.355252631247424</v>
      </c>
      <c r="K68" s="40">
        <v>66521.404869999998</v>
      </c>
      <c r="L68" s="207">
        <f t="shared" si="7"/>
        <v>23.608658766968958</v>
      </c>
      <c r="M68" s="40">
        <v>68074.046228849998</v>
      </c>
      <c r="N68" s="207">
        <f t="shared" si="8"/>
        <v>2.3340477578371432</v>
      </c>
      <c r="O68" s="273">
        <v>77322</v>
      </c>
      <c r="P68" s="274">
        <f t="shared" si="4"/>
        <v>13.585138953045938</v>
      </c>
      <c r="T68" s="2">
        <f t="shared" si="2"/>
        <v>99035</v>
      </c>
      <c r="U68" s="2">
        <v>32505</v>
      </c>
      <c r="V68" s="2">
        <v>24733</v>
      </c>
      <c r="W68" s="2">
        <v>41797</v>
      </c>
    </row>
    <row r="69" spans="2:29">
      <c r="B69" s="36" t="s">
        <v>23</v>
      </c>
      <c r="C69" s="37"/>
      <c r="D69" s="38">
        <v>225821.92133399996</v>
      </c>
      <c r="E69" s="40">
        <v>145672.13092700002</v>
      </c>
      <c r="F69" s="41">
        <f t="shared" si="3"/>
        <v>-35.492475634575392</v>
      </c>
      <c r="G69" s="42">
        <v>134343.03707299998</v>
      </c>
      <c r="H69" s="43">
        <f t="shared" si="5"/>
        <v>-7.777118232503466</v>
      </c>
      <c r="I69" s="40">
        <v>168834.638656</v>
      </c>
      <c r="J69" s="207">
        <f t="shared" si="6"/>
        <v>25.674275596626405</v>
      </c>
      <c r="K69" s="40">
        <v>183752.44197099999</v>
      </c>
      <c r="L69" s="207">
        <f t="shared" si="7"/>
        <v>8.835748063165493</v>
      </c>
      <c r="M69" s="40">
        <v>224090.79685500002</v>
      </c>
      <c r="N69" s="207">
        <f t="shared" si="8"/>
        <v>21.95255445387021</v>
      </c>
      <c r="O69" s="273">
        <v>266510</v>
      </c>
      <c r="P69" s="274">
        <f t="shared" si="4"/>
        <v>18.929471330519519</v>
      </c>
      <c r="T69" s="2">
        <f t="shared" si="2"/>
        <v>50578</v>
      </c>
      <c r="U69" s="2">
        <v>18275</v>
      </c>
      <c r="V69" s="2">
        <v>12412</v>
      </c>
      <c r="W69" s="2">
        <v>19891</v>
      </c>
    </row>
    <row r="70" spans="2:29">
      <c r="B70" s="36" t="s">
        <v>24</v>
      </c>
      <c r="C70" s="37"/>
      <c r="D70" s="38">
        <v>424786.96062999999</v>
      </c>
      <c r="E70" s="40">
        <v>303027.62434599979</v>
      </c>
      <c r="F70" s="41">
        <f t="shared" si="3"/>
        <v>-28.663623785301549</v>
      </c>
      <c r="G70" s="42">
        <v>246619.43998300011</v>
      </c>
      <c r="H70" s="43">
        <f t="shared" si="5"/>
        <v>-18.614865388837387</v>
      </c>
      <c r="I70" s="40">
        <v>243332.118472</v>
      </c>
      <c r="J70" s="207">
        <f t="shared" si="6"/>
        <v>-1.3329531164399278</v>
      </c>
      <c r="K70" s="40">
        <v>278852.95514899999</v>
      </c>
      <c r="L70" s="207">
        <f t="shared" si="7"/>
        <v>14.597676993917808</v>
      </c>
      <c r="M70" s="40">
        <v>339882.65114329988</v>
      </c>
      <c r="N70" s="207">
        <f t="shared" si="8"/>
        <v>21.885977848680071</v>
      </c>
      <c r="O70" s="273">
        <v>324805</v>
      </c>
      <c r="P70" s="274">
        <f t="shared" si="4"/>
        <v>-4.4361343812582277</v>
      </c>
      <c r="T70" s="2">
        <f t="shared" si="2"/>
        <v>173411</v>
      </c>
      <c r="U70" s="2">
        <v>62059</v>
      </c>
      <c r="V70" s="2">
        <v>32924</v>
      </c>
      <c r="W70" s="2">
        <v>78428</v>
      </c>
    </row>
    <row r="71" spans="2:29">
      <c r="B71" s="36" t="s">
        <v>25</v>
      </c>
      <c r="C71" s="37"/>
      <c r="D71" s="38">
        <v>91998.580067000003</v>
      </c>
      <c r="E71" s="40">
        <v>72420.745972999983</v>
      </c>
      <c r="F71" s="41">
        <f t="shared" si="3"/>
        <v>-21.280582895672985</v>
      </c>
      <c r="G71" s="42">
        <v>63603.039643999997</v>
      </c>
      <c r="H71" s="43">
        <f t="shared" si="5"/>
        <v>-12.175663493286049</v>
      </c>
      <c r="I71" s="40">
        <v>83922.548986000009</v>
      </c>
      <c r="J71" s="207">
        <f t="shared" si="6"/>
        <v>31.947387193650979</v>
      </c>
      <c r="K71" s="40">
        <v>73510.594003000006</v>
      </c>
      <c r="L71" s="207">
        <f t="shared" si="7"/>
        <v>-12.406623855928078</v>
      </c>
      <c r="M71" s="40">
        <v>90504.567083999995</v>
      </c>
      <c r="N71" s="207">
        <f t="shared" si="8"/>
        <v>23.117719713034091</v>
      </c>
      <c r="O71" s="273">
        <v>99035</v>
      </c>
      <c r="P71" s="274">
        <f t="shared" si="4"/>
        <v>9.4254170710331699</v>
      </c>
      <c r="T71" s="2">
        <f t="shared" si="2"/>
        <v>3169390</v>
      </c>
      <c r="U71" s="2">
        <f>SUM(U62:U70)</f>
        <v>1299809</v>
      </c>
      <c r="V71" s="2">
        <f>SUM(V62:V70)</f>
        <v>779990</v>
      </c>
      <c r="W71" s="2">
        <f>SUM(W62:W70)</f>
        <v>1089591</v>
      </c>
    </row>
    <row r="72" spans="2:29">
      <c r="B72" s="36" t="s">
        <v>26</v>
      </c>
      <c r="C72" s="37"/>
      <c r="D72" s="38">
        <v>40942.404685999994</v>
      </c>
      <c r="E72" s="40">
        <v>35465.734689000004</v>
      </c>
      <c r="F72" s="41">
        <f t="shared" si="3"/>
        <v>-13.37652255406655</v>
      </c>
      <c r="G72" s="42">
        <v>26863.497335999997</v>
      </c>
      <c r="H72" s="43">
        <f t="shared" si="5"/>
        <v>-24.255065990972025</v>
      </c>
      <c r="I72" s="40">
        <v>28227.763467499997</v>
      </c>
      <c r="J72" s="207">
        <f t="shared" si="6"/>
        <v>5.0785127283919707</v>
      </c>
      <c r="K72" s="40">
        <v>34797.793954000008</v>
      </c>
      <c r="L72" s="207">
        <f t="shared" si="7"/>
        <v>23.275065678031524</v>
      </c>
      <c r="M72" s="40">
        <v>42747.456858999998</v>
      </c>
      <c r="N72" s="207">
        <f t="shared" si="8"/>
        <v>22.845307135012138</v>
      </c>
      <c r="O72" s="273">
        <v>50578</v>
      </c>
      <c r="P72" s="274">
        <f t="shared" si="4"/>
        <v>18.31814970146317</v>
      </c>
    </row>
    <row r="73" spans="2:29" ht="14.25" thickBot="1">
      <c r="B73" s="36" t="s">
        <v>27</v>
      </c>
      <c r="C73" s="45"/>
      <c r="D73" s="38">
        <v>173321.351245</v>
      </c>
      <c r="E73" s="40">
        <v>91957.925027000019</v>
      </c>
      <c r="F73" s="41">
        <f t="shared" si="3"/>
        <v>-46.943683298999872</v>
      </c>
      <c r="G73" s="42">
        <v>125849.024</v>
      </c>
      <c r="H73" s="43">
        <f t="shared" si="5"/>
        <v>36.855006203162063</v>
      </c>
      <c r="I73" s="40">
        <v>126708.88219915002</v>
      </c>
      <c r="J73" s="207">
        <f t="shared" si="6"/>
        <v>0.6832458225103144</v>
      </c>
      <c r="K73" s="40">
        <v>135836.60093099999</v>
      </c>
      <c r="L73" s="207">
        <f t="shared" si="7"/>
        <v>7.2036928851631821</v>
      </c>
      <c r="M73" s="40">
        <v>204765.990911</v>
      </c>
      <c r="N73" s="207">
        <f t="shared" si="8"/>
        <v>50.744342472919811</v>
      </c>
      <c r="O73" s="277">
        <v>173411</v>
      </c>
      <c r="P73" s="278">
        <f t="shared" si="4"/>
        <v>-15.312596965688607</v>
      </c>
      <c r="S73" s="2" t="s">
        <v>104</v>
      </c>
      <c r="T73" s="2">
        <f>SUM(U73:W73)</f>
        <v>39172</v>
      </c>
      <c r="U73" s="2">
        <v>15068</v>
      </c>
      <c r="V73" s="2">
        <v>12304</v>
      </c>
      <c r="W73" s="2">
        <v>11800</v>
      </c>
    </row>
    <row r="74" spans="2:29" ht="15" thickTop="1" thickBot="1">
      <c r="B74" s="46" t="s">
        <v>28</v>
      </c>
      <c r="C74" s="47"/>
      <c r="D74" s="48">
        <v>2406681.5488019995</v>
      </c>
      <c r="E74" s="50">
        <v>1628001.2436800501</v>
      </c>
      <c r="F74" s="51">
        <f t="shared" si="3"/>
        <v>-32.354937258299152</v>
      </c>
      <c r="G74" s="52">
        <v>1479655.2979870001</v>
      </c>
      <c r="H74" s="53">
        <f t="shared" si="5"/>
        <v>-9.1121518652970028</v>
      </c>
      <c r="I74" s="50">
        <v>1762432.1089452</v>
      </c>
      <c r="J74" s="208">
        <f t="shared" si="6"/>
        <v>19.110992360376365</v>
      </c>
      <c r="K74" s="50">
        <v>1958362.3095399998</v>
      </c>
      <c r="L74" s="208">
        <f t="shared" si="7"/>
        <v>11.117035351339698</v>
      </c>
      <c r="M74" s="50">
        <v>2246723.1537641501</v>
      </c>
      <c r="N74" s="208">
        <f t="shared" si="8"/>
        <v>14.724591196400393</v>
      </c>
      <c r="O74" s="275">
        <v>3169405</v>
      </c>
      <c r="P74" s="276">
        <f t="shared" si="8"/>
        <v>41.067892352023549</v>
      </c>
      <c r="S74" s="2" t="s">
        <v>105</v>
      </c>
      <c r="T74" s="2">
        <f t="shared" si="2"/>
        <v>113743</v>
      </c>
      <c r="U74" s="2">
        <v>22138</v>
      </c>
      <c r="V74" s="2">
        <v>34623</v>
      </c>
      <c r="W74" s="2">
        <v>56982</v>
      </c>
    </row>
    <row r="75" spans="2:29" ht="12" customHeight="1" thickBot="1">
      <c r="D75" s="55"/>
      <c r="E75" s="57"/>
      <c r="F75" s="58"/>
      <c r="G75" s="55"/>
      <c r="H75" s="59"/>
      <c r="I75" s="55"/>
      <c r="J75" s="60"/>
      <c r="K75" s="55"/>
      <c r="L75" s="60"/>
      <c r="M75" s="55"/>
      <c r="N75" s="60"/>
      <c r="O75" s="269"/>
      <c r="P75" s="270"/>
      <c r="S75" s="2" t="s">
        <v>106</v>
      </c>
      <c r="T75" s="2">
        <f t="shared" si="2"/>
        <v>203769</v>
      </c>
      <c r="U75" s="2">
        <v>16249</v>
      </c>
      <c r="V75" s="2">
        <v>99043</v>
      </c>
      <c r="W75" s="2">
        <v>88477</v>
      </c>
    </row>
    <row r="76" spans="2:29">
      <c r="B76" s="61" t="s">
        <v>29</v>
      </c>
      <c r="C76" s="62"/>
      <c r="D76" s="38">
        <v>304986.14908800001</v>
      </c>
      <c r="E76" s="31">
        <v>148632.11752500001</v>
      </c>
      <c r="F76" s="41">
        <f>(E76/D76-1)*100</f>
        <v>-51.26594503735511</v>
      </c>
      <c r="G76" s="42">
        <v>150024.44353804999</v>
      </c>
      <c r="H76" s="43">
        <f t="shared" si="5"/>
        <v>0.93675985798682415</v>
      </c>
      <c r="I76" s="40">
        <v>326871.2629643</v>
      </c>
      <c r="J76" s="207">
        <f t="shared" si="6"/>
        <v>117.87867047238683</v>
      </c>
      <c r="K76" s="40">
        <v>404012.08252400008</v>
      </c>
      <c r="L76" s="207">
        <f>(K76/I76-1)*100</f>
        <v>23.599755714262717</v>
      </c>
      <c r="M76" s="40">
        <v>428129.34528349998</v>
      </c>
      <c r="N76" s="271">
        <f>(M76/K76-1)*100</f>
        <v>5.969440965436279</v>
      </c>
      <c r="O76" s="281">
        <f>O66+T76+T77</f>
        <v>565145</v>
      </c>
      <c r="P76" s="279">
        <f t="shared" ref="P76:P77" si="9">(O76/M76-1)*100</f>
        <v>32.003331756147332</v>
      </c>
      <c r="S76" s="2" t="s">
        <v>107</v>
      </c>
      <c r="T76" s="2">
        <f t="shared" si="2"/>
        <v>40106</v>
      </c>
      <c r="U76" s="2">
        <v>14407</v>
      </c>
      <c r="V76" s="2">
        <v>12549</v>
      </c>
      <c r="W76" s="2">
        <v>13150</v>
      </c>
    </row>
    <row r="77" spans="2:29" ht="14.25" thickBot="1">
      <c r="B77" s="63" t="s">
        <v>30</v>
      </c>
      <c r="C77" s="64"/>
      <c r="D77" s="65">
        <v>80232.032361999998</v>
      </c>
      <c r="E77" s="67">
        <v>46979.442605000004</v>
      </c>
      <c r="F77" s="68">
        <f>(E77/D77-1)*100</f>
        <v>-41.445528398143004</v>
      </c>
      <c r="G77" s="69">
        <v>46955.239882549999</v>
      </c>
      <c r="H77" s="70">
        <f t="shared" si="5"/>
        <v>-5.1517687541546842E-2</v>
      </c>
      <c r="I77" s="67">
        <v>122295.344843</v>
      </c>
      <c r="J77" s="209">
        <f t="shared" si="6"/>
        <v>160.45089993981412</v>
      </c>
      <c r="K77" s="67">
        <v>182683.08608799998</v>
      </c>
      <c r="L77" s="209">
        <f>(K77/I77-1)*100</f>
        <v>49.378609891099615</v>
      </c>
      <c r="M77" s="67">
        <v>224642.03215800005</v>
      </c>
      <c r="N77" s="272">
        <f>(M77/K77-1)*100</f>
        <v>22.968161403726285</v>
      </c>
      <c r="O77" s="282">
        <f>T73+T74+T75</f>
        <v>356684</v>
      </c>
      <c r="P77" s="280">
        <f t="shared" si="9"/>
        <v>58.778834296303614</v>
      </c>
      <c r="S77" s="2" t="s">
        <v>108</v>
      </c>
      <c r="T77" s="2">
        <f>SUM(U77:W77)</f>
        <v>127930</v>
      </c>
      <c r="U77" s="2">
        <v>60056</v>
      </c>
      <c r="V77" s="2">
        <v>26016</v>
      </c>
      <c r="W77" s="2">
        <v>41858</v>
      </c>
      <c r="Z77" s="2" t="s">
        <v>125</v>
      </c>
      <c r="AA77" s="2">
        <v>7</v>
      </c>
      <c r="AB77" s="2">
        <v>8</v>
      </c>
      <c r="AC77" s="2">
        <v>9</v>
      </c>
    </row>
    <row r="78" spans="2:29"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27" t="s">
        <v>18</v>
      </c>
      <c r="Z78" s="2">
        <f>SUM(AA78:AC78)</f>
        <v>82911</v>
      </c>
      <c r="AA78" s="2">
        <v>29224</v>
      </c>
      <c r="AB78" s="2">
        <v>28147</v>
      </c>
      <c r="AC78" s="2">
        <v>25540</v>
      </c>
    </row>
    <row r="79" spans="2:29" ht="18" thickBot="1">
      <c r="B79" s="22" t="s">
        <v>31</v>
      </c>
      <c r="C79" s="2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36" t="s">
        <v>20</v>
      </c>
      <c r="Z79" s="2">
        <f t="shared" ref="Z79:Z87" si="10">SUM(AA79:AC79)</f>
        <v>386197</v>
      </c>
      <c r="AA79" s="2">
        <v>141995</v>
      </c>
      <c r="AB79" s="2">
        <v>84546</v>
      </c>
      <c r="AC79" s="2">
        <v>159656</v>
      </c>
    </row>
    <row r="80" spans="2:29" ht="14.25" thickBot="1">
      <c r="D80" s="23">
        <v>2008</v>
      </c>
      <c r="E80" s="25">
        <v>2009</v>
      </c>
      <c r="F80" s="24"/>
      <c r="G80" s="25">
        <v>2010</v>
      </c>
      <c r="H80" s="24"/>
      <c r="I80" s="447">
        <v>2011</v>
      </c>
      <c r="J80" s="452"/>
      <c r="K80" s="447">
        <v>2012</v>
      </c>
      <c r="L80" s="452"/>
      <c r="M80" s="447">
        <v>2013</v>
      </c>
      <c r="N80" s="448"/>
      <c r="O80" s="447">
        <v>2014</v>
      </c>
      <c r="P80" s="448"/>
      <c r="Y80" s="36" t="s">
        <v>21</v>
      </c>
      <c r="Z80" s="2">
        <f t="shared" si="10"/>
        <v>1360167</v>
      </c>
      <c r="AA80" s="2">
        <v>379127</v>
      </c>
      <c r="AB80" s="2">
        <v>453079</v>
      </c>
      <c r="AC80" s="2">
        <v>527961</v>
      </c>
    </row>
    <row r="81" spans="2:29">
      <c r="B81" s="27" t="s">
        <v>18</v>
      </c>
      <c r="C81" s="28"/>
      <c r="D81" s="29">
        <v>107370.51606099999</v>
      </c>
      <c r="E81" s="73">
        <v>53973.204406000004</v>
      </c>
      <c r="F81" s="32">
        <f t="shared" ref="F81:F90" si="11">(E81/D81-1)*100</f>
        <v>-49.731819883089301</v>
      </c>
      <c r="G81" s="33">
        <v>50534.686978000005</v>
      </c>
      <c r="H81" s="74">
        <f>(G81/E81-1)*100</f>
        <v>-6.3707861444256775</v>
      </c>
      <c r="I81" s="31">
        <v>51523.208510999997</v>
      </c>
      <c r="J81" s="211">
        <f>(I81/G81-1)*100</f>
        <v>1.9561247770869539</v>
      </c>
      <c r="K81" s="31">
        <v>98968.325317999988</v>
      </c>
      <c r="L81" s="206">
        <f>(K81/I81-1)*100</f>
        <v>92.084942258342963</v>
      </c>
      <c r="M81" s="31">
        <v>130115.432594</v>
      </c>
      <c r="N81" s="35">
        <f>(M81/K81-1)*100</f>
        <v>31.471793804653881</v>
      </c>
      <c r="O81" s="31">
        <v>82911</v>
      </c>
      <c r="P81" s="35">
        <f>(O81/M81-1)*100</f>
        <v>-36.278888409257561</v>
      </c>
      <c r="Y81" s="36" t="s">
        <v>22</v>
      </c>
      <c r="Z81" s="2">
        <f t="shared" si="10"/>
        <v>96253</v>
      </c>
      <c r="AA81" s="2">
        <v>27541</v>
      </c>
      <c r="AB81" s="2">
        <v>12366</v>
      </c>
      <c r="AC81" s="2">
        <v>56346</v>
      </c>
    </row>
    <row r="82" spans="2:29">
      <c r="B82" s="36" t="s">
        <v>20</v>
      </c>
      <c r="C82" s="37"/>
      <c r="D82" s="38">
        <v>145430.75646899999</v>
      </c>
      <c r="E82" s="75">
        <v>96278.060667850004</v>
      </c>
      <c r="F82" s="41">
        <f t="shared" si="11"/>
        <v>-33.798006002689931</v>
      </c>
      <c r="G82" s="42">
        <v>138276.50044130001</v>
      </c>
      <c r="H82" s="76">
        <f t="shared" ref="H82:J90" si="12">(G82/E82-1)*100</f>
        <v>43.622025082474991</v>
      </c>
      <c r="I82" s="40">
        <v>373960.712917</v>
      </c>
      <c r="J82" s="212">
        <f t="shared" si="12"/>
        <v>170.44415480832237</v>
      </c>
      <c r="K82" s="40">
        <v>233728.78730700002</v>
      </c>
      <c r="L82" s="207">
        <f t="shared" ref="L82:L89" si="13">(K82/I82-1)*100</f>
        <v>-37.499106394399305</v>
      </c>
      <c r="M82" s="40">
        <v>451159.11825399997</v>
      </c>
      <c r="N82" s="44">
        <f t="shared" ref="N82:N89" si="14">(M82/K82-1)*100</f>
        <v>93.026765531199956</v>
      </c>
      <c r="O82" s="40">
        <v>386197</v>
      </c>
      <c r="P82" s="44">
        <f t="shared" ref="P82:P89" si="15">(O82/M82-1)*100</f>
        <v>-14.39893723203588</v>
      </c>
      <c r="Y82" s="36" t="s">
        <v>23</v>
      </c>
      <c r="Z82" s="2">
        <f t="shared" si="10"/>
        <v>273509</v>
      </c>
      <c r="AA82" s="2">
        <v>78003</v>
      </c>
      <c r="AB82" s="2">
        <v>72294</v>
      </c>
      <c r="AC82" s="2">
        <v>123212</v>
      </c>
    </row>
    <row r="83" spans="2:29">
      <c r="B83" s="36" t="s">
        <v>21</v>
      </c>
      <c r="C83" s="37"/>
      <c r="D83" s="38">
        <v>1624229.9840030004</v>
      </c>
      <c r="E83" s="75">
        <v>1434605.1259187507</v>
      </c>
      <c r="F83" s="41">
        <f t="shared" si="11"/>
        <v>-11.674754188252901</v>
      </c>
      <c r="G83" s="42">
        <v>1172599.0142699501</v>
      </c>
      <c r="H83" s="76">
        <f t="shared" si="12"/>
        <v>-18.26329119526925</v>
      </c>
      <c r="I83" s="40">
        <v>1083908.1906834</v>
      </c>
      <c r="J83" s="212">
        <f t="shared" si="12"/>
        <v>-7.5636106211267933</v>
      </c>
      <c r="K83" s="40">
        <v>1150309.8317710003</v>
      </c>
      <c r="L83" s="207">
        <f t="shared" si="13"/>
        <v>6.1261314988065863</v>
      </c>
      <c r="M83" s="40">
        <v>1602266.2021930502</v>
      </c>
      <c r="N83" s="44">
        <f t="shared" si="14"/>
        <v>39.289968488422325</v>
      </c>
      <c r="O83" s="40">
        <v>1360167</v>
      </c>
      <c r="P83" s="44">
        <f t="shared" si="15"/>
        <v>-15.109798974832312</v>
      </c>
      <c r="Y83" s="36" t="s">
        <v>24</v>
      </c>
      <c r="Z83" s="2">
        <f t="shared" si="10"/>
        <v>455090</v>
      </c>
      <c r="AA83" s="2">
        <v>151649</v>
      </c>
      <c r="AB83" s="2">
        <v>117472</v>
      </c>
      <c r="AC83" s="2">
        <v>185969</v>
      </c>
    </row>
    <row r="84" spans="2:29">
      <c r="B84" s="36" t="s">
        <v>22</v>
      </c>
      <c r="C84" s="37"/>
      <c r="D84" s="38">
        <v>83654.760868000012</v>
      </c>
      <c r="E84" s="75">
        <v>78045.871555999998</v>
      </c>
      <c r="F84" s="41">
        <f t="shared" si="11"/>
        <v>-6.7048058637694918</v>
      </c>
      <c r="G84" s="42">
        <v>62504.740647400002</v>
      </c>
      <c r="H84" s="76">
        <f t="shared" si="12"/>
        <v>-19.912816141016275</v>
      </c>
      <c r="I84" s="40">
        <v>68356.702199999985</v>
      </c>
      <c r="J84" s="212">
        <f t="shared" si="12"/>
        <v>9.3624283406148479</v>
      </c>
      <c r="K84" s="40">
        <v>70899.061984</v>
      </c>
      <c r="L84" s="207">
        <f t="shared" si="13"/>
        <v>3.7192545897862361</v>
      </c>
      <c r="M84" s="40">
        <v>96621.92969260001</v>
      </c>
      <c r="N84" s="44">
        <f t="shared" si="14"/>
        <v>36.28097042300076</v>
      </c>
      <c r="O84" s="40">
        <v>96253</v>
      </c>
      <c r="P84" s="44">
        <f t="shared" si="15"/>
        <v>-0.38182811477037726</v>
      </c>
      <c r="Y84" s="36" t="s">
        <v>25</v>
      </c>
      <c r="Z84" s="2">
        <f t="shared" si="10"/>
        <v>121710</v>
      </c>
      <c r="AA84" s="2">
        <v>34461</v>
      </c>
      <c r="AB84" s="2">
        <v>41057</v>
      </c>
      <c r="AC84" s="2">
        <v>46192</v>
      </c>
    </row>
    <row r="85" spans="2:29">
      <c r="B85" s="36" t="s">
        <v>23</v>
      </c>
      <c r="C85" s="37"/>
      <c r="D85" s="38">
        <v>362217.08108199947</v>
      </c>
      <c r="E85" s="75">
        <v>221173.40723000001</v>
      </c>
      <c r="F85" s="41">
        <f t="shared" si="11"/>
        <v>-38.93899024051538</v>
      </c>
      <c r="G85" s="42">
        <v>231292.07339500001</v>
      </c>
      <c r="H85" s="76">
        <f t="shared" si="12"/>
        <v>4.5749922161652634</v>
      </c>
      <c r="I85" s="40">
        <v>233336.693661</v>
      </c>
      <c r="J85" s="212">
        <f t="shared" si="12"/>
        <v>0.8839992810770525</v>
      </c>
      <c r="K85" s="40">
        <v>286657.67228700005</v>
      </c>
      <c r="L85" s="207">
        <f t="shared" si="13"/>
        <v>22.851518888609391</v>
      </c>
      <c r="M85" s="40">
        <v>332934.79825199995</v>
      </c>
      <c r="N85" s="44">
        <f t="shared" si="14"/>
        <v>16.143689996431519</v>
      </c>
      <c r="O85" s="40">
        <v>273509</v>
      </c>
      <c r="P85" s="44">
        <f t="shared" si="15"/>
        <v>-17.849079929163871</v>
      </c>
      <c r="Y85" s="36" t="s">
        <v>26</v>
      </c>
      <c r="Z85" s="2">
        <f t="shared" si="10"/>
        <v>83094</v>
      </c>
      <c r="AA85" s="2">
        <v>30030</v>
      </c>
      <c r="AB85" s="2">
        <v>20991</v>
      </c>
      <c r="AC85" s="2">
        <v>32073</v>
      </c>
    </row>
    <row r="86" spans="2:29">
      <c r="B86" s="36" t="s">
        <v>24</v>
      </c>
      <c r="C86" s="37"/>
      <c r="D86" s="38">
        <v>582095.835632</v>
      </c>
      <c r="E86" s="75">
        <v>342593.71078199986</v>
      </c>
      <c r="F86" s="41">
        <f t="shared" si="11"/>
        <v>-41.144792693795004</v>
      </c>
      <c r="G86" s="42">
        <v>361166.725286</v>
      </c>
      <c r="H86" s="76">
        <f t="shared" si="12"/>
        <v>5.4212946471216883</v>
      </c>
      <c r="I86" s="40">
        <v>318082.3917255</v>
      </c>
      <c r="J86" s="212">
        <f t="shared" si="12"/>
        <v>-11.929209017354092</v>
      </c>
      <c r="K86" s="40">
        <v>348991.59079000005</v>
      </c>
      <c r="L86" s="207">
        <f t="shared" si="13"/>
        <v>9.717356216050522</v>
      </c>
      <c r="M86" s="40">
        <v>609515.34236299992</v>
      </c>
      <c r="N86" s="44">
        <f t="shared" si="14"/>
        <v>74.650438133268878</v>
      </c>
      <c r="O86" s="40">
        <v>455090</v>
      </c>
      <c r="P86" s="44">
        <f t="shared" si="15"/>
        <v>-25.335759681506286</v>
      </c>
      <c r="Y86" s="36" t="s">
        <v>27</v>
      </c>
      <c r="Z86" s="2">
        <f t="shared" si="10"/>
        <v>184039</v>
      </c>
      <c r="AA86" s="2">
        <v>57891</v>
      </c>
      <c r="AB86" s="2">
        <v>49270</v>
      </c>
      <c r="AC86" s="2">
        <v>76878</v>
      </c>
    </row>
    <row r="87" spans="2:29">
      <c r="B87" s="36" t="s">
        <v>25</v>
      </c>
      <c r="C87" s="37"/>
      <c r="D87" s="38">
        <v>134339.52297800002</v>
      </c>
      <c r="E87" s="75">
        <v>133160.07847899999</v>
      </c>
      <c r="F87" s="41">
        <f t="shared" si="11"/>
        <v>-0.87795793289602297</v>
      </c>
      <c r="G87" s="42">
        <v>101561.90542299999</v>
      </c>
      <c r="H87" s="76">
        <f t="shared" si="12"/>
        <v>-23.729464128382283</v>
      </c>
      <c r="I87" s="40">
        <v>106085.06821100001</v>
      </c>
      <c r="J87" s="212">
        <f t="shared" si="12"/>
        <v>4.4536017408902229</v>
      </c>
      <c r="K87" s="40">
        <v>83629.522797999991</v>
      </c>
      <c r="L87" s="207">
        <f t="shared" si="13"/>
        <v>-21.167489253375994</v>
      </c>
      <c r="M87" s="40">
        <v>193028.92836705002</v>
      </c>
      <c r="N87" s="44">
        <f t="shared" si="14"/>
        <v>130.81433674241453</v>
      </c>
      <c r="O87" s="40">
        <v>121710</v>
      </c>
      <c r="P87" s="44">
        <f t="shared" si="15"/>
        <v>-36.947274675552798</v>
      </c>
      <c r="Z87" s="2">
        <f t="shared" si="10"/>
        <v>3042970</v>
      </c>
      <c r="AA87" s="2">
        <f>SUM(AA78:AA86)</f>
        <v>929921</v>
      </c>
      <c r="AB87" s="2">
        <f>SUM(AB78:AB86)</f>
        <v>879222</v>
      </c>
      <c r="AC87" s="2">
        <f>SUM(AC78:AC86)</f>
        <v>1233827</v>
      </c>
    </row>
    <row r="88" spans="2:29">
      <c r="B88" s="36" t="s">
        <v>26</v>
      </c>
      <c r="C88" s="37"/>
      <c r="D88" s="38">
        <v>39582.165209999999</v>
      </c>
      <c r="E88" s="75">
        <v>44396.500935999997</v>
      </c>
      <c r="F88" s="41">
        <f t="shared" si="11"/>
        <v>12.162891293232514</v>
      </c>
      <c r="G88" s="42">
        <v>45108.793073000008</v>
      </c>
      <c r="H88" s="76">
        <f t="shared" si="12"/>
        <v>1.6043880080252704</v>
      </c>
      <c r="I88" s="40">
        <v>43654.617416000008</v>
      </c>
      <c r="J88" s="212">
        <f t="shared" si="12"/>
        <v>-3.2237077472826448</v>
      </c>
      <c r="K88" s="40">
        <v>44633.086684000002</v>
      </c>
      <c r="L88" s="207">
        <f t="shared" si="13"/>
        <v>2.2413877979408747</v>
      </c>
      <c r="M88" s="40">
        <v>62242.411947999994</v>
      </c>
      <c r="N88" s="44">
        <f t="shared" si="14"/>
        <v>39.453523321550946</v>
      </c>
      <c r="O88" s="40">
        <v>83094</v>
      </c>
      <c r="P88" s="44">
        <f t="shared" si="15"/>
        <v>33.500610595586046</v>
      </c>
    </row>
    <row r="89" spans="2:29" ht="14.25" thickBot="1">
      <c r="B89" s="36" t="s">
        <v>27</v>
      </c>
      <c r="C89" s="45"/>
      <c r="D89" s="38">
        <v>230226.56920900004</v>
      </c>
      <c r="E89" s="75">
        <v>163110.24317845001</v>
      </c>
      <c r="F89" s="41">
        <f t="shared" si="11"/>
        <v>-29.152293873441572</v>
      </c>
      <c r="G89" s="42">
        <v>179265.77039354999</v>
      </c>
      <c r="H89" s="76">
        <f t="shared" si="12"/>
        <v>9.9046674815052036</v>
      </c>
      <c r="I89" s="40">
        <v>133779.22550815</v>
      </c>
      <c r="J89" s="212">
        <f t="shared" si="12"/>
        <v>-25.373803814047371</v>
      </c>
      <c r="K89" s="40">
        <v>183200.597175</v>
      </c>
      <c r="L89" s="207">
        <f t="shared" si="13"/>
        <v>36.942486009413457</v>
      </c>
      <c r="M89" s="40">
        <v>328203.96683200006</v>
      </c>
      <c r="N89" s="44">
        <f t="shared" si="14"/>
        <v>79.150052943597913</v>
      </c>
      <c r="O89" s="40">
        <v>184039</v>
      </c>
      <c r="P89" s="44">
        <f t="shared" si="15"/>
        <v>-43.925418764299927</v>
      </c>
      <c r="Y89" s="2" t="s">
        <v>104</v>
      </c>
      <c r="Z89" s="2">
        <f>SUM(AA89:AC89)</f>
        <v>53162</v>
      </c>
      <c r="AA89" s="2">
        <v>21883</v>
      </c>
      <c r="AB89" s="2">
        <v>8186</v>
      </c>
      <c r="AC89" s="2">
        <v>23093</v>
      </c>
    </row>
    <row r="90" spans="2:29" ht="15" thickTop="1" thickBot="1">
      <c r="B90" s="46" t="s">
        <v>28</v>
      </c>
      <c r="C90" s="47"/>
      <c r="D90" s="48">
        <v>3309147.1915120003</v>
      </c>
      <c r="E90" s="77">
        <v>2567336.2031540503</v>
      </c>
      <c r="F90" s="51">
        <f t="shared" si="11"/>
        <v>-22.416983755231669</v>
      </c>
      <c r="G90" s="52">
        <v>2342310.2099072002</v>
      </c>
      <c r="H90" s="51">
        <f t="shared" si="12"/>
        <v>-8.7649600769232663</v>
      </c>
      <c r="I90" s="50">
        <v>2412686.8108330499</v>
      </c>
      <c r="J90" s="213">
        <f t="shared" si="12"/>
        <v>3.0045807181380058</v>
      </c>
      <c r="K90" s="50">
        <v>2501018.4761140002</v>
      </c>
      <c r="L90" s="208">
        <f>(K90/I90-1)*100</f>
        <v>3.6611326793157595</v>
      </c>
      <c r="M90" s="50">
        <v>3806088.1304957005</v>
      </c>
      <c r="N90" s="54">
        <f>(M90/K90-1)*100</f>
        <v>52.18152791935686</v>
      </c>
      <c r="O90" s="50">
        <v>3042970</v>
      </c>
      <c r="P90" s="54">
        <f>(O90/M90-1)*100</f>
        <v>-20.049933273518626</v>
      </c>
      <c r="Y90" s="2" t="s">
        <v>105</v>
      </c>
      <c r="Z90" s="2">
        <f t="shared" ref="Z90:Z92" si="16">SUM(AA90:AC90)</f>
        <v>122521</v>
      </c>
      <c r="AA90" s="2">
        <v>56851</v>
      </c>
      <c r="AB90" s="2">
        <v>36477</v>
      </c>
      <c r="AC90" s="2">
        <v>29193</v>
      </c>
    </row>
    <row r="91" spans="2:29" ht="14.25" thickBot="1">
      <c r="D91" s="55"/>
      <c r="E91" s="78"/>
      <c r="F91" s="58"/>
      <c r="G91" s="55"/>
      <c r="H91" s="58"/>
      <c r="I91" s="55"/>
      <c r="J91" s="58"/>
      <c r="K91" s="55"/>
      <c r="L91" s="60"/>
      <c r="M91" s="55"/>
      <c r="N91" s="60"/>
      <c r="Y91" s="2" t="s">
        <v>106</v>
      </c>
      <c r="Z91" s="2">
        <f t="shared" si="16"/>
        <v>184951</v>
      </c>
      <c r="AA91" s="2">
        <v>54181</v>
      </c>
      <c r="AB91" s="2">
        <v>36438</v>
      </c>
      <c r="AC91" s="2">
        <v>94332</v>
      </c>
    </row>
    <row r="92" spans="2:29">
      <c r="B92" s="61" t="s">
        <v>29</v>
      </c>
      <c r="C92" s="62"/>
      <c r="D92" s="38">
        <v>368567.65716599993</v>
      </c>
      <c r="E92" s="73">
        <v>240773.58560310001</v>
      </c>
      <c r="F92" s="41">
        <f>(E92/D92-1)*100</f>
        <v>-34.673164906963741</v>
      </c>
      <c r="G92" s="42">
        <v>316551.86205380003</v>
      </c>
      <c r="H92" s="76">
        <f>(G92/E92-1)*100</f>
        <v>31.472836300081397</v>
      </c>
      <c r="I92" s="40">
        <v>561706.72904250002</v>
      </c>
      <c r="J92" s="211">
        <f>(I92/G92-1)*100</f>
        <v>77.445403542448403</v>
      </c>
      <c r="K92" s="40">
        <v>456038.43638500001</v>
      </c>
      <c r="L92" s="207">
        <f>(K92/I92-1)*100</f>
        <v>-18.812004057281804</v>
      </c>
      <c r="M92" s="40">
        <v>681921.62443400011</v>
      </c>
      <c r="N92" s="44">
        <f>(M92/K92-1)*100</f>
        <v>49.531611817540622</v>
      </c>
      <c r="O92" s="312">
        <f>Z79+Z92+Z93</f>
        <v>565037</v>
      </c>
      <c r="P92" s="35">
        <f>(O92/M92-1)*100</f>
        <v>-17.140477768396799</v>
      </c>
      <c r="Y92" s="2" t="s">
        <v>107</v>
      </c>
      <c r="Z92" s="2">
        <f t="shared" si="16"/>
        <v>57681</v>
      </c>
      <c r="AA92" s="2">
        <v>10461</v>
      </c>
      <c r="AB92" s="2">
        <v>15854</v>
      </c>
      <c r="AC92" s="2">
        <v>31366</v>
      </c>
    </row>
    <row r="93" spans="2:29" ht="14.25" thickBot="1">
      <c r="B93" s="63" t="s">
        <v>30</v>
      </c>
      <c r="C93" s="64"/>
      <c r="D93" s="65">
        <v>105136.04275699999</v>
      </c>
      <c r="E93" s="79">
        <v>62645.514655850006</v>
      </c>
      <c r="F93" s="68">
        <f>(E93/D93-1)*100</f>
        <v>-40.414806366031833</v>
      </c>
      <c r="G93" s="69">
        <v>92002.308190299998</v>
      </c>
      <c r="H93" s="80">
        <f>(G93/E93-1)*100</f>
        <v>46.861764478629887</v>
      </c>
      <c r="I93" s="67">
        <v>328324.096104</v>
      </c>
      <c r="J93" s="214">
        <f>(I93/G93-1)*100</f>
        <v>256.86506410783284</v>
      </c>
      <c r="K93" s="67">
        <v>208403.14594700001</v>
      </c>
      <c r="L93" s="209">
        <f>(K93/I93-1)*100</f>
        <v>-36.52517484400957</v>
      </c>
      <c r="M93" s="67">
        <v>370973.369145</v>
      </c>
      <c r="N93" s="71">
        <f>(M93/K93-1)*100</f>
        <v>78.00756675685885</v>
      </c>
      <c r="O93" s="313">
        <f>Z89+Z90+Z91</f>
        <v>360634</v>
      </c>
      <c r="P93" s="71">
        <f>(O93/M93-1)*100</f>
        <v>-2.7870920138633237</v>
      </c>
      <c r="T93" s="2" t="s">
        <v>131</v>
      </c>
      <c r="U93" s="2">
        <v>10</v>
      </c>
      <c r="V93" s="2">
        <v>11</v>
      </c>
      <c r="W93" s="2">
        <v>12</v>
      </c>
      <c r="Y93" s="2" t="s">
        <v>108</v>
      </c>
      <c r="Z93" s="2">
        <f>SUM(AA93:AC93)</f>
        <v>121159</v>
      </c>
      <c r="AA93" s="2">
        <v>35195</v>
      </c>
      <c r="AB93" s="2">
        <v>41791</v>
      </c>
      <c r="AC93" s="2">
        <v>44173</v>
      </c>
    </row>
    <row r="94" spans="2:29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ht="18" thickBot="1">
      <c r="B95" s="111" t="s">
        <v>40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  <c r="S95" s="2" t="s">
        <v>20</v>
      </c>
      <c r="T95" s="2">
        <f t="shared" ref="T95:T103" si="17">SUM(U95:W95)</f>
        <v>377756</v>
      </c>
      <c r="U95" s="2">
        <v>115913</v>
      </c>
      <c r="V95" s="2">
        <v>136978</v>
      </c>
      <c r="W95" s="2">
        <v>124865</v>
      </c>
    </row>
    <row r="96" spans="2:29" ht="14.25" thickBot="1">
      <c r="B96" s="113"/>
      <c r="C96" s="113"/>
      <c r="D96" s="361">
        <v>2008</v>
      </c>
      <c r="E96" s="411">
        <v>2009</v>
      </c>
      <c r="F96" s="412"/>
      <c r="G96" s="411">
        <v>2010</v>
      </c>
      <c r="H96" s="412"/>
      <c r="I96" s="411">
        <v>2011</v>
      </c>
      <c r="J96" s="462"/>
      <c r="K96" s="447">
        <v>2012</v>
      </c>
      <c r="L96" s="452"/>
      <c r="M96" s="447">
        <v>2013</v>
      </c>
      <c r="N96" s="452"/>
      <c r="O96" s="487">
        <v>2014</v>
      </c>
      <c r="P96" s="419"/>
      <c r="S96" s="2" t="s">
        <v>21</v>
      </c>
      <c r="T96" s="2">
        <f t="shared" si="17"/>
        <v>1360922</v>
      </c>
      <c r="U96" s="2">
        <v>479475</v>
      </c>
      <c r="V96" s="2">
        <v>401130</v>
      </c>
      <c r="W96" s="2">
        <v>480317</v>
      </c>
    </row>
    <row r="97" spans="2:23">
      <c r="B97" s="27" t="s">
        <v>18</v>
      </c>
      <c r="C97" s="28"/>
      <c r="D97" s="114">
        <v>53444.585279999978</v>
      </c>
      <c r="E97" s="116">
        <v>54017.350069000022</v>
      </c>
      <c r="F97" s="117">
        <v>1.0716984442844746</v>
      </c>
      <c r="G97" s="116">
        <v>66585.52833999999</v>
      </c>
      <c r="H97" s="118">
        <v>23.266928597840852</v>
      </c>
      <c r="I97" s="116">
        <v>62035.042321000015</v>
      </c>
      <c r="J97" s="221">
        <v>-6.8340465750518886</v>
      </c>
      <c r="K97" s="31">
        <v>60045.938540000017</v>
      </c>
      <c r="L97" s="206">
        <f>(K97/I97-1)*100</f>
        <v>-3.2064196405434675</v>
      </c>
      <c r="M97" s="31">
        <v>56709</v>
      </c>
      <c r="N97" s="206">
        <f>(M97/K97-1)*100</f>
        <v>-5.5573093220569696</v>
      </c>
      <c r="O97" s="116">
        <f t="shared" ref="O97:O105" si="18">T94</f>
        <v>92926</v>
      </c>
      <c r="P97" s="354">
        <f>(O97/M97-1)*100</f>
        <v>63.864642296637221</v>
      </c>
      <c r="S97" s="2" t="s">
        <v>22</v>
      </c>
      <c r="T97" s="2">
        <f t="shared" si="17"/>
        <v>86962</v>
      </c>
      <c r="U97" s="2">
        <v>29557</v>
      </c>
      <c r="V97" s="2">
        <v>33978</v>
      </c>
      <c r="W97" s="2">
        <v>23427</v>
      </c>
    </row>
    <row r="98" spans="2:23">
      <c r="B98" s="36" t="s">
        <v>20</v>
      </c>
      <c r="C98" s="37"/>
      <c r="D98" s="120">
        <v>121628.25643100002</v>
      </c>
      <c r="E98" s="122">
        <v>117532.23590285002</v>
      </c>
      <c r="F98" s="123">
        <v>-3.3676553856329283</v>
      </c>
      <c r="G98" s="122">
        <v>99714.388515999992</v>
      </c>
      <c r="H98" s="124">
        <v>-15.159966327517104</v>
      </c>
      <c r="I98" s="122">
        <v>293183.78359140002</v>
      </c>
      <c r="J98" s="222">
        <v>194.02354861189997</v>
      </c>
      <c r="K98" s="40">
        <v>219811.99767299945</v>
      </c>
      <c r="L98" s="207">
        <f t="shared" ref="L98:L105" si="19">(K98/I98-1)*100</f>
        <v>-25.025867740576079</v>
      </c>
      <c r="M98" s="40">
        <v>339041</v>
      </c>
      <c r="N98" s="207">
        <f t="shared" ref="N98:N105" si="20">(M98/K98-1)*100</f>
        <v>54.241353333392681</v>
      </c>
      <c r="O98" s="122">
        <f t="shared" si="18"/>
        <v>377756</v>
      </c>
      <c r="P98" s="355">
        <f t="shared" ref="P98:P105" si="21">(O98/M98-1)*100</f>
        <v>11.418972926578208</v>
      </c>
      <c r="S98" s="2" t="s">
        <v>23</v>
      </c>
      <c r="T98" s="2">
        <f t="shared" si="17"/>
        <v>207913</v>
      </c>
      <c r="U98" s="2">
        <v>73753</v>
      </c>
      <c r="V98" s="2">
        <v>62711</v>
      </c>
      <c r="W98" s="2">
        <v>71449</v>
      </c>
    </row>
    <row r="99" spans="2:23">
      <c r="B99" s="36" t="s">
        <v>21</v>
      </c>
      <c r="C99" s="37"/>
      <c r="D99" s="120">
        <v>1221382.0205289498</v>
      </c>
      <c r="E99" s="122">
        <v>940021.02486449992</v>
      </c>
      <c r="F99" s="123">
        <v>-23.036281109050506</v>
      </c>
      <c r="G99" s="122">
        <v>953375.41664025001</v>
      </c>
      <c r="H99" s="124">
        <v>1.420648200679886</v>
      </c>
      <c r="I99" s="122">
        <v>994620.81650249986</v>
      </c>
      <c r="J99" s="222">
        <v>4.326249569933438</v>
      </c>
      <c r="K99" s="40">
        <v>1071460.2768880003</v>
      </c>
      <c r="L99" s="207">
        <f t="shared" si="19"/>
        <v>7.7255029364557082</v>
      </c>
      <c r="M99" s="40">
        <v>1272596</v>
      </c>
      <c r="N99" s="207">
        <f t="shared" si="20"/>
        <v>18.77211199058053</v>
      </c>
      <c r="O99" s="122">
        <f t="shared" si="18"/>
        <v>1360922</v>
      </c>
      <c r="P99" s="355">
        <f t="shared" si="21"/>
        <v>6.9406158749516722</v>
      </c>
      <c r="S99" s="2" t="s">
        <v>24</v>
      </c>
      <c r="T99" s="2">
        <f t="shared" si="17"/>
        <v>399071</v>
      </c>
      <c r="U99" s="2">
        <v>141571</v>
      </c>
      <c r="V99" s="2">
        <v>116937</v>
      </c>
      <c r="W99" s="2">
        <v>140563</v>
      </c>
    </row>
    <row r="100" spans="2:23">
      <c r="B100" s="36" t="s">
        <v>22</v>
      </c>
      <c r="C100" s="37"/>
      <c r="D100" s="120">
        <v>68016.381769</v>
      </c>
      <c r="E100" s="122">
        <v>83876.646071850002</v>
      </c>
      <c r="F100" s="123">
        <v>23.318300518712199</v>
      </c>
      <c r="G100" s="122">
        <v>50543.124562999998</v>
      </c>
      <c r="H100" s="124">
        <v>-39.741123506888918</v>
      </c>
      <c r="I100" s="122">
        <v>71434.732357999994</v>
      </c>
      <c r="J100" s="222">
        <v>41.334222954418735</v>
      </c>
      <c r="K100" s="40">
        <v>67409.96755300001</v>
      </c>
      <c r="L100" s="207">
        <f t="shared" si="19"/>
        <v>-5.6341847615941294</v>
      </c>
      <c r="M100" s="40">
        <v>50016</v>
      </c>
      <c r="N100" s="207">
        <f t="shared" si="20"/>
        <v>-25.803257566211222</v>
      </c>
      <c r="O100" s="122">
        <f t="shared" si="18"/>
        <v>86962</v>
      </c>
      <c r="P100" s="355">
        <f t="shared" si="21"/>
        <v>73.868362124120296</v>
      </c>
      <c r="S100" s="2" t="s">
        <v>25</v>
      </c>
      <c r="T100" s="2">
        <f t="shared" si="17"/>
        <v>119976</v>
      </c>
      <c r="U100" s="2">
        <v>37424</v>
      </c>
      <c r="V100" s="2">
        <v>34171</v>
      </c>
      <c r="W100" s="2">
        <v>48381</v>
      </c>
    </row>
    <row r="101" spans="2:23">
      <c r="B101" s="36" t="s">
        <v>23</v>
      </c>
      <c r="C101" s="37"/>
      <c r="D101" s="120">
        <v>221881.16794200012</v>
      </c>
      <c r="E101" s="122">
        <v>184200.12901040004</v>
      </c>
      <c r="F101" s="123">
        <v>-16.982531361764753</v>
      </c>
      <c r="G101" s="122">
        <v>223198.84149604998</v>
      </c>
      <c r="H101" s="124">
        <v>21.171924631740112</v>
      </c>
      <c r="I101" s="122">
        <v>186740.94260005001</v>
      </c>
      <c r="J101" s="222">
        <v>-16.334268875067249</v>
      </c>
      <c r="K101" s="40">
        <v>195327.06949300002</v>
      </c>
      <c r="L101" s="207">
        <f t="shared" si="19"/>
        <v>4.5978813073356051</v>
      </c>
      <c r="M101" s="40">
        <v>249928</v>
      </c>
      <c r="N101" s="207">
        <f t="shared" si="20"/>
        <v>27.953591198969342</v>
      </c>
      <c r="O101" s="122">
        <f t="shared" si="18"/>
        <v>207913</v>
      </c>
      <c r="P101" s="355">
        <f t="shared" si="21"/>
        <v>-16.810841522358444</v>
      </c>
      <c r="S101" s="2" t="s">
        <v>26</v>
      </c>
      <c r="T101" s="2">
        <f t="shared" si="17"/>
        <v>59330</v>
      </c>
      <c r="U101" s="2">
        <v>20566</v>
      </c>
      <c r="V101" s="2">
        <v>15777</v>
      </c>
      <c r="W101" s="2">
        <v>22987</v>
      </c>
    </row>
    <row r="102" spans="2:23">
      <c r="B102" s="36" t="s">
        <v>24</v>
      </c>
      <c r="C102" s="37"/>
      <c r="D102" s="120">
        <v>398800.02155499975</v>
      </c>
      <c r="E102" s="122">
        <v>347440.06374999951</v>
      </c>
      <c r="F102" s="123">
        <v>-12.878624631146629</v>
      </c>
      <c r="G102" s="122">
        <v>316515.96923499997</v>
      </c>
      <c r="H102" s="124">
        <v>-8.9005551579828701</v>
      </c>
      <c r="I102" s="122">
        <v>322078.1246745002</v>
      </c>
      <c r="J102" s="222">
        <v>1.7573064174119413</v>
      </c>
      <c r="K102" s="40">
        <v>356467.81787499983</v>
      </c>
      <c r="L102" s="207">
        <f t="shared" si="19"/>
        <v>10.677438349858349</v>
      </c>
      <c r="M102" s="40">
        <v>379021</v>
      </c>
      <c r="N102" s="207">
        <f t="shared" si="20"/>
        <v>6.3268494360713134</v>
      </c>
      <c r="O102" s="122">
        <f t="shared" si="18"/>
        <v>399071</v>
      </c>
      <c r="P102" s="355">
        <f t="shared" si="21"/>
        <v>5.2899443566451376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>
      <c r="B103" s="36" t="s">
        <v>25</v>
      </c>
      <c r="C103" s="37"/>
      <c r="D103" s="120">
        <v>101797.67403700003</v>
      </c>
      <c r="E103" s="122">
        <v>72492.425079349996</v>
      </c>
      <c r="F103" s="123">
        <v>-28.787739243431599</v>
      </c>
      <c r="G103" s="122">
        <v>103802.66258100001</v>
      </c>
      <c r="H103" s="124">
        <v>43.191047157517382</v>
      </c>
      <c r="I103" s="122">
        <v>80907.649993200001</v>
      </c>
      <c r="J103" s="222">
        <v>-22.056286436712945</v>
      </c>
      <c r="K103" s="40">
        <v>107323.95753000001</v>
      </c>
      <c r="L103" s="207">
        <f t="shared" si="19"/>
        <v>32.649950331050533</v>
      </c>
      <c r="M103" s="40">
        <v>118207</v>
      </c>
      <c r="N103" s="207">
        <f t="shared" si="20"/>
        <v>10.140366345471264</v>
      </c>
      <c r="O103" s="122">
        <f t="shared" si="18"/>
        <v>119976</v>
      </c>
      <c r="P103" s="355">
        <f t="shared" si="21"/>
        <v>1.4965272784183581</v>
      </c>
      <c r="T103" s="2">
        <f t="shared" si="17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>
      <c r="B104" s="36" t="s">
        <v>26</v>
      </c>
      <c r="C104" s="37"/>
      <c r="D104" s="120">
        <v>65276.025896999978</v>
      </c>
      <c r="E104" s="122">
        <v>48442.493092000004</v>
      </c>
      <c r="F104" s="123">
        <v>-25.788231703262475</v>
      </c>
      <c r="G104" s="122">
        <v>50248.268401000001</v>
      </c>
      <c r="H104" s="124">
        <v>3.7276679909321375</v>
      </c>
      <c r="I104" s="122">
        <v>77566.337591999996</v>
      </c>
      <c r="J104" s="222">
        <v>54.366190239614973</v>
      </c>
      <c r="K104" s="40">
        <v>38040.992983000004</v>
      </c>
      <c r="L104" s="207">
        <f>(K104/I104-1)*100</f>
        <v>-50.956827195972366</v>
      </c>
      <c r="M104" s="40">
        <v>39315</v>
      </c>
      <c r="N104" s="207">
        <f t="shared" si="20"/>
        <v>3.349037228258811</v>
      </c>
      <c r="O104" s="122">
        <f t="shared" si="18"/>
        <v>59330</v>
      </c>
      <c r="P104" s="355">
        <f t="shared" si="21"/>
        <v>50.909322141676206</v>
      </c>
    </row>
    <row r="105" spans="2:23" ht="14.25" thickBot="1">
      <c r="B105" s="36" t="s">
        <v>27</v>
      </c>
      <c r="C105" s="126"/>
      <c r="D105" s="127">
        <v>221951.63098799973</v>
      </c>
      <c r="E105" s="128">
        <v>114886.82613100004</v>
      </c>
      <c r="F105" s="123">
        <v>-48.237899573167972</v>
      </c>
      <c r="G105" s="128">
        <v>150099.82486200001</v>
      </c>
      <c r="H105" s="124">
        <v>30.650162352686316</v>
      </c>
      <c r="I105" s="128">
        <v>170390.11517284997</v>
      </c>
      <c r="J105" s="222">
        <v>13.517864081123744</v>
      </c>
      <c r="K105" s="40">
        <v>150862.95837900002</v>
      </c>
      <c r="L105" s="207">
        <f t="shared" si="19"/>
        <v>-11.46026386216178</v>
      </c>
      <c r="M105" s="40">
        <v>150369</v>
      </c>
      <c r="N105" s="207">
        <f t="shared" si="20"/>
        <v>-0.32742190946507543</v>
      </c>
      <c r="O105" s="128">
        <f t="shared" si="18"/>
        <v>226833</v>
      </c>
      <c r="P105" s="355">
        <f t="shared" si="21"/>
        <v>50.850906769347404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5" thickTop="1" thickBot="1">
      <c r="B106" s="46" t="s">
        <v>28</v>
      </c>
      <c r="C106" s="47"/>
      <c r="D106" s="129">
        <v>2474177.7644279497</v>
      </c>
      <c r="E106" s="131">
        <v>1962909.1939709494</v>
      </c>
      <c r="F106" s="132">
        <v>-20.66418095771747</v>
      </c>
      <c r="G106" s="133">
        <v>2014084.0246342998</v>
      </c>
      <c r="H106" s="134">
        <v>2.6070910880917619</v>
      </c>
      <c r="I106" s="135">
        <v>2258957.5448055002</v>
      </c>
      <c r="J106" s="223">
        <v>12.158058808676685</v>
      </c>
      <c r="K106" s="50">
        <v>2266750.9769139998</v>
      </c>
      <c r="L106" s="208">
        <f>(K106/I106-1)*100</f>
        <v>0.34500126513756779</v>
      </c>
      <c r="M106" s="50">
        <f>SUM(M97:M105)</f>
        <v>2655202</v>
      </c>
      <c r="N106" s="208">
        <f>(M106/K106-1)*100</f>
        <v>17.136907716914074</v>
      </c>
      <c r="O106" s="356">
        <v>3042970</v>
      </c>
      <c r="P106" s="357">
        <f>(O106/M106-1)*100</f>
        <v>14.604086619398448</v>
      </c>
      <c r="S106" s="2" t="s">
        <v>133</v>
      </c>
      <c r="T106" s="2">
        <f t="shared" ref="T106:T108" si="22">SUM(U106:W106)</f>
        <v>142054</v>
      </c>
      <c r="U106" s="2">
        <v>59667</v>
      </c>
      <c r="V106" s="2">
        <v>47546</v>
      </c>
      <c r="W106" s="2">
        <v>34841</v>
      </c>
    </row>
    <row r="107" spans="2:23" ht="14.25" thickBot="1">
      <c r="B107" s="113"/>
      <c r="C107" s="113"/>
      <c r="D107" s="137"/>
      <c r="E107" s="139"/>
      <c r="F107" s="140"/>
      <c r="G107" s="137"/>
      <c r="H107" s="140"/>
      <c r="I107" s="137"/>
      <c r="J107" s="140"/>
      <c r="K107" s="55"/>
      <c r="L107" s="60"/>
      <c r="M107" s="55"/>
      <c r="N107" s="60"/>
      <c r="O107" s="113"/>
      <c r="P107" s="113"/>
      <c r="S107" s="2" t="s">
        <v>134</v>
      </c>
      <c r="T107" s="2">
        <f t="shared" si="22"/>
        <v>80116</v>
      </c>
      <c r="U107" s="2">
        <v>25098</v>
      </c>
      <c r="V107" s="2">
        <v>23429</v>
      </c>
      <c r="W107" s="2">
        <v>31589</v>
      </c>
    </row>
    <row r="108" spans="2:23">
      <c r="B108" s="61" t="s">
        <v>29</v>
      </c>
      <c r="C108" s="141"/>
      <c r="D108" s="142">
        <v>287912.20654295001</v>
      </c>
      <c r="E108" s="143">
        <v>232667.47026034998</v>
      </c>
      <c r="F108" s="118">
        <f>(E108/D108-1)*100</f>
        <v>-19.188049352245429</v>
      </c>
      <c r="G108" s="143">
        <v>279246.23513749999</v>
      </c>
      <c r="H108" s="124">
        <f>(G108/E108-1)*100</f>
        <v>20.019457307473786</v>
      </c>
      <c r="I108" s="143">
        <v>482556.00152489997</v>
      </c>
      <c r="J108" s="221">
        <f>(I108/G108-1)*100</f>
        <v>72.806627558395149</v>
      </c>
      <c r="K108" s="40">
        <v>364832.5149789995</v>
      </c>
      <c r="L108" s="207">
        <f>(K108/I108-1)*100</f>
        <v>-24.395818552435077</v>
      </c>
      <c r="M108" s="31">
        <v>521798</v>
      </c>
      <c r="N108" s="207">
        <f>(M108/K108-1)*100</f>
        <v>43.023984589212326</v>
      </c>
      <c r="O108" s="358">
        <f>T95+T108+T109</f>
        <v>630876</v>
      </c>
      <c r="P108" s="354">
        <f>(O108/M108-1)*100</f>
        <v>20.904257969559104</v>
      </c>
      <c r="S108" s="2" t="s">
        <v>135</v>
      </c>
      <c r="T108" s="2">
        <f t="shared" si="22"/>
        <v>79042</v>
      </c>
      <c r="U108" s="2">
        <v>21933</v>
      </c>
      <c r="V108" s="2">
        <v>25568</v>
      </c>
      <c r="W108" s="2">
        <v>31541</v>
      </c>
    </row>
    <row r="109" spans="2:23" ht="14.25" thickBot="1">
      <c r="B109" s="63" t="s">
        <v>30</v>
      </c>
      <c r="C109" s="64"/>
      <c r="D109" s="144">
        <v>79203.550057</v>
      </c>
      <c r="E109" s="146">
        <v>67487.316524850001</v>
      </c>
      <c r="F109" s="147">
        <f>(E109/D109-1)*100</f>
        <v>-14.792561095706237</v>
      </c>
      <c r="G109" s="148">
        <v>59935.335682999998</v>
      </c>
      <c r="H109" s="147">
        <f>(G109/E109-1)*100</f>
        <v>-11.190222445826892</v>
      </c>
      <c r="I109" s="148">
        <v>266699.5017894</v>
      </c>
      <c r="J109" s="224">
        <f>(I109/G109-1)*100</f>
        <v>344.97874042114756</v>
      </c>
      <c r="K109" s="67">
        <v>194938.66773999951</v>
      </c>
      <c r="L109" s="209">
        <f>(K109/I109-1)*100</f>
        <v>-26.90699966363891</v>
      </c>
      <c r="M109" s="67">
        <v>307561</v>
      </c>
      <c r="N109" s="209">
        <f>(M109/K109-1)*100</f>
        <v>57.773213270448288</v>
      </c>
      <c r="O109" s="359">
        <f>T105+T106+T107</f>
        <v>344178</v>
      </c>
      <c r="P109" s="360">
        <f>(O109/M109-1)*100</f>
        <v>11.905605717239842</v>
      </c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>
      <c r="D110" s="72"/>
      <c r="E110" s="72"/>
      <c r="F110" s="72"/>
      <c r="G110" s="72"/>
      <c r="H110" s="72"/>
      <c r="I110" s="72"/>
      <c r="J110" s="72"/>
      <c r="K110" s="193"/>
      <c r="L110" s="193"/>
      <c r="M110" s="193"/>
      <c r="N110" s="193"/>
    </row>
    <row r="111" spans="2:23" ht="18" thickBot="1">
      <c r="B111" s="111" t="s">
        <v>47</v>
      </c>
      <c r="C111" s="111"/>
      <c r="D111" s="112"/>
      <c r="E111" s="112"/>
      <c r="F111" s="112"/>
      <c r="G111" s="112"/>
      <c r="H111" s="112"/>
      <c r="I111" s="112"/>
      <c r="J111" s="112"/>
      <c r="K111" s="194"/>
      <c r="L111" s="194"/>
      <c r="M111" s="194"/>
      <c r="N111" s="194"/>
    </row>
    <row r="112" spans="2:23" ht="14.25" thickBot="1">
      <c r="B112" s="113"/>
      <c r="C112" s="113"/>
      <c r="D112" s="361">
        <v>2008</v>
      </c>
      <c r="E112" s="411">
        <v>2009</v>
      </c>
      <c r="F112" s="426"/>
      <c r="G112" s="411">
        <v>2010</v>
      </c>
      <c r="H112" s="426"/>
      <c r="I112" s="411">
        <v>2011</v>
      </c>
      <c r="J112" s="463"/>
      <c r="K112" s="447">
        <v>2012</v>
      </c>
      <c r="L112" s="448"/>
      <c r="M112" s="447">
        <v>2013</v>
      </c>
      <c r="N112" s="448"/>
      <c r="O112" s="485">
        <v>2014</v>
      </c>
      <c r="P112" s="486"/>
      <c r="T112" s="2" t="s">
        <v>131</v>
      </c>
      <c r="U112" s="2">
        <v>1</v>
      </c>
      <c r="V112" s="2">
        <v>2</v>
      </c>
      <c r="W112" s="2">
        <v>3</v>
      </c>
    </row>
    <row r="113" spans="2:23">
      <c r="B113" s="27" t="s">
        <v>18</v>
      </c>
      <c r="C113" s="28"/>
      <c r="D113" s="114">
        <v>79255.920432000014</v>
      </c>
      <c r="E113" s="116">
        <v>98025.107815999989</v>
      </c>
      <c r="F113" s="117">
        <f t="shared" ref="F113:F122" si="23">(E113/D113-1)*100</f>
        <v>23.681748040644557</v>
      </c>
      <c r="G113" s="116">
        <v>91924.151431000006</v>
      </c>
      <c r="H113" s="118">
        <f>(G113/E113-1)*100</f>
        <v>-6.2238711294782867</v>
      </c>
      <c r="I113" s="116">
        <v>94869.93936027179</v>
      </c>
      <c r="J113" s="221">
        <f>(I113/G113-1)*100</f>
        <v>3.2045853928637458</v>
      </c>
      <c r="K113" s="31">
        <v>98312.731281</v>
      </c>
      <c r="L113" s="35">
        <f>(K113/I113-1)*100</f>
        <v>3.6289597568457399</v>
      </c>
      <c r="M113" s="31">
        <v>99243</v>
      </c>
      <c r="N113" s="35">
        <f>(M113/K113-1)*100</f>
        <v>0.94623423322568456</v>
      </c>
      <c r="O113" s="337">
        <v>140087</v>
      </c>
      <c r="P113" s="338">
        <f>(O113/M113-1)*100</f>
        <v>41.155547494533629</v>
      </c>
      <c r="S113" s="2" t="s">
        <v>18</v>
      </c>
      <c r="T113" s="2">
        <f>SUM(U113:W113)</f>
        <v>140087</v>
      </c>
      <c r="U113" s="2">
        <v>59800</v>
      </c>
      <c r="V113" s="2">
        <v>26884</v>
      </c>
      <c r="W113" s="2">
        <v>53403</v>
      </c>
    </row>
    <row r="114" spans="2:23">
      <c r="B114" s="36" t="s">
        <v>20</v>
      </c>
      <c r="C114" s="37"/>
      <c r="D114" s="120">
        <v>147037.83482299998</v>
      </c>
      <c r="E114" s="122">
        <v>137341.64728164999</v>
      </c>
      <c r="F114" s="123">
        <f t="shared" si="23"/>
        <v>-6.5943486946893559</v>
      </c>
      <c r="G114" s="122">
        <v>126641.38852399999</v>
      </c>
      <c r="H114" s="124">
        <f t="shared" ref="H114:J125" si="24">(G114/E114-1)*100</f>
        <v>-7.7909788978333001</v>
      </c>
      <c r="I114" s="122">
        <v>316110.79758519115</v>
      </c>
      <c r="J114" s="222">
        <f t="shared" si="24"/>
        <v>149.61096942275276</v>
      </c>
      <c r="K114" s="40">
        <v>408661.36415899999</v>
      </c>
      <c r="L114" s="44">
        <f t="shared" ref="L114:L121" si="25">(K114/I114-1)*100</f>
        <v>29.277888411536047</v>
      </c>
      <c r="M114" s="40">
        <v>495441</v>
      </c>
      <c r="N114" s="44">
        <f t="shared" ref="N114:N121" si="26">(M114/K114-1)*100</f>
        <v>21.235096696646917</v>
      </c>
      <c r="O114" s="339">
        <v>389949</v>
      </c>
      <c r="P114" s="340">
        <f t="shared" ref="P114:P121" si="27">(O114/M114-1)*100</f>
        <v>-21.292545429223665</v>
      </c>
      <c r="S114" s="2" t="s">
        <v>20</v>
      </c>
      <c r="T114" s="2">
        <f t="shared" ref="T114:T120" si="28">SUM(U114:W114)</f>
        <v>389949</v>
      </c>
      <c r="U114" s="2">
        <v>88999</v>
      </c>
      <c r="V114" s="2">
        <v>96187</v>
      </c>
      <c r="W114" s="2">
        <v>204763</v>
      </c>
    </row>
    <row r="115" spans="2:23">
      <c r="B115" s="36" t="s">
        <v>21</v>
      </c>
      <c r="C115" s="37"/>
      <c r="D115" s="120">
        <v>1447233.8929808997</v>
      </c>
      <c r="E115" s="122">
        <v>1590580.6768415999</v>
      </c>
      <c r="F115" s="123">
        <f t="shared" si="23"/>
        <v>9.9048802378063137</v>
      </c>
      <c r="G115" s="122">
        <v>1641889.6840395499</v>
      </c>
      <c r="H115" s="124">
        <f t="shared" si="24"/>
        <v>3.2258035033993826</v>
      </c>
      <c r="I115" s="122">
        <v>1577865.4254916655</v>
      </c>
      <c r="J115" s="222">
        <f t="shared" si="24"/>
        <v>-3.8994251057333673</v>
      </c>
      <c r="K115" s="40">
        <v>1499346.3462266</v>
      </c>
      <c r="L115" s="44">
        <f t="shared" si="25"/>
        <v>-4.9762849224355588</v>
      </c>
      <c r="M115" s="40">
        <v>1415189</v>
      </c>
      <c r="N115" s="44">
        <f t="shared" si="26"/>
        <v>-5.6129356928369845</v>
      </c>
      <c r="O115" s="339">
        <v>1884778</v>
      </c>
      <c r="P115" s="340">
        <f t="shared" si="27"/>
        <v>33.182069674085945</v>
      </c>
      <c r="S115" s="2" t="s">
        <v>21</v>
      </c>
      <c r="T115" s="2">
        <f t="shared" si="28"/>
        <v>1884778</v>
      </c>
      <c r="U115" s="2">
        <v>443083</v>
      </c>
      <c r="V115" s="2">
        <v>566907</v>
      </c>
      <c r="W115" s="2">
        <v>874788</v>
      </c>
    </row>
    <row r="116" spans="2:23">
      <c r="B116" s="36" t="s">
        <v>22</v>
      </c>
      <c r="C116" s="37"/>
      <c r="D116" s="120">
        <v>110958.42792799999</v>
      </c>
      <c r="E116" s="122">
        <v>106915.58119900001</v>
      </c>
      <c r="F116" s="123">
        <f t="shared" si="23"/>
        <v>-3.6435688613246642</v>
      </c>
      <c r="G116" s="122">
        <v>87775.741068949996</v>
      </c>
      <c r="H116" s="124">
        <f t="shared" si="24"/>
        <v>-17.901824893441287</v>
      </c>
      <c r="I116" s="122">
        <v>105418.83233391627</v>
      </c>
      <c r="J116" s="222">
        <f t="shared" si="24"/>
        <v>20.100190610874137</v>
      </c>
      <c r="K116" s="40">
        <v>98933.554613999993</v>
      </c>
      <c r="L116" s="44">
        <f t="shared" si="25"/>
        <v>-6.1519157216369358</v>
      </c>
      <c r="M116" s="40">
        <v>104164</v>
      </c>
      <c r="N116" s="44">
        <f t="shared" si="26"/>
        <v>5.2868265033103823</v>
      </c>
      <c r="O116" s="339">
        <v>154344</v>
      </c>
      <c r="P116" s="340">
        <f t="shared" si="27"/>
        <v>48.174033255251338</v>
      </c>
      <c r="S116" s="2" t="s">
        <v>22</v>
      </c>
      <c r="T116" s="2">
        <f t="shared" si="28"/>
        <v>154344</v>
      </c>
      <c r="U116" s="2">
        <v>40614</v>
      </c>
      <c r="V116" s="2">
        <v>34766</v>
      </c>
      <c r="W116" s="2">
        <v>78964</v>
      </c>
    </row>
    <row r="117" spans="2:23">
      <c r="B117" s="36" t="s">
        <v>23</v>
      </c>
      <c r="C117" s="37"/>
      <c r="D117" s="120">
        <v>267436.32068899996</v>
      </c>
      <c r="E117" s="122">
        <v>254632.54022800003</v>
      </c>
      <c r="F117" s="123">
        <f t="shared" si="23"/>
        <v>-4.787599690278932</v>
      </c>
      <c r="G117" s="122">
        <v>277024.14939499996</v>
      </c>
      <c r="H117" s="124">
        <f t="shared" si="24"/>
        <v>8.7936950819209159</v>
      </c>
      <c r="I117" s="122">
        <v>255652.14946063413</v>
      </c>
      <c r="J117" s="222">
        <f t="shared" si="24"/>
        <v>-7.7148508464120136</v>
      </c>
      <c r="K117" s="40">
        <v>322853.14548499999</v>
      </c>
      <c r="L117" s="44">
        <f>(K117/I117-1)*100</f>
        <v>26.286106401273823</v>
      </c>
      <c r="M117" s="40">
        <v>237701</v>
      </c>
      <c r="N117" s="44">
        <f t="shared" si="26"/>
        <v>-26.374884889872085</v>
      </c>
      <c r="O117" s="339">
        <v>386438</v>
      </c>
      <c r="P117" s="340">
        <f t="shared" si="27"/>
        <v>62.57314861948413</v>
      </c>
      <c r="S117" s="2" t="s">
        <v>23</v>
      </c>
      <c r="T117" s="2">
        <f t="shared" si="28"/>
        <v>386438</v>
      </c>
      <c r="U117" s="2">
        <v>101485</v>
      </c>
      <c r="V117" s="2">
        <v>81997</v>
      </c>
      <c r="W117" s="2">
        <v>202956</v>
      </c>
    </row>
    <row r="118" spans="2:23">
      <c r="B118" s="36" t="s">
        <v>24</v>
      </c>
      <c r="C118" s="37"/>
      <c r="D118" s="120">
        <v>496716.98117200029</v>
      </c>
      <c r="E118" s="122">
        <v>747980.94460499997</v>
      </c>
      <c r="F118" s="123">
        <f t="shared" si="23"/>
        <v>50.584935276451404</v>
      </c>
      <c r="G118" s="122">
        <v>511562.36411879992</v>
      </c>
      <c r="H118" s="124">
        <f t="shared" si="24"/>
        <v>-31.607567303876969</v>
      </c>
      <c r="I118" s="122">
        <v>538017.89564082678</v>
      </c>
      <c r="J118" s="222">
        <f t="shared" si="24"/>
        <v>5.1715163932355201</v>
      </c>
      <c r="K118" s="40">
        <v>463866.48420700006</v>
      </c>
      <c r="L118" s="44">
        <f t="shared" si="25"/>
        <v>-13.782331783872326</v>
      </c>
      <c r="M118" s="40">
        <v>417570</v>
      </c>
      <c r="N118" s="44">
        <f t="shared" si="26"/>
        <v>-9.9805624642500099</v>
      </c>
      <c r="O118" s="339">
        <v>554553</v>
      </c>
      <c r="P118" s="340">
        <f t="shared" si="27"/>
        <v>32.804799195344494</v>
      </c>
      <c r="S118" s="2" t="s">
        <v>24</v>
      </c>
      <c r="T118" s="2">
        <f t="shared" si="28"/>
        <v>554553</v>
      </c>
      <c r="U118" s="2">
        <v>128543</v>
      </c>
      <c r="V118" s="2">
        <v>118214</v>
      </c>
      <c r="W118" s="2">
        <v>307796</v>
      </c>
    </row>
    <row r="119" spans="2:23">
      <c r="B119" s="36" t="s">
        <v>25</v>
      </c>
      <c r="C119" s="37"/>
      <c r="D119" s="120">
        <v>125699.43210400001</v>
      </c>
      <c r="E119" s="122">
        <v>110484.701256</v>
      </c>
      <c r="F119" s="123">
        <f t="shared" si="23"/>
        <v>-12.104056950242848</v>
      </c>
      <c r="G119" s="122">
        <v>146513.17196400001</v>
      </c>
      <c r="H119" s="124">
        <f t="shared" si="24"/>
        <v>32.609465653095057</v>
      </c>
      <c r="I119" s="122">
        <v>147777.23009031441</v>
      </c>
      <c r="J119" s="222">
        <f t="shared" si="24"/>
        <v>0.86276073978179824</v>
      </c>
      <c r="K119" s="40">
        <v>138314.99673099996</v>
      </c>
      <c r="L119" s="44">
        <f t="shared" si="25"/>
        <v>-6.4030387858343136</v>
      </c>
      <c r="M119" s="40">
        <v>165136</v>
      </c>
      <c r="N119" s="44">
        <f t="shared" si="26"/>
        <v>19.391247444528737</v>
      </c>
      <c r="O119" s="339">
        <v>146737</v>
      </c>
      <c r="P119" s="340">
        <f t="shared" si="27"/>
        <v>-11.141725607983721</v>
      </c>
      <c r="S119" s="2" t="s">
        <v>25</v>
      </c>
      <c r="T119" s="2">
        <f t="shared" si="28"/>
        <v>146737</v>
      </c>
      <c r="U119" s="2">
        <v>48765</v>
      </c>
      <c r="V119" s="2">
        <v>40204</v>
      </c>
      <c r="W119" s="2">
        <v>57768</v>
      </c>
    </row>
    <row r="120" spans="2:23">
      <c r="B120" s="36" t="s">
        <v>26</v>
      </c>
      <c r="C120" s="37"/>
      <c r="D120" s="120">
        <v>49846.676443999997</v>
      </c>
      <c r="E120" s="122">
        <v>62103.559461999997</v>
      </c>
      <c r="F120" s="123">
        <f t="shared" si="23"/>
        <v>24.589168009566166</v>
      </c>
      <c r="G120" s="122">
        <v>51260.099941050008</v>
      </c>
      <c r="H120" s="124">
        <f t="shared" si="24"/>
        <v>-17.460286680644931</v>
      </c>
      <c r="I120" s="122">
        <v>85166.97897335951</v>
      </c>
      <c r="J120" s="222">
        <f t="shared" si="24"/>
        <v>66.146728296087986</v>
      </c>
      <c r="K120" s="40">
        <v>69821.971416999993</v>
      </c>
      <c r="L120" s="44">
        <f t="shared" si="25"/>
        <v>-18.017555326412925</v>
      </c>
      <c r="M120" s="40">
        <v>57751</v>
      </c>
      <c r="N120" s="44">
        <f t="shared" si="26"/>
        <v>-17.28821339762543</v>
      </c>
      <c r="O120" s="339">
        <v>70552</v>
      </c>
      <c r="P120" s="340">
        <f t="shared" si="27"/>
        <v>22.165849941992356</v>
      </c>
      <c r="S120" s="2" t="s">
        <v>26</v>
      </c>
      <c r="T120" s="2">
        <f t="shared" si="28"/>
        <v>70552</v>
      </c>
      <c r="U120" s="2">
        <v>28308</v>
      </c>
      <c r="V120" s="2">
        <v>17486</v>
      </c>
      <c r="W120" s="2">
        <v>24758</v>
      </c>
    </row>
    <row r="121" spans="2:23" ht="14.25" thickBot="1">
      <c r="B121" s="36" t="s">
        <v>27</v>
      </c>
      <c r="C121" s="126"/>
      <c r="D121" s="127">
        <v>143758.13536600003</v>
      </c>
      <c r="E121" s="128">
        <v>209526.63715155001</v>
      </c>
      <c r="F121" s="123">
        <f t="shared" si="23"/>
        <v>45.749412106735463</v>
      </c>
      <c r="G121" s="128">
        <v>237624.47111245</v>
      </c>
      <c r="H121" s="124">
        <f t="shared" si="24"/>
        <v>13.410148868364136</v>
      </c>
      <c r="I121" s="128">
        <v>170138.81608852025</v>
      </c>
      <c r="J121" s="222">
        <f t="shared" si="24"/>
        <v>-28.40012844973101</v>
      </c>
      <c r="K121" s="40">
        <v>220824.04221199997</v>
      </c>
      <c r="L121" s="44">
        <f t="shared" si="25"/>
        <v>29.790512999167152</v>
      </c>
      <c r="M121" s="40">
        <v>221846</v>
      </c>
      <c r="N121" s="44">
        <f t="shared" si="26"/>
        <v>0.46279280904517606</v>
      </c>
      <c r="O121" s="341">
        <v>248479</v>
      </c>
      <c r="P121" s="340">
        <f t="shared" si="27"/>
        <v>12.005174760870151</v>
      </c>
      <c r="S121" s="2" t="s">
        <v>27</v>
      </c>
      <c r="T121" s="2">
        <f>SUM(U121:W121)</f>
        <v>248479</v>
      </c>
      <c r="U121" s="2">
        <v>61868</v>
      </c>
      <c r="V121" s="2">
        <v>89317</v>
      </c>
      <c r="W121" s="2">
        <v>97294</v>
      </c>
    </row>
    <row r="122" spans="2:23" ht="15" thickTop="1" thickBot="1">
      <c r="B122" s="46" t="s">
        <v>28</v>
      </c>
      <c r="C122" s="47"/>
      <c r="D122" s="129">
        <v>2867943.6219389001</v>
      </c>
      <c r="E122" s="131">
        <v>3317591.3958408004</v>
      </c>
      <c r="F122" s="132">
        <f t="shared" si="23"/>
        <v>15.678403524470674</v>
      </c>
      <c r="G122" s="133">
        <v>3172215.2215948002</v>
      </c>
      <c r="H122" s="134">
        <f t="shared" si="24"/>
        <v>-4.381979481507436</v>
      </c>
      <c r="I122" s="135">
        <v>3291018.0650247</v>
      </c>
      <c r="J122" s="223">
        <f t="shared" si="24"/>
        <v>3.7451066567347535</v>
      </c>
      <c r="K122" s="50">
        <v>3320934.6363325999</v>
      </c>
      <c r="L122" s="54">
        <f>(K122/I122-1)*100</f>
        <v>0.90903698238056219</v>
      </c>
      <c r="M122" s="50">
        <v>3214041</v>
      </c>
      <c r="N122" s="54">
        <f>(M122/K122-1)*100</f>
        <v>-3.2187816996797514</v>
      </c>
      <c r="O122" s="342">
        <v>3042970</v>
      </c>
      <c r="P122" s="343">
        <f>(O122/M122-1)*100</f>
        <v>-5.3226141172436847</v>
      </c>
      <c r="T122" s="2">
        <f t="shared" ref="T122" si="29">SUM(U122:W122)</f>
        <v>0</v>
      </c>
    </row>
    <row r="123" spans="2:23" ht="14.25" thickBot="1">
      <c r="B123" s="113"/>
      <c r="C123" s="113"/>
      <c r="D123" s="137"/>
      <c r="E123" s="139"/>
      <c r="F123" s="140"/>
      <c r="G123" s="137"/>
      <c r="H123" s="140"/>
      <c r="I123" s="137"/>
      <c r="J123" s="140"/>
      <c r="K123" s="210"/>
      <c r="L123" s="60"/>
      <c r="M123" s="55"/>
      <c r="N123" s="60"/>
      <c r="O123" s="113"/>
      <c r="P123" s="113"/>
    </row>
    <row r="124" spans="2:23">
      <c r="B124" s="61" t="s">
        <v>29</v>
      </c>
      <c r="C124" s="141"/>
      <c r="D124" s="142">
        <v>265845.68167664995</v>
      </c>
      <c r="E124" s="143">
        <v>337613.81898740004</v>
      </c>
      <c r="F124" s="118">
        <f>(E124/D124-1)*100</f>
        <v>26.996164413173428</v>
      </c>
      <c r="G124" s="143">
        <v>329155.45673099993</v>
      </c>
      <c r="H124" s="124">
        <f>(G124/E124-1)*100</f>
        <v>-2.5053365060023758</v>
      </c>
      <c r="I124" s="143">
        <v>548667.5142502964</v>
      </c>
      <c r="J124" s="221">
        <f>(I124/G124-1)*100</f>
        <v>66.689478491219802</v>
      </c>
      <c r="K124" s="40">
        <v>628710.45961700007</v>
      </c>
      <c r="L124" s="44">
        <f>(K124/I124-1)*100</f>
        <v>14.588606631117029</v>
      </c>
      <c r="M124" s="31">
        <v>707904</v>
      </c>
      <c r="N124" s="44">
        <f>(M124/K124-1)*100</f>
        <v>12.596186236704776</v>
      </c>
      <c r="O124" s="344">
        <f>T114+T127+T128</f>
        <v>700865</v>
      </c>
      <c r="P124" s="338">
        <f>(O124/M124-1)*100</f>
        <v>-0.99434386583491241</v>
      </c>
      <c r="S124" s="2" t="s">
        <v>132</v>
      </c>
      <c r="T124" s="2">
        <f>SUM(U124:W124)</f>
        <v>77825</v>
      </c>
      <c r="U124" s="2">
        <v>5236</v>
      </c>
      <c r="V124" s="2">
        <v>24101</v>
      </c>
      <c r="W124" s="2">
        <v>48488</v>
      </c>
    </row>
    <row r="125" spans="2:23" ht="14.25" thickBot="1">
      <c r="B125" s="63" t="s">
        <v>30</v>
      </c>
      <c r="C125" s="64"/>
      <c r="D125" s="144">
        <v>99569.05785099999</v>
      </c>
      <c r="E125" s="146">
        <v>84319.914841649996</v>
      </c>
      <c r="F125" s="147">
        <f>(E125/D125-1)*100</f>
        <v>-15.315142413187798</v>
      </c>
      <c r="G125" s="148">
        <v>83348.967363000003</v>
      </c>
      <c r="H125" s="147">
        <f t="shared" si="24"/>
        <v>-1.1515043397202218</v>
      </c>
      <c r="I125" s="148">
        <v>267670.18400914996</v>
      </c>
      <c r="J125" s="224">
        <f t="shared" si="24"/>
        <v>221.14397151844406</v>
      </c>
      <c r="K125" s="67">
        <v>357972.82371100003</v>
      </c>
      <c r="L125" s="71">
        <f>(K125/I125-1)*100</f>
        <v>33.736532903778027</v>
      </c>
      <c r="M125" s="67">
        <v>461783</v>
      </c>
      <c r="N125" s="71">
        <f>(M125/K125-1)*100</f>
        <v>28.999457336685541</v>
      </c>
      <c r="O125" s="345">
        <f>T126+T125+T124</f>
        <v>345861</v>
      </c>
      <c r="P125" s="346">
        <f>(O125/M125-1)*100</f>
        <v>-25.103132856774725</v>
      </c>
      <c r="S125" s="2" t="s">
        <v>133</v>
      </c>
      <c r="T125" s="2">
        <f t="shared" ref="T125:T127" si="30">SUM(U125:W125)</f>
        <v>141274</v>
      </c>
      <c r="U125" s="2">
        <v>41766</v>
      </c>
      <c r="V125" s="2">
        <v>31185</v>
      </c>
      <c r="W125" s="2">
        <v>68323</v>
      </c>
    </row>
    <row r="126" spans="2:23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S126" s="2" t="s">
        <v>134</v>
      </c>
      <c r="T126" s="2">
        <f t="shared" si="30"/>
        <v>126762</v>
      </c>
      <c r="U126" s="2">
        <v>37185</v>
      </c>
      <c r="V126" s="2">
        <v>21790</v>
      </c>
      <c r="W126" s="2">
        <v>67787</v>
      </c>
    </row>
    <row r="127" spans="2:23">
      <c r="B127" s="21" t="s">
        <v>33</v>
      </c>
      <c r="C127" s="9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135</v>
      </c>
      <c r="T127" s="2">
        <f t="shared" si="30"/>
        <v>81126</v>
      </c>
      <c r="U127" s="2">
        <v>24587</v>
      </c>
      <c r="V127" s="2">
        <v>16832</v>
      </c>
      <c r="W127" s="2">
        <v>39707</v>
      </c>
    </row>
    <row r="128" spans="2:23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136</v>
      </c>
      <c r="T128" s="2">
        <f>SUM(U128:W128)</f>
        <v>229790</v>
      </c>
      <c r="U128" s="2">
        <v>52023</v>
      </c>
      <c r="V128" s="2">
        <v>68126</v>
      </c>
      <c r="W128" s="2">
        <v>109641</v>
      </c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</sheetData>
  <mergeCells count="20">
    <mergeCell ref="O112:P112"/>
    <mergeCell ref="E96:F96"/>
    <mergeCell ref="G96:H96"/>
    <mergeCell ref="I96:J96"/>
    <mergeCell ref="K96:L96"/>
    <mergeCell ref="M96:N96"/>
    <mergeCell ref="O96:P96"/>
    <mergeCell ref="E112:F112"/>
    <mergeCell ref="G112:H112"/>
    <mergeCell ref="I112:J112"/>
    <mergeCell ref="K112:L112"/>
    <mergeCell ref="M112:N112"/>
    <mergeCell ref="I64:J64"/>
    <mergeCell ref="K64:L64"/>
    <mergeCell ref="M64:N64"/>
    <mergeCell ref="O64:P64"/>
    <mergeCell ref="I80:J80"/>
    <mergeCell ref="K80:L80"/>
    <mergeCell ref="M80:N80"/>
    <mergeCell ref="O80:P80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{0A82DD45-AB50-4198-9BED-C539FC87F561}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82DD45-AB50-4198-9BED-C539FC87F56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3"/>
  <sheetViews>
    <sheetView topLeftCell="A13" workbookViewId="0">
      <selection activeCell="O51" sqref="O5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7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76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76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76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76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76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76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77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75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75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77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77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77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77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77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77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77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77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78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78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78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78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78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78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78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78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78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78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78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78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78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78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78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78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78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78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78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78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74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74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74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74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74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74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74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74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>
      <c r="B55" s="380" t="s">
        <v>148</v>
      </c>
      <c r="C55" s="227">
        <v>194722</v>
      </c>
      <c r="D55" s="227">
        <v>11434</v>
      </c>
      <c r="E55" s="381">
        <f>SUM(D55/C55*100)</f>
        <v>5.8719610521666787</v>
      </c>
      <c r="I55" s="226"/>
      <c r="J55" s="3"/>
      <c r="L55" s="3"/>
      <c r="N55" s="3"/>
    </row>
    <row r="56" spans="1:23" ht="16.5" customHeight="1">
      <c r="B56" s="96" t="s">
        <v>12</v>
      </c>
      <c r="C56" s="97">
        <f>SUM(C6:C55)</f>
        <v>12999707.399259701</v>
      </c>
      <c r="D56" s="97">
        <f>SUM(D6:D55)</f>
        <v>1666978.299106</v>
      </c>
      <c r="E56" s="106">
        <f>D56/C56*100</f>
        <v>12.823198614462122</v>
      </c>
      <c r="J56" s="3"/>
      <c r="L56" s="3"/>
      <c r="N56" s="3"/>
    </row>
    <row r="57" spans="1:23">
      <c r="B57" s="17"/>
      <c r="C57" s="18"/>
      <c r="D57" s="18"/>
      <c r="E57" s="20"/>
      <c r="J57" s="3"/>
      <c r="L57" s="3"/>
      <c r="N57" s="3"/>
    </row>
    <row r="58" spans="1:23">
      <c r="B58" s="21" t="s">
        <v>13</v>
      </c>
      <c r="C58" s="18"/>
      <c r="D58" s="18"/>
      <c r="E58" s="20"/>
      <c r="J58" s="3"/>
      <c r="L58" s="3"/>
      <c r="N58" s="3"/>
    </row>
    <row r="59" spans="1:23">
      <c r="B59" s="21" t="s">
        <v>14</v>
      </c>
      <c r="J59" s="3"/>
      <c r="L59" s="3"/>
      <c r="N59" s="3"/>
    </row>
    <row r="60" spans="1:23">
      <c r="B60" s="21" t="s">
        <v>34</v>
      </c>
      <c r="J60" s="3"/>
      <c r="L60" s="3"/>
      <c r="N60" s="3"/>
    </row>
    <row r="61" spans="1:23" ht="25.5" customHeight="1">
      <c r="J61" s="3"/>
      <c r="L61" s="3"/>
      <c r="N61" s="3"/>
    </row>
    <row r="62" spans="1:23" ht="14.25">
      <c r="A62" s="4" t="s">
        <v>15</v>
      </c>
      <c r="U62" s="2">
        <v>4</v>
      </c>
      <c r="V62" s="2">
        <v>5</v>
      </c>
      <c r="W62" s="2">
        <v>6</v>
      </c>
    </row>
    <row r="63" spans="1:23">
      <c r="J63" s="3"/>
      <c r="L63" s="3"/>
      <c r="N63" s="3" t="s">
        <v>16</v>
      </c>
      <c r="T63" s="2">
        <f>SUM(U63:W63)</f>
        <v>97228</v>
      </c>
      <c r="U63" s="2">
        <v>46198</v>
      </c>
      <c r="V63" s="2">
        <v>23400</v>
      </c>
      <c r="W63" s="2">
        <v>27630</v>
      </c>
    </row>
    <row r="64" spans="1:23" ht="18" thickBot="1">
      <c r="B64" s="22" t="s">
        <v>17</v>
      </c>
      <c r="C64" s="22"/>
      <c r="J64" s="3"/>
      <c r="L64" s="3"/>
      <c r="N64" s="3"/>
      <c r="T64" s="2">
        <f t="shared" ref="T64:T77" si="2">SUM(U64:W64)</f>
        <v>397109</v>
      </c>
      <c r="U64" s="2">
        <v>61496</v>
      </c>
      <c r="V64" s="2">
        <v>160316</v>
      </c>
      <c r="W64" s="2">
        <v>175297</v>
      </c>
    </row>
    <row r="65" spans="2:29" ht="18" thickBot="1">
      <c r="B65" s="22"/>
      <c r="C65" s="22"/>
      <c r="D65" s="23">
        <v>2008</v>
      </c>
      <c r="E65" s="25">
        <v>2009</v>
      </c>
      <c r="F65" s="24"/>
      <c r="G65" s="25">
        <v>2010</v>
      </c>
      <c r="H65" s="24"/>
      <c r="I65" s="447">
        <v>2011</v>
      </c>
      <c r="J65" s="452"/>
      <c r="K65" s="447">
        <v>2012</v>
      </c>
      <c r="L65" s="452"/>
      <c r="M65" s="447">
        <v>2013</v>
      </c>
      <c r="N65" s="452"/>
      <c r="O65" s="482">
        <v>2014</v>
      </c>
      <c r="P65" s="483"/>
      <c r="T65" s="2">
        <f t="shared" si="2"/>
        <v>1683392</v>
      </c>
      <c r="U65" s="2">
        <v>865989</v>
      </c>
      <c r="V65" s="2">
        <v>348963</v>
      </c>
      <c r="W65" s="2">
        <v>468440</v>
      </c>
    </row>
    <row r="66" spans="2:29">
      <c r="B66" s="27" t="s">
        <v>18</v>
      </c>
      <c r="C66" s="28"/>
      <c r="D66" s="29">
        <v>74465.86815699999</v>
      </c>
      <c r="E66" s="31">
        <v>58963.207877999972</v>
      </c>
      <c r="F66" s="32">
        <f t="shared" ref="F66:F75" si="3">(E66/D66-1)*100</f>
        <v>-20.818477864670847</v>
      </c>
      <c r="G66" s="33">
        <v>65085.726096999992</v>
      </c>
      <c r="H66" s="34">
        <f>(G66/E66-1)*100</f>
        <v>10.383624703167516</v>
      </c>
      <c r="I66" s="31">
        <v>52162.666859999998</v>
      </c>
      <c r="J66" s="206">
        <f>(I66/G66-1)*100</f>
        <v>-19.855442985671257</v>
      </c>
      <c r="K66" s="31">
        <v>71372.129297000007</v>
      </c>
      <c r="L66" s="206">
        <f>(K66/I66-1)*100</f>
        <v>36.826074266019624</v>
      </c>
      <c r="M66" s="31">
        <v>83754.063877999986</v>
      </c>
      <c r="N66" s="206">
        <f>(M66/K66-1)*100</f>
        <v>17.348416956253576</v>
      </c>
      <c r="O66" s="273">
        <v>97228</v>
      </c>
      <c r="P66" s="274">
        <f t="shared" ref="P66:P74" si="4">(O66/M66-1)*100</f>
        <v>16.08750130814758</v>
      </c>
      <c r="T66" s="2">
        <f t="shared" si="2"/>
        <v>77322</v>
      </c>
      <c r="U66" s="2">
        <v>17125</v>
      </c>
      <c r="V66" s="2">
        <v>24173</v>
      </c>
      <c r="W66" s="2">
        <v>36024</v>
      </c>
    </row>
    <row r="67" spans="2:29">
      <c r="B67" s="36" t="s">
        <v>20</v>
      </c>
      <c r="C67" s="37"/>
      <c r="D67" s="38">
        <v>123756.788416</v>
      </c>
      <c r="E67" s="40">
        <v>64109.766524999999</v>
      </c>
      <c r="F67" s="41">
        <f t="shared" si="3"/>
        <v>-48.196969761772266</v>
      </c>
      <c r="G67" s="42">
        <v>73314.204068549996</v>
      </c>
      <c r="H67" s="43">
        <f t="shared" ref="H67:H78" si="5">(G67/E67-1)*100</f>
        <v>14.357309412382069</v>
      </c>
      <c r="I67" s="40">
        <v>138795.73865499999</v>
      </c>
      <c r="J67" s="207">
        <f t="shared" ref="J67:J78" si="6">(I67/G67-1)*100</f>
        <v>89.316300188192272</v>
      </c>
      <c r="K67" s="40">
        <v>210852.80018000002</v>
      </c>
      <c r="L67" s="207">
        <f t="shared" ref="L67:L75" si="7">(K67/I67-1)*100</f>
        <v>51.915903343480821</v>
      </c>
      <c r="M67" s="40">
        <v>261840.39718900001</v>
      </c>
      <c r="N67" s="207">
        <f t="shared" ref="N67:P75" si="8">(M67/K67-1)*100</f>
        <v>24.181607721345454</v>
      </c>
      <c r="O67" s="273">
        <v>397109</v>
      </c>
      <c r="P67" s="274">
        <f t="shared" si="4"/>
        <v>51.660707921001681</v>
      </c>
      <c r="T67" s="2">
        <f t="shared" si="2"/>
        <v>266510</v>
      </c>
      <c r="U67" s="2">
        <v>79706</v>
      </c>
      <c r="V67" s="2">
        <v>78909</v>
      </c>
      <c r="W67" s="2">
        <v>107895</v>
      </c>
    </row>
    <row r="68" spans="2:29">
      <c r="B68" s="36" t="s">
        <v>21</v>
      </c>
      <c r="C68" s="37"/>
      <c r="D68" s="38">
        <v>1169438.2871020001</v>
      </c>
      <c r="E68" s="40">
        <v>763654.2381190001</v>
      </c>
      <c r="F68" s="41">
        <f t="shared" si="3"/>
        <v>-34.699056244222902</v>
      </c>
      <c r="G68" s="42">
        <v>707206.43444054993</v>
      </c>
      <c r="H68" s="43">
        <f t="shared" si="5"/>
        <v>-7.391801270885356</v>
      </c>
      <c r="I68" s="40">
        <v>866631.61487274989</v>
      </c>
      <c r="J68" s="207">
        <f t="shared" si="6"/>
        <v>22.542948235237215</v>
      </c>
      <c r="K68" s="40">
        <v>902865.58918500005</v>
      </c>
      <c r="L68" s="207">
        <f t="shared" si="7"/>
        <v>4.1810122883147338</v>
      </c>
      <c r="M68" s="40">
        <v>931063.18361599999</v>
      </c>
      <c r="N68" s="207">
        <f t="shared" si="8"/>
        <v>3.1231220647641944</v>
      </c>
      <c r="O68" s="273">
        <v>1683392</v>
      </c>
      <c r="P68" s="274">
        <f t="shared" si="4"/>
        <v>80.803196777919666</v>
      </c>
      <c r="T68" s="2">
        <f t="shared" si="2"/>
        <v>324805</v>
      </c>
      <c r="U68" s="2">
        <v>116456</v>
      </c>
      <c r="V68" s="2">
        <v>74160</v>
      </c>
      <c r="W68" s="2">
        <v>134189</v>
      </c>
    </row>
    <row r="69" spans="2:29">
      <c r="B69" s="36" t="s">
        <v>22</v>
      </c>
      <c r="C69" s="37"/>
      <c r="D69" s="38">
        <v>82149.387164999993</v>
      </c>
      <c r="E69" s="40">
        <v>92729.870196050004</v>
      </c>
      <c r="F69" s="41">
        <f t="shared" si="3"/>
        <v>12.879564164975132</v>
      </c>
      <c r="G69" s="42">
        <v>36770.895344900004</v>
      </c>
      <c r="H69" s="43">
        <f t="shared" si="5"/>
        <v>-60.346223641682265</v>
      </c>
      <c r="I69" s="40">
        <v>53816.136776799998</v>
      </c>
      <c r="J69" s="207">
        <f t="shared" si="6"/>
        <v>46.355252631247424</v>
      </c>
      <c r="K69" s="40">
        <v>66521.404869999998</v>
      </c>
      <c r="L69" s="207">
        <f t="shared" si="7"/>
        <v>23.608658766968958</v>
      </c>
      <c r="M69" s="40">
        <v>68074.046228849998</v>
      </c>
      <c r="N69" s="207">
        <f t="shared" si="8"/>
        <v>2.3340477578371432</v>
      </c>
      <c r="O69" s="273">
        <v>77322</v>
      </c>
      <c r="P69" s="274">
        <f t="shared" si="4"/>
        <v>13.585138953045938</v>
      </c>
      <c r="T69" s="2">
        <f t="shared" si="2"/>
        <v>99035</v>
      </c>
      <c r="U69" s="2">
        <v>32505</v>
      </c>
      <c r="V69" s="2">
        <v>24733</v>
      </c>
      <c r="W69" s="2">
        <v>41797</v>
      </c>
    </row>
    <row r="70" spans="2:29">
      <c r="B70" s="36" t="s">
        <v>23</v>
      </c>
      <c r="C70" s="37"/>
      <c r="D70" s="38">
        <v>225821.92133399996</v>
      </c>
      <c r="E70" s="40">
        <v>145672.13092700002</v>
      </c>
      <c r="F70" s="41">
        <f t="shared" si="3"/>
        <v>-35.492475634575392</v>
      </c>
      <c r="G70" s="42">
        <v>134343.03707299998</v>
      </c>
      <c r="H70" s="43">
        <f t="shared" si="5"/>
        <v>-7.777118232503466</v>
      </c>
      <c r="I70" s="40">
        <v>168834.638656</v>
      </c>
      <c r="J70" s="207">
        <f t="shared" si="6"/>
        <v>25.674275596626405</v>
      </c>
      <c r="K70" s="40">
        <v>183752.44197099999</v>
      </c>
      <c r="L70" s="207">
        <f t="shared" si="7"/>
        <v>8.835748063165493</v>
      </c>
      <c r="M70" s="40">
        <v>224090.79685500002</v>
      </c>
      <c r="N70" s="207">
        <f t="shared" si="8"/>
        <v>21.95255445387021</v>
      </c>
      <c r="O70" s="273">
        <v>266510</v>
      </c>
      <c r="P70" s="274">
        <f t="shared" si="4"/>
        <v>18.929471330519519</v>
      </c>
      <c r="T70" s="2">
        <f t="shared" si="2"/>
        <v>50578</v>
      </c>
      <c r="U70" s="2">
        <v>18275</v>
      </c>
      <c r="V70" s="2">
        <v>12412</v>
      </c>
      <c r="W70" s="2">
        <v>19891</v>
      </c>
    </row>
    <row r="71" spans="2:29">
      <c r="B71" s="36" t="s">
        <v>24</v>
      </c>
      <c r="C71" s="37"/>
      <c r="D71" s="38">
        <v>424786.96062999999</v>
      </c>
      <c r="E71" s="40">
        <v>303027.62434599979</v>
      </c>
      <c r="F71" s="41">
        <f t="shared" si="3"/>
        <v>-28.663623785301549</v>
      </c>
      <c r="G71" s="42">
        <v>246619.43998300011</v>
      </c>
      <c r="H71" s="43">
        <f t="shared" si="5"/>
        <v>-18.614865388837387</v>
      </c>
      <c r="I71" s="40">
        <v>243332.118472</v>
      </c>
      <c r="J71" s="207">
        <f t="shared" si="6"/>
        <v>-1.3329531164399278</v>
      </c>
      <c r="K71" s="40">
        <v>278852.95514899999</v>
      </c>
      <c r="L71" s="207">
        <f t="shared" si="7"/>
        <v>14.597676993917808</v>
      </c>
      <c r="M71" s="40">
        <v>339882.65114329988</v>
      </c>
      <c r="N71" s="207">
        <f t="shared" si="8"/>
        <v>21.885977848680071</v>
      </c>
      <c r="O71" s="273">
        <v>324805</v>
      </c>
      <c r="P71" s="274">
        <f t="shared" si="4"/>
        <v>-4.4361343812582277</v>
      </c>
      <c r="T71" s="2">
        <f t="shared" si="2"/>
        <v>173411</v>
      </c>
      <c r="U71" s="2">
        <v>62059</v>
      </c>
      <c r="V71" s="2">
        <v>32924</v>
      </c>
      <c r="W71" s="2">
        <v>78428</v>
      </c>
    </row>
    <row r="72" spans="2:29">
      <c r="B72" s="36" t="s">
        <v>25</v>
      </c>
      <c r="C72" s="37"/>
      <c r="D72" s="38">
        <v>91998.580067000003</v>
      </c>
      <c r="E72" s="40">
        <v>72420.745972999983</v>
      </c>
      <c r="F72" s="41">
        <f t="shared" si="3"/>
        <v>-21.280582895672985</v>
      </c>
      <c r="G72" s="42">
        <v>63603.039643999997</v>
      </c>
      <c r="H72" s="43">
        <f t="shared" si="5"/>
        <v>-12.175663493286049</v>
      </c>
      <c r="I72" s="40">
        <v>83922.548986000009</v>
      </c>
      <c r="J72" s="207">
        <f t="shared" si="6"/>
        <v>31.947387193650979</v>
      </c>
      <c r="K72" s="40">
        <v>73510.594003000006</v>
      </c>
      <c r="L72" s="207">
        <f t="shared" si="7"/>
        <v>-12.406623855928078</v>
      </c>
      <c r="M72" s="40">
        <v>90504.567083999995</v>
      </c>
      <c r="N72" s="207">
        <f t="shared" si="8"/>
        <v>23.117719713034091</v>
      </c>
      <c r="O72" s="273">
        <v>99035</v>
      </c>
      <c r="P72" s="274">
        <f t="shared" si="4"/>
        <v>9.4254170710331699</v>
      </c>
      <c r="T72" s="2">
        <f t="shared" si="2"/>
        <v>3169390</v>
      </c>
      <c r="U72" s="2">
        <f>SUM(U63:U71)</f>
        <v>1299809</v>
      </c>
      <c r="V72" s="2">
        <f>SUM(V63:V71)</f>
        <v>779990</v>
      </c>
      <c r="W72" s="2">
        <f>SUM(W63:W71)</f>
        <v>1089591</v>
      </c>
    </row>
    <row r="73" spans="2:29">
      <c r="B73" s="36" t="s">
        <v>26</v>
      </c>
      <c r="C73" s="37"/>
      <c r="D73" s="38">
        <v>40942.404685999994</v>
      </c>
      <c r="E73" s="40">
        <v>35465.734689000004</v>
      </c>
      <c r="F73" s="41">
        <f t="shared" si="3"/>
        <v>-13.37652255406655</v>
      </c>
      <c r="G73" s="42">
        <v>26863.497335999997</v>
      </c>
      <c r="H73" s="43">
        <f t="shared" si="5"/>
        <v>-24.255065990972025</v>
      </c>
      <c r="I73" s="40">
        <v>28227.763467499997</v>
      </c>
      <c r="J73" s="207">
        <f t="shared" si="6"/>
        <v>5.0785127283919707</v>
      </c>
      <c r="K73" s="40">
        <v>34797.793954000008</v>
      </c>
      <c r="L73" s="207">
        <f t="shared" si="7"/>
        <v>23.275065678031524</v>
      </c>
      <c r="M73" s="40">
        <v>42747.456858999998</v>
      </c>
      <c r="N73" s="207">
        <f t="shared" si="8"/>
        <v>22.845307135012138</v>
      </c>
      <c r="O73" s="273">
        <v>50578</v>
      </c>
      <c r="P73" s="274">
        <f t="shared" si="4"/>
        <v>18.31814970146317</v>
      </c>
    </row>
    <row r="74" spans="2:29" ht="14.25" thickBot="1">
      <c r="B74" s="36" t="s">
        <v>27</v>
      </c>
      <c r="C74" s="45"/>
      <c r="D74" s="38">
        <v>173321.351245</v>
      </c>
      <c r="E74" s="40">
        <v>91957.925027000019</v>
      </c>
      <c r="F74" s="41">
        <f t="shared" si="3"/>
        <v>-46.943683298999872</v>
      </c>
      <c r="G74" s="42">
        <v>125849.024</v>
      </c>
      <c r="H74" s="43">
        <f t="shared" si="5"/>
        <v>36.855006203162063</v>
      </c>
      <c r="I74" s="40">
        <v>126708.88219915002</v>
      </c>
      <c r="J74" s="207">
        <f t="shared" si="6"/>
        <v>0.6832458225103144</v>
      </c>
      <c r="K74" s="40">
        <v>135836.60093099999</v>
      </c>
      <c r="L74" s="207">
        <f t="shared" si="7"/>
        <v>7.2036928851631821</v>
      </c>
      <c r="M74" s="40">
        <v>204765.990911</v>
      </c>
      <c r="N74" s="207">
        <f t="shared" si="8"/>
        <v>50.744342472919811</v>
      </c>
      <c r="O74" s="277">
        <v>173411</v>
      </c>
      <c r="P74" s="278">
        <f t="shared" si="4"/>
        <v>-15.312596965688607</v>
      </c>
      <c r="S74" s="2" t="s">
        <v>104</v>
      </c>
      <c r="T74" s="2">
        <f>SUM(U74:W74)</f>
        <v>39172</v>
      </c>
      <c r="U74" s="2">
        <v>15068</v>
      </c>
      <c r="V74" s="2">
        <v>12304</v>
      </c>
      <c r="W74" s="2">
        <v>11800</v>
      </c>
    </row>
    <row r="75" spans="2:29" ht="15" thickTop="1" thickBot="1">
      <c r="B75" s="46" t="s">
        <v>28</v>
      </c>
      <c r="C75" s="47"/>
      <c r="D75" s="48">
        <v>2406681.5488019995</v>
      </c>
      <c r="E75" s="50">
        <v>1628001.2436800501</v>
      </c>
      <c r="F75" s="51">
        <f t="shared" si="3"/>
        <v>-32.354937258299152</v>
      </c>
      <c r="G75" s="52">
        <v>1479655.2979870001</v>
      </c>
      <c r="H75" s="53">
        <f t="shared" si="5"/>
        <v>-9.1121518652970028</v>
      </c>
      <c r="I75" s="50">
        <v>1762432.1089452</v>
      </c>
      <c r="J75" s="208">
        <f t="shared" si="6"/>
        <v>19.110992360376365</v>
      </c>
      <c r="K75" s="50">
        <v>1958362.3095399998</v>
      </c>
      <c r="L75" s="208">
        <f t="shared" si="7"/>
        <v>11.117035351339698</v>
      </c>
      <c r="M75" s="50">
        <v>2246723.1537641501</v>
      </c>
      <c r="N75" s="208">
        <f t="shared" si="8"/>
        <v>14.724591196400393</v>
      </c>
      <c r="O75" s="275">
        <v>3169405</v>
      </c>
      <c r="P75" s="276">
        <f t="shared" si="8"/>
        <v>41.067892352023549</v>
      </c>
      <c r="S75" s="2" t="s">
        <v>105</v>
      </c>
      <c r="T75" s="2">
        <f t="shared" si="2"/>
        <v>113743</v>
      </c>
      <c r="U75" s="2">
        <v>22138</v>
      </c>
      <c r="V75" s="2">
        <v>34623</v>
      </c>
      <c r="W75" s="2">
        <v>56982</v>
      </c>
    </row>
    <row r="76" spans="2:29" ht="12" customHeight="1" thickBot="1">
      <c r="D76" s="55"/>
      <c r="E76" s="57"/>
      <c r="F76" s="58"/>
      <c r="G76" s="55"/>
      <c r="H76" s="59"/>
      <c r="I76" s="55"/>
      <c r="J76" s="60"/>
      <c r="K76" s="55"/>
      <c r="L76" s="60"/>
      <c r="M76" s="55"/>
      <c r="N76" s="60"/>
      <c r="O76" s="269"/>
      <c r="P76" s="270"/>
      <c r="S76" s="2" t="s">
        <v>106</v>
      </c>
      <c r="T76" s="2">
        <f t="shared" si="2"/>
        <v>203769</v>
      </c>
      <c r="U76" s="2">
        <v>16249</v>
      </c>
      <c r="V76" s="2">
        <v>99043</v>
      </c>
      <c r="W76" s="2">
        <v>88477</v>
      </c>
    </row>
    <row r="77" spans="2:29">
      <c r="B77" s="61" t="s">
        <v>29</v>
      </c>
      <c r="C77" s="62"/>
      <c r="D77" s="38">
        <v>304986.14908800001</v>
      </c>
      <c r="E77" s="31">
        <v>148632.11752500001</v>
      </c>
      <c r="F77" s="41">
        <f>(E77/D77-1)*100</f>
        <v>-51.26594503735511</v>
      </c>
      <c r="G77" s="42">
        <v>150024.44353804999</v>
      </c>
      <c r="H77" s="43">
        <f t="shared" si="5"/>
        <v>0.93675985798682415</v>
      </c>
      <c r="I77" s="40">
        <v>326871.2629643</v>
      </c>
      <c r="J77" s="207">
        <f t="shared" si="6"/>
        <v>117.87867047238683</v>
      </c>
      <c r="K77" s="40">
        <v>404012.08252400008</v>
      </c>
      <c r="L77" s="207">
        <f>(K77/I77-1)*100</f>
        <v>23.599755714262717</v>
      </c>
      <c r="M77" s="40">
        <v>428129.34528349998</v>
      </c>
      <c r="N77" s="271">
        <f>(M77/K77-1)*100</f>
        <v>5.969440965436279</v>
      </c>
      <c r="O77" s="281">
        <f>O67+T77+T78</f>
        <v>565145</v>
      </c>
      <c r="P77" s="279">
        <f t="shared" ref="P77:P78" si="9">(O77/M77-1)*100</f>
        <v>32.003331756147332</v>
      </c>
      <c r="S77" s="2" t="s">
        <v>107</v>
      </c>
      <c r="T77" s="2">
        <f t="shared" si="2"/>
        <v>40106</v>
      </c>
      <c r="U77" s="2">
        <v>14407</v>
      </c>
      <c r="V77" s="2">
        <v>12549</v>
      </c>
      <c r="W77" s="2">
        <v>13150</v>
      </c>
    </row>
    <row r="78" spans="2:29" ht="14.25" thickBot="1">
      <c r="B78" s="63" t="s">
        <v>30</v>
      </c>
      <c r="C78" s="64"/>
      <c r="D78" s="65">
        <v>80232.032361999998</v>
      </c>
      <c r="E78" s="67">
        <v>46979.442605000004</v>
      </c>
      <c r="F78" s="68">
        <f>(E78/D78-1)*100</f>
        <v>-41.445528398143004</v>
      </c>
      <c r="G78" s="69">
        <v>46955.239882549999</v>
      </c>
      <c r="H78" s="70">
        <f t="shared" si="5"/>
        <v>-5.1517687541546842E-2</v>
      </c>
      <c r="I78" s="67">
        <v>122295.344843</v>
      </c>
      <c r="J78" s="209">
        <f t="shared" si="6"/>
        <v>160.45089993981412</v>
      </c>
      <c r="K78" s="67">
        <v>182683.08608799998</v>
      </c>
      <c r="L78" s="209">
        <f>(K78/I78-1)*100</f>
        <v>49.378609891099615</v>
      </c>
      <c r="M78" s="67">
        <v>224642.03215800005</v>
      </c>
      <c r="N78" s="272">
        <f>(M78/K78-1)*100</f>
        <v>22.968161403726285</v>
      </c>
      <c r="O78" s="282">
        <f>T74+T75+T76</f>
        <v>356684</v>
      </c>
      <c r="P78" s="280">
        <f t="shared" si="9"/>
        <v>58.778834296303614</v>
      </c>
      <c r="S78" s="2" t="s">
        <v>108</v>
      </c>
      <c r="T78" s="2">
        <f>SUM(U78:W78)</f>
        <v>127930</v>
      </c>
      <c r="U78" s="2">
        <v>60056</v>
      </c>
      <c r="V78" s="2">
        <v>26016</v>
      </c>
      <c r="W78" s="2">
        <v>41858</v>
      </c>
      <c r="Z78" s="2" t="s">
        <v>125</v>
      </c>
      <c r="AA78" s="2">
        <v>7</v>
      </c>
      <c r="AB78" s="2">
        <v>8</v>
      </c>
      <c r="AC78" s="2">
        <v>9</v>
      </c>
    </row>
    <row r="79" spans="2:29"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27" t="s">
        <v>18</v>
      </c>
      <c r="Z79" s="2">
        <f>SUM(AA79:AC79)</f>
        <v>82911</v>
      </c>
      <c r="AA79" s="2">
        <v>29224</v>
      </c>
      <c r="AB79" s="2">
        <v>28147</v>
      </c>
      <c r="AC79" s="2">
        <v>25540</v>
      </c>
    </row>
    <row r="80" spans="2:29" ht="18" thickBot="1">
      <c r="B80" s="22" t="s">
        <v>31</v>
      </c>
      <c r="C80" s="2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36" t="s">
        <v>20</v>
      </c>
      <c r="Z80" s="2">
        <f t="shared" ref="Z80:Z88" si="10">SUM(AA80:AC80)</f>
        <v>386197</v>
      </c>
      <c r="AA80" s="2">
        <v>141995</v>
      </c>
      <c r="AB80" s="2">
        <v>84546</v>
      </c>
      <c r="AC80" s="2">
        <v>159656</v>
      </c>
    </row>
    <row r="81" spans="2:29" ht="14.25" thickBot="1">
      <c r="D81" s="23">
        <v>2008</v>
      </c>
      <c r="E81" s="25">
        <v>2009</v>
      </c>
      <c r="F81" s="24"/>
      <c r="G81" s="25">
        <v>2010</v>
      </c>
      <c r="H81" s="24"/>
      <c r="I81" s="447">
        <v>2011</v>
      </c>
      <c r="J81" s="452"/>
      <c r="K81" s="447">
        <v>2012</v>
      </c>
      <c r="L81" s="452"/>
      <c r="M81" s="447">
        <v>2013</v>
      </c>
      <c r="N81" s="448"/>
      <c r="O81" s="447">
        <v>2014</v>
      </c>
      <c r="P81" s="448"/>
      <c r="Y81" s="36" t="s">
        <v>21</v>
      </c>
      <c r="Z81" s="2">
        <f t="shared" si="10"/>
        <v>1360167</v>
      </c>
      <c r="AA81" s="2">
        <v>379127</v>
      </c>
      <c r="AB81" s="2">
        <v>453079</v>
      </c>
      <c r="AC81" s="2">
        <v>527961</v>
      </c>
    </row>
    <row r="82" spans="2:29">
      <c r="B82" s="27" t="s">
        <v>18</v>
      </c>
      <c r="C82" s="28"/>
      <c r="D82" s="29">
        <v>107370.51606099999</v>
      </c>
      <c r="E82" s="73">
        <v>53973.204406000004</v>
      </c>
      <c r="F82" s="32">
        <f t="shared" ref="F82:F91" si="11">(E82/D82-1)*100</f>
        <v>-49.731819883089301</v>
      </c>
      <c r="G82" s="33">
        <v>50534.686978000005</v>
      </c>
      <c r="H82" s="74">
        <f>(G82/E82-1)*100</f>
        <v>-6.3707861444256775</v>
      </c>
      <c r="I82" s="31">
        <v>51523.208510999997</v>
      </c>
      <c r="J82" s="211">
        <f>(I82/G82-1)*100</f>
        <v>1.9561247770869539</v>
      </c>
      <c r="K82" s="31">
        <v>98968.325317999988</v>
      </c>
      <c r="L82" s="206">
        <f>(K82/I82-1)*100</f>
        <v>92.084942258342963</v>
      </c>
      <c r="M82" s="31">
        <v>130115.432594</v>
      </c>
      <c r="N82" s="35">
        <f>(M82/K82-1)*100</f>
        <v>31.471793804653881</v>
      </c>
      <c r="O82" s="31">
        <v>82911</v>
      </c>
      <c r="P82" s="35">
        <f>(O82/M82-1)*100</f>
        <v>-36.278888409257561</v>
      </c>
      <c r="Y82" s="36" t="s">
        <v>22</v>
      </c>
      <c r="Z82" s="2">
        <f t="shared" si="10"/>
        <v>96253</v>
      </c>
      <c r="AA82" s="2">
        <v>27541</v>
      </c>
      <c r="AB82" s="2">
        <v>12366</v>
      </c>
      <c r="AC82" s="2">
        <v>56346</v>
      </c>
    </row>
    <row r="83" spans="2:29">
      <c r="B83" s="36" t="s">
        <v>20</v>
      </c>
      <c r="C83" s="37"/>
      <c r="D83" s="38">
        <v>145430.75646899999</v>
      </c>
      <c r="E83" s="75">
        <v>96278.060667850004</v>
      </c>
      <c r="F83" s="41">
        <f t="shared" si="11"/>
        <v>-33.798006002689931</v>
      </c>
      <c r="G83" s="42">
        <v>138276.50044130001</v>
      </c>
      <c r="H83" s="76">
        <f t="shared" ref="H83:J91" si="12">(G83/E83-1)*100</f>
        <v>43.622025082474991</v>
      </c>
      <c r="I83" s="40">
        <v>373960.712917</v>
      </c>
      <c r="J83" s="212">
        <f t="shared" si="12"/>
        <v>170.44415480832237</v>
      </c>
      <c r="K83" s="40">
        <v>233728.78730700002</v>
      </c>
      <c r="L83" s="207">
        <f t="shared" ref="L83:L90" si="13">(K83/I83-1)*100</f>
        <v>-37.499106394399305</v>
      </c>
      <c r="M83" s="40">
        <v>451159.11825399997</v>
      </c>
      <c r="N83" s="44">
        <f t="shared" ref="N83:N90" si="14">(M83/K83-1)*100</f>
        <v>93.026765531199956</v>
      </c>
      <c r="O83" s="40">
        <v>386197</v>
      </c>
      <c r="P83" s="44">
        <f t="shared" ref="P83:P90" si="15">(O83/M83-1)*100</f>
        <v>-14.39893723203588</v>
      </c>
      <c r="Y83" s="36" t="s">
        <v>23</v>
      </c>
      <c r="Z83" s="2">
        <f t="shared" si="10"/>
        <v>273509</v>
      </c>
      <c r="AA83" s="2">
        <v>78003</v>
      </c>
      <c r="AB83" s="2">
        <v>72294</v>
      </c>
      <c r="AC83" s="2">
        <v>123212</v>
      </c>
    </row>
    <row r="84" spans="2:29">
      <c r="B84" s="36" t="s">
        <v>21</v>
      </c>
      <c r="C84" s="37"/>
      <c r="D84" s="38">
        <v>1624229.9840030004</v>
      </c>
      <c r="E84" s="75">
        <v>1434605.1259187507</v>
      </c>
      <c r="F84" s="41">
        <f t="shared" si="11"/>
        <v>-11.674754188252901</v>
      </c>
      <c r="G84" s="42">
        <v>1172599.0142699501</v>
      </c>
      <c r="H84" s="76">
        <f t="shared" si="12"/>
        <v>-18.26329119526925</v>
      </c>
      <c r="I84" s="40">
        <v>1083908.1906834</v>
      </c>
      <c r="J84" s="212">
        <f t="shared" si="12"/>
        <v>-7.5636106211267933</v>
      </c>
      <c r="K84" s="40">
        <v>1150309.8317710003</v>
      </c>
      <c r="L84" s="207">
        <f t="shared" si="13"/>
        <v>6.1261314988065863</v>
      </c>
      <c r="M84" s="40">
        <v>1602266.2021930502</v>
      </c>
      <c r="N84" s="44">
        <f t="shared" si="14"/>
        <v>39.289968488422325</v>
      </c>
      <c r="O84" s="40">
        <v>1360167</v>
      </c>
      <c r="P84" s="44">
        <f t="shared" si="15"/>
        <v>-15.109798974832312</v>
      </c>
      <c r="Y84" s="36" t="s">
        <v>24</v>
      </c>
      <c r="Z84" s="2">
        <f t="shared" si="10"/>
        <v>455090</v>
      </c>
      <c r="AA84" s="2">
        <v>151649</v>
      </c>
      <c r="AB84" s="2">
        <v>117472</v>
      </c>
      <c r="AC84" s="2">
        <v>185969</v>
      </c>
    </row>
    <row r="85" spans="2:29">
      <c r="B85" s="36" t="s">
        <v>22</v>
      </c>
      <c r="C85" s="37"/>
      <c r="D85" s="38">
        <v>83654.760868000012</v>
      </c>
      <c r="E85" s="75">
        <v>78045.871555999998</v>
      </c>
      <c r="F85" s="41">
        <f t="shared" si="11"/>
        <v>-6.7048058637694918</v>
      </c>
      <c r="G85" s="42">
        <v>62504.740647400002</v>
      </c>
      <c r="H85" s="76">
        <f t="shared" si="12"/>
        <v>-19.912816141016275</v>
      </c>
      <c r="I85" s="40">
        <v>68356.702199999985</v>
      </c>
      <c r="J85" s="212">
        <f t="shared" si="12"/>
        <v>9.3624283406148479</v>
      </c>
      <c r="K85" s="40">
        <v>70899.061984</v>
      </c>
      <c r="L85" s="207">
        <f t="shared" si="13"/>
        <v>3.7192545897862361</v>
      </c>
      <c r="M85" s="40">
        <v>96621.92969260001</v>
      </c>
      <c r="N85" s="44">
        <f t="shared" si="14"/>
        <v>36.28097042300076</v>
      </c>
      <c r="O85" s="40">
        <v>96253</v>
      </c>
      <c r="P85" s="44">
        <f t="shared" si="15"/>
        <v>-0.38182811477037726</v>
      </c>
      <c r="Y85" s="36" t="s">
        <v>25</v>
      </c>
      <c r="Z85" s="2">
        <f t="shared" si="10"/>
        <v>121710</v>
      </c>
      <c r="AA85" s="2">
        <v>34461</v>
      </c>
      <c r="AB85" s="2">
        <v>41057</v>
      </c>
      <c r="AC85" s="2">
        <v>46192</v>
      </c>
    </row>
    <row r="86" spans="2:29">
      <c r="B86" s="36" t="s">
        <v>23</v>
      </c>
      <c r="C86" s="37"/>
      <c r="D86" s="38">
        <v>362217.08108199947</v>
      </c>
      <c r="E86" s="75">
        <v>221173.40723000001</v>
      </c>
      <c r="F86" s="41">
        <f t="shared" si="11"/>
        <v>-38.93899024051538</v>
      </c>
      <c r="G86" s="42">
        <v>231292.07339500001</v>
      </c>
      <c r="H86" s="76">
        <f t="shared" si="12"/>
        <v>4.5749922161652634</v>
      </c>
      <c r="I86" s="40">
        <v>233336.693661</v>
      </c>
      <c r="J86" s="212">
        <f t="shared" si="12"/>
        <v>0.8839992810770525</v>
      </c>
      <c r="K86" s="40">
        <v>286657.67228700005</v>
      </c>
      <c r="L86" s="207">
        <f t="shared" si="13"/>
        <v>22.851518888609391</v>
      </c>
      <c r="M86" s="40">
        <v>332934.79825199995</v>
      </c>
      <c r="N86" s="44">
        <f t="shared" si="14"/>
        <v>16.143689996431519</v>
      </c>
      <c r="O86" s="40">
        <v>273509</v>
      </c>
      <c r="P86" s="44">
        <f t="shared" si="15"/>
        <v>-17.849079929163871</v>
      </c>
      <c r="Y86" s="36" t="s">
        <v>26</v>
      </c>
      <c r="Z86" s="2">
        <f t="shared" si="10"/>
        <v>83094</v>
      </c>
      <c r="AA86" s="2">
        <v>30030</v>
      </c>
      <c r="AB86" s="2">
        <v>20991</v>
      </c>
      <c r="AC86" s="2">
        <v>32073</v>
      </c>
    </row>
    <row r="87" spans="2:29">
      <c r="B87" s="36" t="s">
        <v>24</v>
      </c>
      <c r="C87" s="37"/>
      <c r="D87" s="38">
        <v>582095.835632</v>
      </c>
      <c r="E87" s="75">
        <v>342593.71078199986</v>
      </c>
      <c r="F87" s="41">
        <f t="shared" si="11"/>
        <v>-41.144792693795004</v>
      </c>
      <c r="G87" s="42">
        <v>361166.725286</v>
      </c>
      <c r="H87" s="76">
        <f t="shared" si="12"/>
        <v>5.4212946471216883</v>
      </c>
      <c r="I87" s="40">
        <v>318082.3917255</v>
      </c>
      <c r="J87" s="212">
        <f t="shared" si="12"/>
        <v>-11.929209017354092</v>
      </c>
      <c r="K87" s="40">
        <v>348991.59079000005</v>
      </c>
      <c r="L87" s="207">
        <f t="shared" si="13"/>
        <v>9.717356216050522</v>
      </c>
      <c r="M87" s="40">
        <v>609515.34236299992</v>
      </c>
      <c r="N87" s="44">
        <f t="shared" si="14"/>
        <v>74.650438133268878</v>
      </c>
      <c r="O87" s="40">
        <v>455090</v>
      </c>
      <c r="P87" s="44">
        <f t="shared" si="15"/>
        <v>-25.335759681506286</v>
      </c>
      <c r="Y87" s="36" t="s">
        <v>27</v>
      </c>
      <c r="Z87" s="2">
        <f t="shared" si="10"/>
        <v>184039</v>
      </c>
      <c r="AA87" s="2">
        <v>57891</v>
      </c>
      <c r="AB87" s="2">
        <v>49270</v>
      </c>
      <c r="AC87" s="2">
        <v>76878</v>
      </c>
    </row>
    <row r="88" spans="2:29">
      <c r="B88" s="36" t="s">
        <v>25</v>
      </c>
      <c r="C88" s="37"/>
      <c r="D88" s="38">
        <v>134339.52297800002</v>
      </c>
      <c r="E88" s="75">
        <v>133160.07847899999</v>
      </c>
      <c r="F88" s="41">
        <f t="shared" si="11"/>
        <v>-0.87795793289602297</v>
      </c>
      <c r="G88" s="42">
        <v>101561.90542299999</v>
      </c>
      <c r="H88" s="76">
        <f t="shared" si="12"/>
        <v>-23.729464128382283</v>
      </c>
      <c r="I88" s="40">
        <v>106085.06821100001</v>
      </c>
      <c r="J88" s="212">
        <f t="shared" si="12"/>
        <v>4.4536017408902229</v>
      </c>
      <c r="K88" s="40">
        <v>83629.522797999991</v>
      </c>
      <c r="L88" s="207">
        <f t="shared" si="13"/>
        <v>-21.167489253375994</v>
      </c>
      <c r="M88" s="40">
        <v>193028.92836705002</v>
      </c>
      <c r="N88" s="44">
        <f t="shared" si="14"/>
        <v>130.81433674241453</v>
      </c>
      <c r="O88" s="40">
        <v>121710</v>
      </c>
      <c r="P88" s="44">
        <f t="shared" si="15"/>
        <v>-36.947274675552798</v>
      </c>
      <c r="Z88" s="2">
        <f t="shared" si="10"/>
        <v>3042970</v>
      </c>
      <c r="AA88" s="2">
        <f>SUM(AA79:AA87)</f>
        <v>929921</v>
      </c>
      <c r="AB88" s="2">
        <f>SUM(AB79:AB87)</f>
        <v>879222</v>
      </c>
      <c r="AC88" s="2">
        <f>SUM(AC79:AC87)</f>
        <v>1233827</v>
      </c>
    </row>
    <row r="89" spans="2:29">
      <c r="B89" s="36" t="s">
        <v>26</v>
      </c>
      <c r="C89" s="37"/>
      <c r="D89" s="38">
        <v>39582.165209999999</v>
      </c>
      <c r="E89" s="75">
        <v>44396.500935999997</v>
      </c>
      <c r="F89" s="41">
        <f t="shared" si="11"/>
        <v>12.162891293232514</v>
      </c>
      <c r="G89" s="42">
        <v>45108.793073000008</v>
      </c>
      <c r="H89" s="76">
        <f t="shared" si="12"/>
        <v>1.6043880080252704</v>
      </c>
      <c r="I89" s="40">
        <v>43654.617416000008</v>
      </c>
      <c r="J89" s="212">
        <f t="shared" si="12"/>
        <v>-3.2237077472826448</v>
      </c>
      <c r="K89" s="40">
        <v>44633.086684000002</v>
      </c>
      <c r="L89" s="207">
        <f t="shared" si="13"/>
        <v>2.2413877979408747</v>
      </c>
      <c r="M89" s="40">
        <v>62242.411947999994</v>
      </c>
      <c r="N89" s="44">
        <f t="shared" si="14"/>
        <v>39.453523321550946</v>
      </c>
      <c r="O89" s="40">
        <v>83094</v>
      </c>
      <c r="P89" s="44">
        <f t="shared" si="15"/>
        <v>33.500610595586046</v>
      </c>
    </row>
    <row r="90" spans="2:29" ht="14.25" thickBot="1">
      <c r="B90" s="36" t="s">
        <v>27</v>
      </c>
      <c r="C90" s="45"/>
      <c r="D90" s="38">
        <v>230226.56920900004</v>
      </c>
      <c r="E90" s="75">
        <v>163110.24317845001</v>
      </c>
      <c r="F90" s="41">
        <f t="shared" si="11"/>
        <v>-29.152293873441572</v>
      </c>
      <c r="G90" s="42">
        <v>179265.77039354999</v>
      </c>
      <c r="H90" s="76">
        <f t="shared" si="12"/>
        <v>9.9046674815052036</v>
      </c>
      <c r="I90" s="40">
        <v>133779.22550815</v>
      </c>
      <c r="J90" s="212">
        <f t="shared" si="12"/>
        <v>-25.373803814047371</v>
      </c>
      <c r="K90" s="40">
        <v>183200.597175</v>
      </c>
      <c r="L90" s="207">
        <f t="shared" si="13"/>
        <v>36.942486009413457</v>
      </c>
      <c r="M90" s="40">
        <v>328203.96683200006</v>
      </c>
      <c r="N90" s="44">
        <f t="shared" si="14"/>
        <v>79.150052943597913</v>
      </c>
      <c r="O90" s="40">
        <v>184039</v>
      </c>
      <c r="P90" s="44">
        <f t="shared" si="15"/>
        <v>-43.925418764299927</v>
      </c>
      <c r="Y90" s="2" t="s">
        <v>104</v>
      </c>
      <c r="Z90" s="2">
        <f>SUM(AA90:AC90)</f>
        <v>53162</v>
      </c>
      <c r="AA90" s="2">
        <v>21883</v>
      </c>
      <c r="AB90" s="2">
        <v>8186</v>
      </c>
      <c r="AC90" s="2">
        <v>23093</v>
      </c>
    </row>
    <row r="91" spans="2:29" ht="15" thickTop="1" thickBot="1">
      <c r="B91" s="46" t="s">
        <v>28</v>
      </c>
      <c r="C91" s="47"/>
      <c r="D91" s="48">
        <v>3309147.1915120003</v>
      </c>
      <c r="E91" s="77">
        <v>2567336.2031540503</v>
      </c>
      <c r="F91" s="51">
        <f t="shared" si="11"/>
        <v>-22.416983755231669</v>
      </c>
      <c r="G91" s="52">
        <v>2342310.2099072002</v>
      </c>
      <c r="H91" s="51">
        <f t="shared" si="12"/>
        <v>-8.7649600769232663</v>
      </c>
      <c r="I91" s="50">
        <v>2412686.8108330499</v>
      </c>
      <c r="J91" s="213">
        <f t="shared" si="12"/>
        <v>3.0045807181380058</v>
      </c>
      <c r="K91" s="50">
        <v>2501018.4761140002</v>
      </c>
      <c r="L91" s="208">
        <f>(K91/I91-1)*100</f>
        <v>3.6611326793157595</v>
      </c>
      <c r="M91" s="50">
        <v>3806088.1304957005</v>
      </c>
      <c r="N91" s="54">
        <f>(M91/K91-1)*100</f>
        <v>52.18152791935686</v>
      </c>
      <c r="O91" s="50">
        <v>3042970</v>
      </c>
      <c r="P91" s="54">
        <f>(O91/M91-1)*100</f>
        <v>-20.049933273518626</v>
      </c>
      <c r="Y91" s="2" t="s">
        <v>105</v>
      </c>
      <c r="Z91" s="2">
        <f t="shared" ref="Z91:Z93" si="16">SUM(AA91:AC91)</f>
        <v>122521</v>
      </c>
      <c r="AA91" s="2">
        <v>56851</v>
      </c>
      <c r="AB91" s="2">
        <v>36477</v>
      </c>
      <c r="AC91" s="2">
        <v>29193</v>
      </c>
    </row>
    <row r="92" spans="2:29" ht="14.25" thickBot="1">
      <c r="D92" s="55"/>
      <c r="E92" s="78"/>
      <c r="F92" s="58"/>
      <c r="G92" s="55"/>
      <c r="H92" s="58"/>
      <c r="I92" s="55"/>
      <c r="J92" s="58"/>
      <c r="K92" s="55"/>
      <c r="L92" s="60"/>
      <c r="M92" s="55"/>
      <c r="N92" s="60"/>
      <c r="Y92" s="2" t="s">
        <v>106</v>
      </c>
      <c r="Z92" s="2">
        <f t="shared" si="16"/>
        <v>184951</v>
      </c>
      <c r="AA92" s="2">
        <v>54181</v>
      </c>
      <c r="AB92" s="2">
        <v>36438</v>
      </c>
      <c r="AC92" s="2">
        <v>94332</v>
      </c>
    </row>
    <row r="93" spans="2:29">
      <c r="B93" s="61" t="s">
        <v>29</v>
      </c>
      <c r="C93" s="62"/>
      <c r="D93" s="38">
        <v>368567.65716599993</v>
      </c>
      <c r="E93" s="73">
        <v>240773.58560310001</v>
      </c>
      <c r="F93" s="41">
        <f>(E93/D93-1)*100</f>
        <v>-34.673164906963741</v>
      </c>
      <c r="G93" s="42">
        <v>316551.86205380003</v>
      </c>
      <c r="H93" s="76">
        <f>(G93/E93-1)*100</f>
        <v>31.472836300081397</v>
      </c>
      <c r="I93" s="40">
        <v>561706.72904250002</v>
      </c>
      <c r="J93" s="211">
        <f>(I93/G93-1)*100</f>
        <v>77.445403542448403</v>
      </c>
      <c r="K93" s="40">
        <v>456038.43638500001</v>
      </c>
      <c r="L93" s="207">
        <f>(K93/I93-1)*100</f>
        <v>-18.812004057281804</v>
      </c>
      <c r="M93" s="40">
        <v>681921.62443400011</v>
      </c>
      <c r="N93" s="44">
        <f>(M93/K93-1)*100</f>
        <v>49.531611817540622</v>
      </c>
      <c r="O93" s="312">
        <f>Z80+Z93+Z94</f>
        <v>565037</v>
      </c>
      <c r="P93" s="35">
        <f>(O93/M93-1)*100</f>
        <v>-17.140477768396799</v>
      </c>
      <c r="Y93" s="2" t="s">
        <v>107</v>
      </c>
      <c r="Z93" s="2">
        <f t="shared" si="16"/>
        <v>57681</v>
      </c>
      <c r="AA93" s="2">
        <v>10461</v>
      </c>
      <c r="AB93" s="2">
        <v>15854</v>
      </c>
      <c r="AC93" s="2">
        <v>31366</v>
      </c>
    </row>
    <row r="94" spans="2:29" ht="14.25" thickBot="1">
      <c r="B94" s="63" t="s">
        <v>30</v>
      </c>
      <c r="C94" s="64"/>
      <c r="D94" s="65">
        <v>105136.04275699999</v>
      </c>
      <c r="E94" s="79">
        <v>62645.514655850006</v>
      </c>
      <c r="F94" s="68">
        <f>(E94/D94-1)*100</f>
        <v>-40.414806366031833</v>
      </c>
      <c r="G94" s="69">
        <v>92002.308190299998</v>
      </c>
      <c r="H94" s="80">
        <f>(G94/E94-1)*100</f>
        <v>46.861764478629887</v>
      </c>
      <c r="I94" s="67">
        <v>328324.096104</v>
      </c>
      <c r="J94" s="214">
        <f>(I94/G94-1)*100</f>
        <v>256.86506410783284</v>
      </c>
      <c r="K94" s="67">
        <v>208403.14594700001</v>
      </c>
      <c r="L94" s="209">
        <f>(K94/I94-1)*100</f>
        <v>-36.52517484400957</v>
      </c>
      <c r="M94" s="67">
        <v>370973.369145</v>
      </c>
      <c r="N94" s="71">
        <f>(M94/K94-1)*100</f>
        <v>78.00756675685885</v>
      </c>
      <c r="O94" s="313">
        <f>Z90+Z91+Z92</f>
        <v>360634</v>
      </c>
      <c r="P94" s="71">
        <f>(O94/M94-1)*100</f>
        <v>-2.7870920138633237</v>
      </c>
      <c r="T94" s="2" t="s">
        <v>131</v>
      </c>
      <c r="U94" s="2">
        <v>10</v>
      </c>
      <c r="V94" s="2">
        <v>11</v>
      </c>
      <c r="W94" s="2">
        <v>12</v>
      </c>
      <c r="Y94" s="2" t="s">
        <v>108</v>
      </c>
      <c r="Z94" s="2">
        <f>SUM(AA94:AC94)</f>
        <v>121159</v>
      </c>
      <c r="AA94" s="2">
        <v>35195</v>
      </c>
      <c r="AB94" s="2">
        <v>41791</v>
      </c>
      <c r="AC94" s="2">
        <v>44173</v>
      </c>
    </row>
    <row r="95" spans="2:29">
      <c r="D95" s="72"/>
      <c r="E95" s="72"/>
      <c r="F95" s="72"/>
      <c r="G95" s="72"/>
      <c r="H95" s="72"/>
      <c r="I95" s="72"/>
      <c r="J95" s="72"/>
      <c r="K95" s="193"/>
      <c r="L95" s="193"/>
      <c r="M95" s="193"/>
      <c r="N95" s="193"/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ht="18" thickBot="1">
      <c r="B96" s="111" t="s">
        <v>40</v>
      </c>
      <c r="C96" s="111"/>
      <c r="D96" s="112"/>
      <c r="E96" s="112"/>
      <c r="F96" s="112"/>
      <c r="G96" s="112"/>
      <c r="H96" s="112"/>
      <c r="I96" s="112"/>
      <c r="J96" s="112"/>
      <c r="K96" s="194"/>
      <c r="L96" s="194"/>
      <c r="M96" s="194"/>
      <c r="N96" s="194"/>
      <c r="S96" s="2" t="s">
        <v>20</v>
      </c>
      <c r="T96" s="2">
        <f t="shared" ref="T96:T104" si="17">SUM(U96:W96)</f>
        <v>377756</v>
      </c>
      <c r="U96" s="2">
        <v>115913</v>
      </c>
      <c r="V96" s="2">
        <v>136978</v>
      </c>
      <c r="W96" s="2">
        <v>124865</v>
      </c>
    </row>
    <row r="97" spans="2:23" ht="14.25" thickBot="1">
      <c r="B97" s="113"/>
      <c r="C97" s="113"/>
      <c r="D97" s="372">
        <v>2008</v>
      </c>
      <c r="E97" s="411">
        <v>2009</v>
      </c>
      <c r="F97" s="412"/>
      <c r="G97" s="411">
        <v>2010</v>
      </c>
      <c r="H97" s="412"/>
      <c r="I97" s="411">
        <v>2011</v>
      </c>
      <c r="J97" s="462"/>
      <c r="K97" s="447">
        <v>2012</v>
      </c>
      <c r="L97" s="452"/>
      <c r="M97" s="447">
        <v>2013</v>
      </c>
      <c r="N97" s="452"/>
      <c r="O97" s="487">
        <v>2014</v>
      </c>
      <c r="P97" s="419"/>
      <c r="S97" s="2" t="s">
        <v>21</v>
      </c>
      <c r="T97" s="2">
        <f t="shared" si="17"/>
        <v>1360922</v>
      </c>
      <c r="U97" s="2">
        <v>479475</v>
      </c>
      <c r="V97" s="2">
        <v>401130</v>
      </c>
      <c r="W97" s="2">
        <v>480317</v>
      </c>
    </row>
    <row r="98" spans="2:23">
      <c r="B98" s="27" t="s">
        <v>18</v>
      </c>
      <c r="C98" s="28"/>
      <c r="D98" s="114">
        <v>53444.585279999978</v>
      </c>
      <c r="E98" s="116">
        <v>54017.350069000022</v>
      </c>
      <c r="F98" s="117">
        <v>1.0716984442844746</v>
      </c>
      <c r="G98" s="116">
        <v>66585.52833999999</v>
      </c>
      <c r="H98" s="118">
        <v>23.266928597840852</v>
      </c>
      <c r="I98" s="116">
        <v>62035.042321000015</v>
      </c>
      <c r="J98" s="221">
        <v>-6.8340465750518886</v>
      </c>
      <c r="K98" s="31">
        <v>60045.938540000017</v>
      </c>
      <c r="L98" s="206">
        <f>(K98/I98-1)*100</f>
        <v>-3.2064196405434675</v>
      </c>
      <c r="M98" s="31">
        <v>56709</v>
      </c>
      <c r="N98" s="206">
        <f>(M98/K98-1)*100</f>
        <v>-5.5573093220569696</v>
      </c>
      <c r="O98" s="116">
        <f t="shared" ref="O98:O106" si="18">T95</f>
        <v>92926</v>
      </c>
      <c r="P98" s="354">
        <f>(O98/M98-1)*100</f>
        <v>63.864642296637221</v>
      </c>
      <c r="S98" s="2" t="s">
        <v>22</v>
      </c>
      <c r="T98" s="2">
        <f t="shared" si="17"/>
        <v>86962</v>
      </c>
      <c r="U98" s="2">
        <v>29557</v>
      </c>
      <c r="V98" s="2">
        <v>33978</v>
      </c>
      <c r="W98" s="2">
        <v>23427</v>
      </c>
    </row>
    <row r="99" spans="2:23">
      <c r="B99" s="36" t="s">
        <v>20</v>
      </c>
      <c r="C99" s="37"/>
      <c r="D99" s="120">
        <v>121628.25643100002</v>
      </c>
      <c r="E99" s="122">
        <v>117532.23590285002</v>
      </c>
      <c r="F99" s="123">
        <v>-3.3676553856329283</v>
      </c>
      <c r="G99" s="122">
        <v>99714.388515999992</v>
      </c>
      <c r="H99" s="124">
        <v>-15.159966327517104</v>
      </c>
      <c r="I99" s="122">
        <v>293183.78359140002</v>
      </c>
      <c r="J99" s="222">
        <v>194.02354861189997</v>
      </c>
      <c r="K99" s="40">
        <v>219811.99767299945</v>
      </c>
      <c r="L99" s="207">
        <f t="shared" ref="L99:L106" si="19">(K99/I99-1)*100</f>
        <v>-25.025867740576079</v>
      </c>
      <c r="M99" s="40">
        <v>339041</v>
      </c>
      <c r="N99" s="207">
        <f t="shared" ref="N99:N106" si="20">(M99/K99-1)*100</f>
        <v>54.241353333392681</v>
      </c>
      <c r="O99" s="122">
        <f t="shared" si="18"/>
        <v>377756</v>
      </c>
      <c r="P99" s="355">
        <f t="shared" ref="P99:P106" si="21">(O99/M99-1)*100</f>
        <v>11.418972926578208</v>
      </c>
      <c r="S99" s="2" t="s">
        <v>23</v>
      </c>
      <c r="T99" s="2">
        <f t="shared" si="17"/>
        <v>207913</v>
      </c>
      <c r="U99" s="2">
        <v>73753</v>
      </c>
      <c r="V99" s="2">
        <v>62711</v>
      </c>
      <c r="W99" s="2">
        <v>71449</v>
      </c>
    </row>
    <row r="100" spans="2:23">
      <c r="B100" s="36" t="s">
        <v>21</v>
      </c>
      <c r="C100" s="37"/>
      <c r="D100" s="120">
        <v>1221382.0205289498</v>
      </c>
      <c r="E100" s="122">
        <v>940021.02486449992</v>
      </c>
      <c r="F100" s="123">
        <v>-23.036281109050506</v>
      </c>
      <c r="G100" s="122">
        <v>953375.41664025001</v>
      </c>
      <c r="H100" s="124">
        <v>1.420648200679886</v>
      </c>
      <c r="I100" s="122">
        <v>994620.81650249986</v>
      </c>
      <c r="J100" s="222">
        <v>4.326249569933438</v>
      </c>
      <c r="K100" s="40">
        <v>1071460.2768880003</v>
      </c>
      <c r="L100" s="207">
        <f t="shared" si="19"/>
        <v>7.7255029364557082</v>
      </c>
      <c r="M100" s="40">
        <v>1272596</v>
      </c>
      <c r="N100" s="207">
        <f t="shared" si="20"/>
        <v>18.77211199058053</v>
      </c>
      <c r="O100" s="122">
        <f t="shared" si="18"/>
        <v>1360922</v>
      </c>
      <c r="P100" s="355">
        <f t="shared" si="21"/>
        <v>6.9406158749516722</v>
      </c>
      <c r="S100" s="2" t="s">
        <v>24</v>
      </c>
      <c r="T100" s="2">
        <f t="shared" si="17"/>
        <v>399071</v>
      </c>
      <c r="U100" s="2">
        <v>141571</v>
      </c>
      <c r="V100" s="2">
        <v>116937</v>
      </c>
      <c r="W100" s="2">
        <v>140563</v>
      </c>
    </row>
    <row r="101" spans="2:23">
      <c r="B101" s="36" t="s">
        <v>22</v>
      </c>
      <c r="C101" s="37"/>
      <c r="D101" s="120">
        <v>68016.381769</v>
      </c>
      <c r="E101" s="122">
        <v>83876.646071850002</v>
      </c>
      <c r="F101" s="123">
        <v>23.318300518712199</v>
      </c>
      <c r="G101" s="122">
        <v>50543.124562999998</v>
      </c>
      <c r="H101" s="124">
        <v>-39.741123506888918</v>
      </c>
      <c r="I101" s="122">
        <v>71434.732357999994</v>
      </c>
      <c r="J101" s="222">
        <v>41.334222954418735</v>
      </c>
      <c r="K101" s="40">
        <v>67409.96755300001</v>
      </c>
      <c r="L101" s="207">
        <f t="shared" si="19"/>
        <v>-5.6341847615941294</v>
      </c>
      <c r="M101" s="40">
        <v>50016</v>
      </c>
      <c r="N101" s="207">
        <f t="shared" si="20"/>
        <v>-25.803257566211222</v>
      </c>
      <c r="O101" s="122">
        <f t="shared" si="18"/>
        <v>86962</v>
      </c>
      <c r="P101" s="355">
        <f t="shared" si="21"/>
        <v>73.868362124120296</v>
      </c>
      <c r="S101" s="2" t="s">
        <v>25</v>
      </c>
      <c r="T101" s="2">
        <f t="shared" si="17"/>
        <v>119976</v>
      </c>
      <c r="U101" s="2">
        <v>37424</v>
      </c>
      <c r="V101" s="2">
        <v>34171</v>
      </c>
      <c r="W101" s="2">
        <v>48381</v>
      </c>
    </row>
    <row r="102" spans="2:23">
      <c r="B102" s="36" t="s">
        <v>23</v>
      </c>
      <c r="C102" s="37"/>
      <c r="D102" s="120">
        <v>221881.16794200012</v>
      </c>
      <c r="E102" s="122">
        <v>184200.12901040004</v>
      </c>
      <c r="F102" s="123">
        <v>-16.982531361764753</v>
      </c>
      <c r="G102" s="122">
        <v>223198.84149604998</v>
      </c>
      <c r="H102" s="124">
        <v>21.171924631740112</v>
      </c>
      <c r="I102" s="122">
        <v>186740.94260005001</v>
      </c>
      <c r="J102" s="222">
        <v>-16.334268875067249</v>
      </c>
      <c r="K102" s="40">
        <v>195327.06949300002</v>
      </c>
      <c r="L102" s="207">
        <f t="shared" si="19"/>
        <v>4.5978813073356051</v>
      </c>
      <c r="M102" s="40">
        <v>249928</v>
      </c>
      <c r="N102" s="207">
        <f t="shared" si="20"/>
        <v>27.953591198969342</v>
      </c>
      <c r="O102" s="122">
        <f t="shared" si="18"/>
        <v>207913</v>
      </c>
      <c r="P102" s="355">
        <f t="shared" si="21"/>
        <v>-16.810841522358444</v>
      </c>
      <c r="S102" s="2" t="s">
        <v>26</v>
      </c>
      <c r="T102" s="2">
        <f t="shared" si="17"/>
        <v>59330</v>
      </c>
      <c r="U102" s="2">
        <v>20566</v>
      </c>
      <c r="V102" s="2">
        <v>15777</v>
      </c>
      <c r="W102" s="2">
        <v>22987</v>
      </c>
    </row>
    <row r="103" spans="2:23">
      <c r="B103" s="36" t="s">
        <v>24</v>
      </c>
      <c r="C103" s="37"/>
      <c r="D103" s="120">
        <v>398800.02155499975</v>
      </c>
      <c r="E103" s="122">
        <v>347440.06374999951</v>
      </c>
      <c r="F103" s="123">
        <v>-12.878624631146629</v>
      </c>
      <c r="G103" s="122">
        <v>316515.96923499997</v>
      </c>
      <c r="H103" s="124">
        <v>-8.9005551579828701</v>
      </c>
      <c r="I103" s="122">
        <v>322078.1246745002</v>
      </c>
      <c r="J103" s="222">
        <v>1.7573064174119413</v>
      </c>
      <c r="K103" s="40">
        <v>356467.81787499983</v>
      </c>
      <c r="L103" s="207">
        <f t="shared" si="19"/>
        <v>10.677438349858349</v>
      </c>
      <c r="M103" s="40">
        <v>379021</v>
      </c>
      <c r="N103" s="207">
        <f t="shared" si="20"/>
        <v>6.3268494360713134</v>
      </c>
      <c r="O103" s="122">
        <f t="shared" si="18"/>
        <v>399071</v>
      </c>
      <c r="P103" s="355">
        <f t="shared" si="21"/>
        <v>5.2899443566451376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>
      <c r="B104" s="36" t="s">
        <v>25</v>
      </c>
      <c r="C104" s="37"/>
      <c r="D104" s="120">
        <v>101797.67403700003</v>
      </c>
      <c r="E104" s="122">
        <v>72492.425079349996</v>
      </c>
      <c r="F104" s="123">
        <v>-28.787739243431599</v>
      </c>
      <c r="G104" s="122">
        <v>103802.66258100001</v>
      </c>
      <c r="H104" s="124">
        <v>43.191047157517382</v>
      </c>
      <c r="I104" s="122">
        <v>80907.649993200001</v>
      </c>
      <c r="J104" s="222">
        <v>-22.056286436712945</v>
      </c>
      <c r="K104" s="40">
        <v>107323.95753000001</v>
      </c>
      <c r="L104" s="207">
        <f t="shared" si="19"/>
        <v>32.649950331050533</v>
      </c>
      <c r="M104" s="40">
        <v>118207</v>
      </c>
      <c r="N104" s="207">
        <f t="shared" si="20"/>
        <v>10.140366345471264</v>
      </c>
      <c r="O104" s="122">
        <f t="shared" si="18"/>
        <v>119976</v>
      </c>
      <c r="P104" s="355">
        <f t="shared" si="21"/>
        <v>1.4965272784183581</v>
      </c>
      <c r="T104" s="2">
        <f t="shared" si="17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>
      <c r="B105" s="36" t="s">
        <v>26</v>
      </c>
      <c r="C105" s="37"/>
      <c r="D105" s="120">
        <v>65276.025896999978</v>
      </c>
      <c r="E105" s="122">
        <v>48442.493092000004</v>
      </c>
      <c r="F105" s="123">
        <v>-25.788231703262475</v>
      </c>
      <c r="G105" s="122">
        <v>50248.268401000001</v>
      </c>
      <c r="H105" s="124">
        <v>3.7276679909321375</v>
      </c>
      <c r="I105" s="122">
        <v>77566.337591999996</v>
      </c>
      <c r="J105" s="222">
        <v>54.366190239614973</v>
      </c>
      <c r="K105" s="40">
        <v>38040.992983000004</v>
      </c>
      <c r="L105" s="207">
        <f>(K105/I105-1)*100</f>
        <v>-50.956827195972366</v>
      </c>
      <c r="M105" s="40">
        <v>39315</v>
      </c>
      <c r="N105" s="207">
        <f t="shared" si="20"/>
        <v>3.349037228258811</v>
      </c>
      <c r="O105" s="122">
        <f t="shared" si="18"/>
        <v>59330</v>
      </c>
      <c r="P105" s="355">
        <f t="shared" si="21"/>
        <v>50.909322141676206</v>
      </c>
    </row>
    <row r="106" spans="2:23" ht="14.25" thickBot="1">
      <c r="B106" s="36" t="s">
        <v>27</v>
      </c>
      <c r="C106" s="126"/>
      <c r="D106" s="127">
        <v>221951.63098799973</v>
      </c>
      <c r="E106" s="128">
        <v>114886.82613100004</v>
      </c>
      <c r="F106" s="123">
        <v>-48.237899573167972</v>
      </c>
      <c r="G106" s="128">
        <v>150099.82486200001</v>
      </c>
      <c r="H106" s="124">
        <v>30.650162352686316</v>
      </c>
      <c r="I106" s="128">
        <v>170390.11517284997</v>
      </c>
      <c r="J106" s="222">
        <v>13.517864081123744</v>
      </c>
      <c r="K106" s="40">
        <v>150862.95837900002</v>
      </c>
      <c r="L106" s="207">
        <f t="shared" si="19"/>
        <v>-11.46026386216178</v>
      </c>
      <c r="M106" s="40">
        <v>150369</v>
      </c>
      <c r="N106" s="207">
        <f t="shared" si="20"/>
        <v>-0.32742190946507543</v>
      </c>
      <c r="O106" s="128">
        <f t="shared" si="18"/>
        <v>226833</v>
      </c>
      <c r="P106" s="355">
        <f t="shared" si="21"/>
        <v>50.850906769347404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5" thickTop="1" thickBot="1">
      <c r="B107" s="46" t="s">
        <v>28</v>
      </c>
      <c r="C107" s="47"/>
      <c r="D107" s="129">
        <v>2474177.7644279497</v>
      </c>
      <c r="E107" s="131">
        <v>1962909.1939709494</v>
      </c>
      <c r="F107" s="132">
        <v>-20.66418095771747</v>
      </c>
      <c r="G107" s="133">
        <v>2014084.0246342998</v>
      </c>
      <c r="H107" s="134">
        <v>2.6070910880917619</v>
      </c>
      <c r="I107" s="135">
        <v>2258957.5448055002</v>
      </c>
      <c r="J107" s="223">
        <v>12.158058808676685</v>
      </c>
      <c r="K107" s="50">
        <v>2266750.9769139998</v>
      </c>
      <c r="L107" s="208">
        <f>(K107/I107-1)*100</f>
        <v>0.34500126513756779</v>
      </c>
      <c r="M107" s="50">
        <f>SUM(M98:M106)</f>
        <v>2655202</v>
      </c>
      <c r="N107" s="208">
        <f>(M107/K107-1)*100</f>
        <v>17.136907716914074</v>
      </c>
      <c r="O107" s="356">
        <v>3042970</v>
      </c>
      <c r="P107" s="357">
        <f>(O107/M107-1)*100</f>
        <v>14.604086619398448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ht="14.25" thickBot="1">
      <c r="B108" s="113"/>
      <c r="C108" s="113"/>
      <c r="D108" s="137"/>
      <c r="E108" s="139"/>
      <c r="F108" s="140"/>
      <c r="G108" s="137"/>
      <c r="H108" s="140"/>
      <c r="I108" s="137"/>
      <c r="J108" s="140"/>
      <c r="K108" s="55"/>
      <c r="L108" s="60"/>
      <c r="M108" s="55"/>
      <c r="N108" s="60"/>
      <c r="O108" s="113"/>
      <c r="P108" s="11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>
      <c r="B109" s="61" t="s">
        <v>29</v>
      </c>
      <c r="C109" s="141"/>
      <c r="D109" s="142">
        <v>287912.20654295001</v>
      </c>
      <c r="E109" s="143">
        <v>232667.47026034998</v>
      </c>
      <c r="F109" s="118">
        <f>(E109/D109-1)*100</f>
        <v>-19.188049352245429</v>
      </c>
      <c r="G109" s="143">
        <v>279246.23513749999</v>
      </c>
      <c r="H109" s="124">
        <f>(G109/E109-1)*100</f>
        <v>20.019457307473786</v>
      </c>
      <c r="I109" s="143">
        <v>482556.00152489997</v>
      </c>
      <c r="J109" s="221">
        <f>(I109/G109-1)*100</f>
        <v>72.806627558395149</v>
      </c>
      <c r="K109" s="40">
        <v>364832.5149789995</v>
      </c>
      <c r="L109" s="207">
        <f>(K109/I109-1)*100</f>
        <v>-24.395818552435077</v>
      </c>
      <c r="M109" s="31">
        <v>521798</v>
      </c>
      <c r="N109" s="207">
        <f>(M109/K109-1)*100</f>
        <v>43.023984589212326</v>
      </c>
      <c r="O109" s="358">
        <f>T96+T109+T110</f>
        <v>630876</v>
      </c>
      <c r="P109" s="354">
        <f>(O109/M109-1)*100</f>
        <v>20.904257969559104</v>
      </c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>
      <c r="B110" s="63" t="s">
        <v>30</v>
      </c>
      <c r="C110" s="64"/>
      <c r="D110" s="144">
        <v>79203.550057</v>
      </c>
      <c r="E110" s="146">
        <v>67487.316524850001</v>
      </c>
      <c r="F110" s="147">
        <f>(E110/D110-1)*100</f>
        <v>-14.792561095706237</v>
      </c>
      <c r="G110" s="148">
        <v>59935.335682999998</v>
      </c>
      <c r="H110" s="147">
        <f>(G110/E110-1)*100</f>
        <v>-11.190222445826892</v>
      </c>
      <c r="I110" s="148">
        <v>266699.5017894</v>
      </c>
      <c r="J110" s="224">
        <f>(I110/G110-1)*100</f>
        <v>344.97874042114756</v>
      </c>
      <c r="K110" s="67">
        <v>194938.66773999951</v>
      </c>
      <c r="L110" s="209">
        <f>(K110/I110-1)*100</f>
        <v>-26.90699966363891</v>
      </c>
      <c r="M110" s="67">
        <v>307561</v>
      </c>
      <c r="N110" s="209">
        <f>(M110/K110-1)*100</f>
        <v>57.773213270448288</v>
      </c>
      <c r="O110" s="359">
        <f>T106+T107+T108</f>
        <v>344178</v>
      </c>
      <c r="P110" s="360">
        <f>(O110/M110-1)*100</f>
        <v>11.905605717239842</v>
      </c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>
      <c r="D111" s="72"/>
      <c r="E111" s="72"/>
      <c r="F111" s="72"/>
      <c r="G111" s="72"/>
      <c r="H111" s="72"/>
      <c r="I111" s="72"/>
      <c r="J111" s="72"/>
      <c r="K111" s="193"/>
      <c r="L111" s="193"/>
      <c r="M111" s="193"/>
      <c r="N111" s="193"/>
    </row>
    <row r="112" spans="2:23" ht="18" thickBot="1">
      <c r="B112" s="111" t="s">
        <v>47</v>
      </c>
      <c r="C112" s="111"/>
      <c r="D112" s="112"/>
      <c r="E112" s="112"/>
      <c r="F112" s="112"/>
      <c r="G112" s="112"/>
      <c r="H112" s="112"/>
      <c r="I112" s="112"/>
      <c r="J112" s="112"/>
      <c r="K112" s="194"/>
      <c r="L112" s="194"/>
      <c r="M112" s="194"/>
      <c r="N112" s="194"/>
    </row>
    <row r="113" spans="2:23" ht="14.25" thickBot="1">
      <c r="B113" s="113"/>
      <c r="C113" s="113"/>
      <c r="D113" s="372">
        <v>2008</v>
      </c>
      <c r="E113" s="411">
        <v>2009</v>
      </c>
      <c r="F113" s="426"/>
      <c r="G113" s="411">
        <v>2010</v>
      </c>
      <c r="H113" s="426"/>
      <c r="I113" s="411">
        <v>2011</v>
      </c>
      <c r="J113" s="463"/>
      <c r="K113" s="447">
        <v>2012</v>
      </c>
      <c r="L113" s="448"/>
      <c r="M113" s="447">
        <v>2013</v>
      </c>
      <c r="N113" s="448"/>
      <c r="O113" s="485">
        <v>2014</v>
      </c>
      <c r="P113" s="486"/>
      <c r="T113" s="2" t="s">
        <v>131</v>
      </c>
      <c r="U113" s="2">
        <v>1</v>
      </c>
      <c r="V113" s="2">
        <v>2</v>
      </c>
      <c r="W113" s="2">
        <v>3</v>
      </c>
    </row>
    <row r="114" spans="2:23">
      <c r="B114" s="27" t="s">
        <v>18</v>
      </c>
      <c r="C114" s="28"/>
      <c r="D114" s="114">
        <v>79255.920432000014</v>
      </c>
      <c r="E114" s="116">
        <v>98025.107815999989</v>
      </c>
      <c r="F114" s="117">
        <f t="shared" ref="F114:F123" si="23">(E114/D114-1)*100</f>
        <v>23.681748040644557</v>
      </c>
      <c r="G114" s="116">
        <v>91924.151431000006</v>
      </c>
      <c r="H114" s="118">
        <f>(G114/E114-1)*100</f>
        <v>-6.2238711294782867</v>
      </c>
      <c r="I114" s="116">
        <v>94869.93936027179</v>
      </c>
      <c r="J114" s="221">
        <f>(I114/G114-1)*100</f>
        <v>3.2045853928637458</v>
      </c>
      <c r="K114" s="31">
        <v>98312.731281</v>
      </c>
      <c r="L114" s="35">
        <f>(K114/I114-1)*100</f>
        <v>3.6289597568457399</v>
      </c>
      <c r="M114" s="31">
        <v>99243</v>
      </c>
      <c r="N114" s="35">
        <f>(M114/K114-1)*100</f>
        <v>0.94623423322568456</v>
      </c>
      <c r="O114" s="337">
        <v>140087</v>
      </c>
      <c r="P114" s="338">
        <f>(O114/M114-1)*100</f>
        <v>41.155547494533629</v>
      </c>
      <c r="S114" s="2" t="s">
        <v>18</v>
      </c>
      <c r="T114" s="2">
        <f>SUM(U114:W114)</f>
        <v>140087</v>
      </c>
      <c r="U114" s="2">
        <v>59800</v>
      </c>
      <c r="V114" s="2">
        <v>26884</v>
      </c>
      <c r="W114" s="2">
        <v>53403</v>
      </c>
    </row>
    <row r="115" spans="2:23">
      <c r="B115" s="36" t="s">
        <v>20</v>
      </c>
      <c r="C115" s="37"/>
      <c r="D115" s="120">
        <v>147037.83482299998</v>
      </c>
      <c r="E115" s="122">
        <v>137341.64728164999</v>
      </c>
      <c r="F115" s="123">
        <f t="shared" si="23"/>
        <v>-6.5943486946893559</v>
      </c>
      <c r="G115" s="122">
        <v>126641.38852399999</v>
      </c>
      <c r="H115" s="124">
        <f t="shared" ref="H115:J126" si="24">(G115/E115-1)*100</f>
        <v>-7.7909788978333001</v>
      </c>
      <c r="I115" s="122">
        <v>316110.79758519115</v>
      </c>
      <c r="J115" s="222">
        <f t="shared" si="24"/>
        <v>149.61096942275276</v>
      </c>
      <c r="K115" s="40">
        <v>408661.36415899999</v>
      </c>
      <c r="L115" s="44">
        <f t="shared" ref="L115:L122" si="25">(K115/I115-1)*100</f>
        <v>29.277888411536047</v>
      </c>
      <c r="M115" s="40">
        <v>495441</v>
      </c>
      <c r="N115" s="44">
        <f t="shared" ref="N115:N122" si="26">(M115/K115-1)*100</f>
        <v>21.235096696646917</v>
      </c>
      <c r="O115" s="339">
        <v>389949</v>
      </c>
      <c r="P115" s="340">
        <f t="shared" ref="P115:P122" si="27">(O115/M115-1)*100</f>
        <v>-21.292545429223665</v>
      </c>
      <c r="S115" s="2" t="s">
        <v>20</v>
      </c>
      <c r="T115" s="2">
        <f t="shared" ref="T115:T121" si="28">SUM(U115:W115)</f>
        <v>389949</v>
      </c>
      <c r="U115" s="2">
        <v>88999</v>
      </c>
      <c r="V115" s="2">
        <v>96187</v>
      </c>
      <c r="W115" s="2">
        <v>204763</v>
      </c>
    </row>
    <row r="116" spans="2:23">
      <c r="B116" s="36" t="s">
        <v>21</v>
      </c>
      <c r="C116" s="37"/>
      <c r="D116" s="120">
        <v>1447233.8929808997</v>
      </c>
      <c r="E116" s="122">
        <v>1590580.6768415999</v>
      </c>
      <c r="F116" s="123">
        <f t="shared" si="23"/>
        <v>9.9048802378063137</v>
      </c>
      <c r="G116" s="122">
        <v>1641889.6840395499</v>
      </c>
      <c r="H116" s="124">
        <f t="shared" si="24"/>
        <v>3.2258035033993826</v>
      </c>
      <c r="I116" s="122">
        <v>1577865.4254916655</v>
      </c>
      <c r="J116" s="222">
        <f t="shared" si="24"/>
        <v>-3.8994251057333673</v>
      </c>
      <c r="K116" s="40">
        <v>1499346.3462266</v>
      </c>
      <c r="L116" s="44">
        <f t="shared" si="25"/>
        <v>-4.9762849224355588</v>
      </c>
      <c r="M116" s="40">
        <v>1415189</v>
      </c>
      <c r="N116" s="44">
        <f t="shared" si="26"/>
        <v>-5.6129356928369845</v>
      </c>
      <c r="O116" s="339">
        <v>1884778</v>
      </c>
      <c r="P116" s="340">
        <f t="shared" si="27"/>
        <v>33.182069674085945</v>
      </c>
      <c r="S116" s="2" t="s">
        <v>21</v>
      </c>
      <c r="T116" s="2">
        <f t="shared" si="28"/>
        <v>1884778</v>
      </c>
      <c r="U116" s="2">
        <v>443083</v>
      </c>
      <c r="V116" s="2">
        <v>566907</v>
      </c>
      <c r="W116" s="2">
        <v>874788</v>
      </c>
    </row>
    <row r="117" spans="2:23">
      <c r="B117" s="36" t="s">
        <v>22</v>
      </c>
      <c r="C117" s="37"/>
      <c r="D117" s="120">
        <v>110958.42792799999</v>
      </c>
      <c r="E117" s="122">
        <v>106915.58119900001</v>
      </c>
      <c r="F117" s="123">
        <f t="shared" si="23"/>
        <v>-3.6435688613246642</v>
      </c>
      <c r="G117" s="122">
        <v>87775.741068949996</v>
      </c>
      <c r="H117" s="124">
        <f t="shared" si="24"/>
        <v>-17.901824893441287</v>
      </c>
      <c r="I117" s="122">
        <v>105418.83233391627</v>
      </c>
      <c r="J117" s="222">
        <f t="shared" si="24"/>
        <v>20.100190610874137</v>
      </c>
      <c r="K117" s="40">
        <v>98933.554613999993</v>
      </c>
      <c r="L117" s="44">
        <f t="shared" si="25"/>
        <v>-6.1519157216369358</v>
      </c>
      <c r="M117" s="40">
        <v>104164</v>
      </c>
      <c r="N117" s="44">
        <f t="shared" si="26"/>
        <v>5.2868265033103823</v>
      </c>
      <c r="O117" s="339">
        <v>154344</v>
      </c>
      <c r="P117" s="340">
        <f t="shared" si="27"/>
        <v>48.174033255251338</v>
      </c>
      <c r="S117" s="2" t="s">
        <v>22</v>
      </c>
      <c r="T117" s="2">
        <f t="shared" si="28"/>
        <v>154344</v>
      </c>
      <c r="U117" s="2">
        <v>40614</v>
      </c>
      <c r="V117" s="2">
        <v>34766</v>
      </c>
      <c r="W117" s="2">
        <v>78964</v>
      </c>
    </row>
    <row r="118" spans="2:23">
      <c r="B118" s="36" t="s">
        <v>23</v>
      </c>
      <c r="C118" s="37"/>
      <c r="D118" s="120">
        <v>267436.32068899996</v>
      </c>
      <c r="E118" s="122">
        <v>254632.54022800003</v>
      </c>
      <c r="F118" s="123">
        <f t="shared" si="23"/>
        <v>-4.787599690278932</v>
      </c>
      <c r="G118" s="122">
        <v>277024.14939499996</v>
      </c>
      <c r="H118" s="124">
        <f t="shared" si="24"/>
        <v>8.7936950819209159</v>
      </c>
      <c r="I118" s="122">
        <v>255652.14946063413</v>
      </c>
      <c r="J118" s="222">
        <f t="shared" si="24"/>
        <v>-7.7148508464120136</v>
      </c>
      <c r="K118" s="40">
        <v>322853.14548499999</v>
      </c>
      <c r="L118" s="44">
        <f>(K118/I118-1)*100</f>
        <v>26.286106401273823</v>
      </c>
      <c r="M118" s="40">
        <v>237701</v>
      </c>
      <c r="N118" s="44">
        <f t="shared" si="26"/>
        <v>-26.374884889872085</v>
      </c>
      <c r="O118" s="339">
        <v>386438</v>
      </c>
      <c r="P118" s="340">
        <f t="shared" si="27"/>
        <v>62.57314861948413</v>
      </c>
      <c r="S118" s="2" t="s">
        <v>23</v>
      </c>
      <c r="T118" s="2">
        <f t="shared" si="28"/>
        <v>386438</v>
      </c>
      <c r="U118" s="2">
        <v>101485</v>
      </c>
      <c r="V118" s="2">
        <v>81997</v>
      </c>
      <c r="W118" s="2">
        <v>202956</v>
      </c>
    </row>
    <row r="119" spans="2:23">
      <c r="B119" s="36" t="s">
        <v>24</v>
      </c>
      <c r="C119" s="37"/>
      <c r="D119" s="120">
        <v>496716.98117200029</v>
      </c>
      <c r="E119" s="122">
        <v>747980.94460499997</v>
      </c>
      <c r="F119" s="123">
        <f t="shared" si="23"/>
        <v>50.584935276451404</v>
      </c>
      <c r="G119" s="122">
        <v>511562.36411879992</v>
      </c>
      <c r="H119" s="124">
        <f t="shared" si="24"/>
        <v>-31.607567303876969</v>
      </c>
      <c r="I119" s="122">
        <v>538017.89564082678</v>
      </c>
      <c r="J119" s="222">
        <f t="shared" si="24"/>
        <v>5.1715163932355201</v>
      </c>
      <c r="K119" s="40">
        <v>463866.48420700006</v>
      </c>
      <c r="L119" s="44">
        <f t="shared" si="25"/>
        <v>-13.782331783872326</v>
      </c>
      <c r="M119" s="40">
        <v>417570</v>
      </c>
      <c r="N119" s="44">
        <f t="shared" si="26"/>
        <v>-9.9805624642500099</v>
      </c>
      <c r="O119" s="339">
        <v>554553</v>
      </c>
      <c r="P119" s="340">
        <f t="shared" si="27"/>
        <v>32.804799195344494</v>
      </c>
      <c r="S119" s="2" t="s">
        <v>24</v>
      </c>
      <c r="T119" s="2">
        <f t="shared" si="28"/>
        <v>554553</v>
      </c>
      <c r="U119" s="2">
        <v>128543</v>
      </c>
      <c r="V119" s="2">
        <v>118214</v>
      </c>
      <c r="W119" s="2">
        <v>307796</v>
      </c>
    </row>
    <row r="120" spans="2:23">
      <c r="B120" s="36" t="s">
        <v>25</v>
      </c>
      <c r="C120" s="37"/>
      <c r="D120" s="120">
        <v>125699.43210400001</v>
      </c>
      <c r="E120" s="122">
        <v>110484.701256</v>
      </c>
      <c r="F120" s="123">
        <f t="shared" si="23"/>
        <v>-12.104056950242848</v>
      </c>
      <c r="G120" s="122">
        <v>146513.17196400001</v>
      </c>
      <c r="H120" s="124">
        <f t="shared" si="24"/>
        <v>32.609465653095057</v>
      </c>
      <c r="I120" s="122">
        <v>147777.23009031441</v>
      </c>
      <c r="J120" s="222">
        <f t="shared" si="24"/>
        <v>0.86276073978179824</v>
      </c>
      <c r="K120" s="40">
        <v>138314.99673099996</v>
      </c>
      <c r="L120" s="44">
        <f t="shared" si="25"/>
        <v>-6.4030387858343136</v>
      </c>
      <c r="M120" s="40">
        <v>165136</v>
      </c>
      <c r="N120" s="44">
        <f t="shared" si="26"/>
        <v>19.391247444528737</v>
      </c>
      <c r="O120" s="339">
        <v>146737</v>
      </c>
      <c r="P120" s="340">
        <f t="shared" si="27"/>
        <v>-11.141725607983721</v>
      </c>
      <c r="S120" s="2" t="s">
        <v>25</v>
      </c>
      <c r="T120" s="2">
        <f t="shared" si="28"/>
        <v>146737</v>
      </c>
      <c r="U120" s="2">
        <v>48765</v>
      </c>
      <c r="V120" s="2">
        <v>40204</v>
      </c>
      <c r="W120" s="2">
        <v>57768</v>
      </c>
    </row>
    <row r="121" spans="2:23">
      <c r="B121" s="36" t="s">
        <v>26</v>
      </c>
      <c r="C121" s="37"/>
      <c r="D121" s="120">
        <v>49846.676443999997</v>
      </c>
      <c r="E121" s="122">
        <v>62103.559461999997</v>
      </c>
      <c r="F121" s="123">
        <f t="shared" si="23"/>
        <v>24.589168009566166</v>
      </c>
      <c r="G121" s="122">
        <v>51260.099941050008</v>
      </c>
      <c r="H121" s="124">
        <f t="shared" si="24"/>
        <v>-17.460286680644931</v>
      </c>
      <c r="I121" s="122">
        <v>85166.97897335951</v>
      </c>
      <c r="J121" s="222">
        <f t="shared" si="24"/>
        <v>66.146728296087986</v>
      </c>
      <c r="K121" s="40">
        <v>69821.971416999993</v>
      </c>
      <c r="L121" s="44">
        <f t="shared" si="25"/>
        <v>-18.017555326412925</v>
      </c>
      <c r="M121" s="40">
        <v>57751</v>
      </c>
      <c r="N121" s="44">
        <f t="shared" si="26"/>
        <v>-17.28821339762543</v>
      </c>
      <c r="O121" s="339">
        <v>70552</v>
      </c>
      <c r="P121" s="340">
        <f t="shared" si="27"/>
        <v>22.165849941992356</v>
      </c>
      <c r="S121" s="2" t="s">
        <v>26</v>
      </c>
      <c r="T121" s="2">
        <f t="shared" si="28"/>
        <v>70552</v>
      </c>
      <c r="U121" s="2">
        <v>28308</v>
      </c>
      <c r="V121" s="2">
        <v>17486</v>
      </c>
      <c r="W121" s="2">
        <v>24758</v>
      </c>
    </row>
    <row r="122" spans="2:23" ht="14.25" thickBot="1">
      <c r="B122" s="36" t="s">
        <v>27</v>
      </c>
      <c r="C122" s="126"/>
      <c r="D122" s="127">
        <v>143758.13536600003</v>
      </c>
      <c r="E122" s="128">
        <v>209526.63715155001</v>
      </c>
      <c r="F122" s="123">
        <f t="shared" si="23"/>
        <v>45.749412106735463</v>
      </c>
      <c r="G122" s="128">
        <v>237624.47111245</v>
      </c>
      <c r="H122" s="124">
        <f t="shared" si="24"/>
        <v>13.410148868364136</v>
      </c>
      <c r="I122" s="128">
        <v>170138.81608852025</v>
      </c>
      <c r="J122" s="222">
        <f t="shared" si="24"/>
        <v>-28.40012844973101</v>
      </c>
      <c r="K122" s="40">
        <v>220824.04221199997</v>
      </c>
      <c r="L122" s="44">
        <f t="shared" si="25"/>
        <v>29.790512999167152</v>
      </c>
      <c r="M122" s="40">
        <v>221846</v>
      </c>
      <c r="N122" s="44">
        <f t="shared" si="26"/>
        <v>0.46279280904517606</v>
      </c>
      <c r="O122" s="341">
        <v>248479</v>
      </c>
      <c r="P122" s="340">
        <f t="shared" si="27"/>
        <v>12.005174760870151</v>
      </c>
      <c r="S122" s="2" t="s">
        <v>27</v>
      </c>
      <c r="T122" s="2">
        <f>SUM(U122:W122)</f>
        <v>248479</v>
      </c>
      <c r="U122" s="2">
        <v>61868</v>
      </c>
      <c r="V122" s="2">
        <v>89317</v>
      </c>
      <c r="W122" s="2">
        <v>97294</v>
      </c>
    </row>
    <row r="123" spans="2:23" ht="15" thickTop="1" thickBot="1">
      <c r="B123" s="46" t="s">
        <v>28</v>
      </c>
      <c r="C123" s="47"/>
      <c r="D123" s="129">
        <v>2867943.6219389001</v>
      </c>
      <c r="E123" s="131">
        <v>3317591.3958408004</v>
      </c>
      <c r="F123" s="132">
        <f t="shared" si="23"/>
        <v>15.678403524470674</v>
      </c>
      <c r="G123" s="133">
        <v>3172215.2215948002</v>
      </c>
      <c r="H123" s="134">
        <f t="shared" si="24"/>
        <v>-4.381979481507436</v>
      </c>
      <c r="I123" s="135">
        <v>3291018.0650247</v>
      </c>
      <c r="J123" s="223">
        <f t="shared" si="24"/>
        <v>3.7451066567347535</v>
      </c>
      <c r="K123" s="50">
        <v>3320934.6363325999</v>
      </c>
      <c r="L123" s="54">
        <f>(K123/I123-1)*100</f>
        <v>0.90903698238056219</v>
      </c>
      <c r="M123" s="50">
        <v>3214041</v>
      </c>
      <c r="N123" s="54">
        <f>(M123/K123-1)*100</f>
        <v>-3.2187816996797514</v>
      </c>
      <c r="O123" s="342">
        <v>3042970</v>
      </c>
      <c r="P123" s="343">
        <f>(O123/M123-1)*100</f>
        <v>-5.3226141172436847</v>
      </c>
      <c r="T123" s="2">
        <f t="shared" ref="T123" si="29">SUM(U123:W123)</f>
        <v>0</v>
      </c>
    </row>
    <row r="124" spans="2:23" ht="14.25" thickBot="1">
      <c r="B124" s="113"/>
      <c r="C124" s="113"/>
      <c r="D124" s="137"/>
      <c r="E124" s="139"/>
      <c r="F124" s="140"/>
      <c r="G124" s="137"/>
      <c r="H124" s="140"/>
      <c r="I124" s="137"/>
      <c r="J124" s="140"/>
      <c r="K124" s="210"/>
      <c r="L124" s="60"/>
      <c r="M124" s="55"/>
      <c r="N124" s="60"/>
      <c r="O124" s="113"/>
      <c r="P124" s="113"/>
    </row>
    <row r="125" spans="2:23">
      <c r="B125" s="61" t="s">
        <v>29</v>
      </c>
      <c r="C125" s="141"/>
      <c r="D125" s="142">
        <v>265845.68167664995</v>
      </c>
      <c r="E125" s="143">
        <v>337613.81898740004</v>
      </c>
      <c r="F125" s="118">
        <f>(E125/D125-1)*100</f>
        <v>26.996164413173428</v>
      </c>
      <c r="G125" s="143">
        <v>329155.45673099993</v>
      </c>
      <c r="H125" s="124">
        <f>(G125/E125-1)*100</f>
        <v>-2.5053365060023758</v>
      </c>
      <c r="I125" s="143">
        <v>548667.5142502964</v>
      </c>
      <c r="J125" s="221">
        <f>(I125/G125-1)*100</f>
        <v>66.689478491219802</v>
      </c>
      <c r="K125" s="40">
        <v>628710.45961700007</v>
      </c>
      <c r="L125" s="44">
        <f>(K125/I125-1)*100</f>
        <v>14.588606631117029</v>
      </c>
      <c r="M125" s="31">
        <v>707904</v>
      </c>
      <c r="N125" s="44">
        <f>(M125/K125-1)*100</f>
        <v>12.596186236704776</v>
      </c>
      <c r="O125" s="344">
        <f>T115+T128+T129</f>
        <v>700865</v>
      </c>
      <c r="P125" s="338">
        <f>(O125/M125-1)*100</f>
        <v>-0.99434386583491241</v>
      </c>
      <c r="S125" s="2" t="s">
        <v>132</v>
      </c>
      <c r="T125" s="2">
        <f>SUM(U125:W125)</f>
        <v>77825</v>
      </c>
      <c r="U125" s="2">
        <v>5236</v>
      </c>
      <c r="V125" s="2">
        <v>24101</v>
      </c>
      <c r="W125" s="2">
        <v>48488</v>
      </c>
    </row>
    <row r="126" spans="2:23" ht="14.25" thickBot="1">
      <c r="B126" s="63" t="s">
        <v>30</v>
      </c>
      <c r="C126" s="64"/>
      <c r="D126" s="144">
        <v>99569.05785099999</v>
      </c>
      <c r="E126" s="146">
        <v>84319.914841649996</v>
      </c>
      <c r="F126" s="147">
        <f>(E126/D126-1)*100</f>
        <v>-15.315142413187798</v>
      </c>
      <c r="G126" s="148">
        <v>83348.967363000003</v>
      </c>
      <c r="H126" s="147">
        <f t="shared" si="24"/>
        <v>-1.1515043397202218</v>
      </c>
      <c r="I126" s="148">
        <v>267670.18400914996</v>
      </c>
      <c r="J126" s="224">
        <f t="shared" si="24"/>
        <v>221.14397151844406</v>
      </c>
      <c r="K126" s="67">
        <v>357972.82371100003</v>
      </c>
      <c r="L126" s="71">
        <f>(K126/I126-1)*100</f>
        <v>33.736532903778027</v>
      </c>
      <c r="M126" s="67">
        <v>461783</v>
      </c>
      <c r="N126" s="71">
        <f>(M126/K126-1)*100</f>
        <v>28.999457336685541</v>
      </c>
      <c r="O126" s="345">
        <f>T127+T126+T125</f>
        <v>345861</v>
      </c>
      <c r="P126" s="346">
        <f>(O126/M126-1)*100</f>
        <v>-25.103132856774725</v>
      </c>
      <c r="S126" s="2" t="s">
        <v>133</v>
      </c>
      <c r="T126" s="2">
        <f t="shared" ref="T126:T128" si="30">SUM(U126:W126)</f>
        <v>141274</v>
      </c>
      <c r="U126" s="2">
        <v>41766</v>
      </c>
      <c r="V126" s="2">
        <v>31185</v>
      </c>
      <c r="W126" s="2">
        <v>68323</v>
      </c>
    </row>
    <row r="127" spans="2:23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134</v>
      </c>
      <c r="T127" s="2">
        <f t="shared" si="30"/>
        <v>126762</v>
      </c>
      <c r="U127" s="2">
        <v>37185</v>
      </c>
      <c r="V127" s="2">
        <v>21790</v>
      </c>
      <c r="W127" s="2">
        <v>67787</v>
      </c>
    </row>
    <row r="128" spans="2:23">
      <c r="B128" s="21" t="s">
        <v>33</v>
      </c>
      <c r="C128" s="9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135</v>
      </c>
      <c r="T128" s="2">
        <f t="shared" si="30"/>
        <v>81126</v>
      </c>
      <c r="U128" s="2">
        <v>24587</v>
      </c>
      <c r="V128" s="2">
        <v>16832</v>
      </c>
      <c r="W128" s="2">
        <v>39707</v>
      </c>
    </row>
    <row r="129" spans="4:23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136</v>
      </c>
      <c r="T129" s="2">
        <f>SUM(U129:W129)</f>
        <v>229790</v>
      </c>
      <c r="U129" s="2">
        <v>52023</v>
      </c>
      <c r="V129" s="2">
        <v>68126</v>
      </c>
      <c r="W129" s="2">
        <v>109641</v>
      </c>
    </row>
    <row r="130" spans="4:23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23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23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23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23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23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23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23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23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23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23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23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23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23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23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</sheetData>
  <mergeCells count="20">
    <mergeCell ref="O113:P113"/>
    <mergeCell ref="E97:F97"/>
    <mergeCell ref="G97:H97"/>
    <mergeCell ref="I97:J97"/>
    <mergeCell ref="K97:L97"/>
    <mergeCell ref="M97:N97"/>
    <mergeCell ref="O97:P97"/>
    <mergeCell ref="E113:F113"/>
    <mergeCell ref="G113:H113"/>
    <mergeCell ref="I113:J113"/>
    <mergeCell ref="K113:L113"/>
    <mergeCell ref="M113:N113"/>
    <mergeCell ref="I65:J65"/>
    <mergeCell ref="K65:L65"/>
    <mergeCell ref="M65:N65"/>
    <mergeCell ref="O65:P65"/>
    <mergeCell ref="I81:J81"/>
    <mergeCell ref="K81:L81"/>
    <mergeCell ref="M81:N81"/>
    <mergeCell ref="O81:P81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{A87D44B2-8F45-4258-A340-89F9AB173621}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7D44B2-8F45-4258-A340-89F9AB17362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4"/>
  <sheetViews>
    <sheetView topLeftCell="D65" workbookViewId="0">
      <selection activeCell="O78" sqref="O7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85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88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88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88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88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88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88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89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87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87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89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89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89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89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89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89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89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89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90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90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9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9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9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9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9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90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90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90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90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90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9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9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90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9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9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90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90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90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86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86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8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86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86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86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86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86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>
      <c r="B55" s="391" t="s">
        <v>148</v>
      </c>
      <c r="C55" s="231">
        <v>194722</v>
      </c>
      <c r="D55" s="231">
        <v>11434</v>
      </c>
      <c r="E55" s="392">
        <f>SUM(D55/C55*100)</f>
        <v>5.8719610521666787</v>
      </c>
      <c r="I55" s="226"/>
      <c r="J55" s="3"/>
      <c r="L55" s="3"/>
      <c r="N55" s="3"/>
    </row>
    <row r="56" spans="1:23" ht="14.25" thickBot="1">
      <c r="B56" s="380" t="s">
        <v>102</v>
      </c>
      <c r="C56" s="227">
        <v>341993</v>
      </c>
      <c r="D56" s="227">
        <v>95837</v>
      </c>
      <c r="E56" s="381">
        <f>SUM(D56/C56*100)</f>
        <v>28.023088191863575</v>
      </c>
      <c r="I56" s="226"/>
      <c r="J56" s="3"/>
      <c r="L56" s="3"/>
      <c r="N56" s="3"/>
    </row>
    <row r="57" spans="1:23" ht="16.5" customHeight="1">
      <c r="B57" s="96" t="s">
        <v>12</v>
      </c>
      <c r="C57" s="97">
        <f>SUM(C6:C56)</f>
        <v>13341700.399259701</v>
      </c>
      <c r="D57" s="97">
        <f>SUM(D6:D56)</f>
        <v>1762815.299106</v>
      </c>
      <c r="E57" s="106">
        <f>D57/C57*100</f>
        <v>13.212823301022517</v>
      </c>
      <c r="J57" s="3"/>
      <c r="L57" s="3"/>
      <c r="N57" s="3"/>
    </row>
    <row r="58" spans="1:23">
      <c r="B58" s="17"/>
      <c r="C58" s="18"/>
      <c r="D58" s="18"/>
      <c r="E58" s="20"/>
      <c r="J58" s="3"/>
      <c r="L58" s="3"/>
      <c r="N58" s="3"/>
    </row>
    <row r="59" spans="1:23">
      <c r="B59" s="21" t="s">
        <v>13</v>
      </c>
      <c r="C59" s="18"/>
      <c r="D59" s="18"/>
      <c r="E59" s="20"/>
      <c r="J59" s="3"/>
      <c r="L59" s="3"/>
      <c r="N59" s="3"/>
    </row>
    <row r="60" spans="1:23">
      <c r="B60" s="21" t="s">
        <v>14</v>
      </c>
      <c r="J60" s="3"/>
      <c r="L60" s="3"/>
      <c r="N60" s="3"/>
    </row>
    <row r="61" spans="1:23">
      <c r="B61" s="21" t="s">
        <v>34</v>
      </c>
      <c r="J61" s="3"/>
      <c r="L61" s="3"/>
      <c r="N61" s="3"/>
    </row>
    <row r="62" spans="1:23" ht="25.5" customHeight="1">
      <c r="J62" s="3"/>
      <c r="L62" s="3"/>
      <c r="N62" s="3"/>
    </row>
    <row r="63" spans="1:23" ht="14.25">
      <c r="A63" s="4" t="s">
        <v>15</v>
      </c>
      <c r="U63" s="2">
        <v>4</v>
      </c>
      <c r="V63" s="2">
        <v>5</v>
      </c>
      <c r="W63" s="2">
        <v>6</v>
      </c>
    </row>
    <row r="64" spans="1:23">
      <c r="J64" s="3"/>
      <c r="L64" s="3"/>
      <c r="N64" s="3" t="s">
        <v>16</v>
      </c>
      <c r="T64" s="2">
        <f>SUM(U64:W64)</f>
        <v>97228</v>
      </c>
      <c r="U64" s="2">
        <v>46198</v>
      </c>
      <c r="V64" s="2">
        <v>23400</v>
      </c>
      <c r="W64" s="2">
        <v>27630</v>
      </c>
    </row>
    <row r="65" spans="2:29" ht="18" thickBot="1">
      <c r="B65" s="22" t="s">
        <v>17</v>
      </c>
      <c r="C65" s="22"/>
      <c r="J65" s="3"/>
      <c r="L65" s="3"/>
      <c r="N65" s="3"/>
      <c r="T65" s="2">
        <f t="shared" ref="T65:T78" si="2">SUM(U65:W65)</f>
        <v>397109</v>
      </c>
      <c r="U65" s="2">
        <v>61496</v>
      </c>
      <c r="V65" s="2">
        <v>160316</v>
      </c>
      <c r="W65" s="2">
        <v>175297</v>
      </c>
    </row>
    <row r="66" spans="2:29" ht="18" thickBot="1">
      <c r="B66" s="22"/>
      <c r="C66" s="22"/>
      <c r="D66" s="23">
        <v>2008</v>
      </c>
      <c r="E66" s="25">
        <v>2009</v>
      </c>
      <c r="F66" s="24"/>
      <c r="G66" s="25">
        <v>2010</v>
      </c>
      <c r="H66" s="24"/>
      <c r="I66" s="447">
        <v>2011</v>
      </c>
      <c r="J66" s="452"/>
      <c r="K66" s="447">
        <v>2012</v>
      </c>
      <c r="L66" s="452"/>
      <c r="M66" s="447">
        <v>2013</v>
      </c>
      <c r="N66" s="452"/>
      <c r="O66" s="482">
        <v>2014</v>
      </c>
      <c r="P66" s="483"/>
      <c r="T66" s="2">
        <f t="shared" si="2"/>
        <v>1683392</v>
      </c>
      <c r="U66" s="2">
        <v>865989</v>
      </c>
      <c r="V66" s="2">
        <v>348963</v>
      </c>
      <c r="W66" s="2">
        <v>468440</v>
      </c>
    </row>
    <row r="67" spans="2:29">
      <c r="B67" s="27" t="s">
        <v>18</v>
      </c>
      <c r="C67" s="28"/>
      <c r="D67" s="29">
        <v>74465.86815699999</v>
      </c>
      <c r="E67" s="31">
        <v>58963.207877999972</v>
      </c>
      <c r="F67" s="32">
        <f t="shared" ref="F67:F76" si="3">(E67/D67-1)*100</f>
        <v>-20.818477864670847</v>
      </c>
      <c r="G67" s="33">
        <v>65085.726096999992</v>
      </c>
      <c r="H67" s="34">
        <f>(G67/E67-1)*100</f>
        <v>10.383624703167516</v>
      </c>
      <c r="I67" s="31">
        <v>52162.666859999998</v>
      </c>
      <c r="J67" s="206">
        <f>(I67/G67-1)*100</f>
        <v>-19.855442985671257</v>
      </c>
      <c r="K67" s="31">
        <v>71372.129297000007</v>
      </c>
      <c r="L67" s="206">
        <f>(K67/I67-1)*100</f>
        <v>36.826074266019624</v>
      </c>
      <c r="M67" s="31">
        <v>83754.063877999986</v>
      </c>
      <c r="N67" s="206">
        <f>(M67/K67-1)*100</f>
        <v>17.348416956253576</v>
      </c>
      <c r="O67" s="273">
        <v>97228</v>
      </c>
      <c r="P67" s="274">
        <f t="shared" ref="P67:P75" si="4">(O67/M67-1)*100</f>
        <v>16.08750130814758</v>
      </c>
      <c r="T67" s="2">
        <f t="shared" si="2"/>
        <v>77322</v>
      </c>
      <c r="U67" s="2">
        <v>17125</v>
      </c>
      <c r="V67" s="2">
        <v>24173</v>
      </c>
      <c r="W67" s="2">
        <v>36024</v>
      </c>
    </row>
    <row r="68" spans="2:29">
      <c r="B68" s="36" t="s">
        <v>20</v>
      </c>
      <c r="C68" s="37"/>
      <c r="D68" s="38">
        <v>123756.788416</v>
      </c>
      <c r="E68" s="40">
        <v>64109.766524999999</v>
      </c>
      <c r="F68" s="41">
        <f t="shared" si="3"/>
        <v>-48.196969761772266</v>
      </c>
      <c r="G68" s="42">
        <v>73314.204068549996</v>
      </c>
      <c r="H68" s="43">
        <f t="shared" ref="H68:H79" si="5">(G68/E68-1)*100</f>
        <v>14.357309412382069</v>
      </c>
      <c r="I68" s="40">
        <v>138795.73865499999</v>
      </c>
      <c r="J68" s="207">
        <f t="shared" ref="J68:J79" si="6">(I68/G68-1)*100</f>
        <v>89.316300188192272</v>
      </c>
      <c r="K68" s="40">
        <v>210852.80018000002</v>
      </c>
      <c r="L68" s="207">
        <f t="shared" ref="L68:L76" si="7">(K68/I68-1)*100</f>
        <v>51.915903343480821</v>
      </c>
      <c r="M68" s="40">
        <v>261840.39718900001</v>
      </c>
      <c r="N68" s="207">
        <f t="shared" ref="N68:P76" si="8">(M68/K68-1)*100</f>
        <v>24.181607721345454</v>
      </c>
      <c r="O68" s="273">
        <v>397109</v>
      </c>
      <c r="P68" s="274">
        <f t="shared" si="4"/>
        <v>51.660707921001681</v>
      </c>
      <c r="T68" s="2">
        <f t="shared" si="2"/>
        <v>266510</v>
      </c>
      <c r="U68" s="2">
        <v>79706</v>
      </c>
      <c r="V68" s="2">
        <v>78909</v>
      </c>
      <c r="W68" s="2">
        <v>107895</v>
      </c>
    </row>
    <row r="69" spans="2:29">
      <c r="B69" s="36" t="s">
        <v>21</v>
      </c>
      <c r="C69" s="37"/>
      <c r="D69" s="38">
        <v>1169438.2871020001</v>
      </c>
      <c r="E69" s="40">
        <v>763654.2381190001</v>
      </c>
      <c r="F69" s="41">
        <f t="shared" si="3"/>
        <v>-34.699056244222902</v>
      </c>
      <c r="G69" s="42">
        <v>707206.43444054993</v>
      </c>
      <c r="H69" s="43">
        <f t="shared" si="5"/>
        <v>-7.391801270885356</v>
      </c>
      <c r="I69" s="40">
        <v>866631.61487274989</v>
      </c>
      <c r="J69" s="207">
        <f t="shared" si="6"/>
        <v>22.542948235237215</v>
      </c>
      <c r="K69" s="40">
        <v>902865.58918500005</v>
      </c>
      <c r="L69" s="207">
        <f t="shared" si="7"/>
        <v>4.1810122883147338</v>
      </c>
      <c r="M69" s="40">
        <v>931063.18361599999</v>
      </c>
      <c r="N69" s="207">
        <f t="shared" si="8"/>
        <v>3.1231220647641944</v>
      </c>
      <c r="O69" s="273">
        <v>1683392</v>
      </c>
      <c r="P69" s="274">
        <f t="shared" si="4"/>
        <v>80.803196777919666</v>
      </c>
      <c r="T69" s="2">
        <f t="shared" si="2"/>
        <v>324805</v>
      </c>
      <c r="U69" s="2">
        <v>116456</v>
      </c>
      <c r="V69" s="2">
        <v>74160</v>
      </c>
      <c r="W69" s="2">
        <v>134189</v>
      </c>
    </row>
    <row r="70" spans="2:29">
      <c r="B70" s="36" t="s">
        <v>22</v>
      </c>
      <c r="C70" s="37"/>
      <c r="D70" s="38">
        <v>82149.387164999993</v>
      </c>
      <c r="E70" s="40">
        <v>92729.870196050004</v>
      </c>
      <c r="F70" s="41">
        <f t="shared" si="3"/>
        <v>12.879564164975132</v>
      </c>
      <c r="G70" s="42">
        <v>36770.895344900004</v>
      </c>
      <c r="H70" s="43">
        <f t="shared" si="5"/>
        <v>-60.346223641682265</v>
      </c>
      <c r="I70" s="40">
        <v>53816.136776799998</v>
      </c>
      <c r="J70" s="207">
        <f t="shared" si="6"/>
        <v>46.355252631247424</v>
      </c>
      <c r="K70" s="40">
        <v>66521.404869999998</v>
      </c>
      <c r="L70" s="207">
        <f t="shared" si="7"/>
        <v>23.608658766968958</v>
      </c>
      <c r="M70" s="40">
        <v>68074.046228849998</v>
      </c>
      <c r="N70" s="207">
        <f t="shared" si="8"/>
        <v>2.3340477578371432</v>
      </c>
      <c r="O70" s="273">
        <v>77322</v>
      </c>
      <c r="P70" s="274">
        <f t="shared" si="4"/>
        <v>13.585138953045938</v>
      </c>
      <c r="T70" s="2">
        <f t="shared" si="2"/>
        <v>99035</v>
      </c>
      <c r="U70" s="2">
        <v>32505</v>
      </c>
      <c r="V70" s="2">
        <v>24733</v>
      </c>
      <c r="W70" s="2">
        <v>41797</v>
      </c>
    </row>
    <row r="71" spans="2:29">
      <c r="B71" s="36" t="s">
        <v>23</v>
      </c>
      <c r="C71" s="37"/>
      <c r="D71" s="38">
        <v>225821.92133399996</v>
      </c>
      <c r="E71" s="40">
        <v>145672.13092700002</v>
      </c>
      <c r="F71" s="41">
        <f t="shared" si="3"/>
        <v>-35.492475634575392</v>
      </c>
      <c r="G71" s="42">
        <v>134343.03707299998</v>
      </c>
      <c r="H71" s="43">
        <f t="shared" si="5"/>
        <v>-7.777118232503466</v>
      </c>
      <c r="I71" s="40">
        <v>168834.638656</v>
      </c>
      <c r="J71" s="207">
        <f t="shared" si="6"/>
        <v>25.674275596626405</v>
      </c>
      <c r="K71" s="40">
        <v>183752.44197099999</v>
      </c>
      <c r="L71" s="207">
        <f t="shared" si="7"/>
        <v>8.835748063165493</v>
      </c>
      <c r="M71" s="40">
        <v>224090.79685500002</v>
      </c>
      <c r="N71" s="207">
        <f t="shared" si="8"/>
        <v>21.95255445387021</v>
      </c>
      <c r="O71" s="273">
        <v>266510</v>
      </c>
      <c r="P71" s="274">
        <f t="shared" si="4"/>
        <v>18.929471330519519</v>
      </c>
      <c r="T71" s="2">
        <f t="shared" si="2"/>
        <v>50578</v>
      </c>
      <c r="U71" s="2">
        <v>18275</v>
      </c>
      <c r="V71" s="2">
        <v>12412</v>
      </c>
      <c r="W71" s="2">
        <v>19891</v>
      </c>
    </row>
    <row r="72" spans="2:29">
      <c r="B72" s="36" t="s">
        <v>24</v>
      </c>
      <c r="C72" s="37"/>
      <c r="D72" s="38">
        <v>424786.96062999999</v>
      </c>
      <c r="E72" s="40">
        <v>303027.62434599979</v>
      </c>
      <c r="F72" s="41">
        <f t="shared" si="3"/>
        <v>-28.663623785301549</v>
      </c>
      <c r="G72" s="42">
        <v>246619.43998300011</v>
      </c>
      <c r="H72" s="43">
        <f t="shared" si="5"/>
        <v>-18.614865388837387</v>
      </c>
      <c r="I72" s="40">
        <v>243332.118472</v>
      </c>
      <c r="J72" s="207">
        <f t="shared" si="6"/>
        <v>-1.3329531164399278</v>
      </c>
      <c r="K72" s="40">
        <v>278852.95514899999</v>
      </c>
      <c r="L72" s="207">
        <f t="shared" si="7"/>
        <v>14.597676993917808</v>
      </c>
      <c r="M72" s="40">
        <v>339882.65114329988</v>
      </c>
      <c r="N72" s="207">
        <f t="shared" si="8"/>
        <v>21.885977848680071</v>
      </c>
      <c r="O72" s="273">
        <v>324805</v>
      </c>
      <c r="P72" s="274">
        <f t="shared" si="4"/>
        <v>-4.4361343812582277</v>
      </c>
      <c r="T72" s="2">
        <f t="shared" si="2"/>
        <v>173411</v>
      </c>
      <c r="U72" s="2">
        <v>62059</v>
      </c>
      <c r="V72" s="2">
        <v>32924</v>
      </c>
      <c r="W72" s="2">
        <v>78428</v>
      </c>
    </row>
    <row r="73" spans="2:29">
      <c r="B73" s="36" t="s">
        <v>25</v>
      </c>
      <c r="C73" s="37"/>
      <c r="D73" s="38">
        <v>91998.580067000003</v>
      </c>
      <c r="E73" s="40">
        <v>72420.745972999983</v>
      </c>
      <c r="F73" s="41">
        <f t="shared" si="3"/>
        <v>-21.280582895672985</v>
      </c>
      <c r="G73" s="42">
        <v>63603.039643999997</v>
      </c>
      <c r="H73" s="43">
        <f t="shared" si="5"/>
        <v>-12.175663493286049</v>
      </c>
      <c r="I73" s="40">
        <v>83922.548986000009</v>
      </c>
      <c r="J73" s="207">
        <f t="shared" si="6"/>
        <v>31.947387193650979</v>
      </c>
      <c r="K73" s="40">
        <v>73510.594003000006</v>
      </c>
      <c r="L73" s="207">
        <f t="shared" si="7"/>
        <v>-12.406623855928078</v>
      </c>
      <c r="M73" s="40">
        <v>90504.567083999995</v>
      </c>
      <c r="N73" s="207">
        <f t="shared" si="8"/>
        <v>23.117719713034091</v>
      </c>
      <c r="O73" s="273">
        <v>99035</v>
      </c>
      <c r="P73" s="274">
        <f t="shared" si="4"/>
        <v>9.4254170710331699</v>
      </c>
      <c r="T73" s="2">
        <f t="shared" si="2"/>
        <v>3169390</v>
      </c>
      <c r="U73" s="2">
        <f>SUM(U64:U72)</f>
        <v>1299809</v>
      </c>
      <c r="V73" s="2">
        <f>SUM(V64:V72)</f>
        <v>779990</v>
      </c>
      <c r="W73" s="2">
        <f>SUM(W64:W72)</f>
        <v>1089591</v>
      </c>
    </row>
    <row r="74" spans="2:29">
      <c r="B74" s="36" t="s">
        <v>26</v>
      </c>
      <c r="C74" s="37"/>
      <c r="D74" s="38">
        <v>40942.404685999994</v>
      </c>
      <c r="E74" s="40">
        <v>35465.734689000004</v>
      </c>
      <c r="F74" s="41">
        <f t="shared" si="3"/>
        <v>-13.37652255406655</v>
      </c>
      <c r="G74" s="42">
        <v>26863.497335999997</v>
      </c>
      <c r="H74" s="43">
        <f t="shared" si="5"/>
        <v>-24.255065990972025</v>
      </c>
      <c r="I74" s="40">
        <v>28227.763467499997</v>
      </c>
      <c r="J74" s="207">
        <f t="shared" si="6"/>
        <v>5.0785127283919707</v>
      </c>
      <c r="K74" s="40">
        <v>34797.793954000008</v>
      </c>
      <c r="L74" s="207">
        <f t="shared" si="7"/>
        <v>23.275065678031524</v>
      </c>
      <c r="M74" s="40">
        <v>42747.456858999998</v>
      </c>
      <c r="N74" s="207">
        <f t="shared" si="8"/>
        <v>22.845307135012138</v>
      </c>
      <c r="O74" s="273">
        <v>50578</v>
      </c>
      <c r="P74" s="274">
        <f t="shared" si="4"/>
        <v>18.31814970146317</v>
      </c>
    </row>
    <row r="75" spans="2:29" ht="14.25" thickBot="1">
      <c r="B75" s="36" t="s">
        <v>27</v>
      </c>
      <c r="C75" s="45"/>
      <c r="D75" s="38">
        <v>173321.351245</v>
      </c>
      <c r="E75" s="40">
        <v>91957.925027000019</v>
      </c>
      <c r="F75" s="41">
        <f t="shared" si="3"/>
        <v>-46.943683298999872</v>
      </c>
      <c r="G75" s="42">
        <v>125849.024</v>
      </c>
      <c r="H75" s="43">
        <f t="shared" si="5"/>
        <v>36.855006203162063</v>
      </c>
      <c r="I75" s="40">
        <v>126708.88219915002</v>
      </c>
      <c r="J75" s="207">
        <f t="shared" si="6"/>
        <v>0.6832458225103144</v>
      </c>
      <c r="K75" s="40">
        <v>135836.60093099999</v>
      </c>
      <c r="L75" s="207">
        <f t="shared" si="7"/>
        <v>7.2036928851631821</v>
      </c>
      <c r="M75" s="40">
        <v>204765.990911</v>
      </c>
      <c r="N75" s="207">
        <f t="shared" si="8"/>
        <v>50.744342472919811</v>
      </c>
      <c r="O75" s="277">
        <v>173411</v>
      </c>
      <c r="P75" s="278">
        <f t="shared" si="4"/>
        <v>-15.312596965688607</v>
      </c>
      <c r="S75" s="2" t="s">
        <v>104</v>
      </c>
      <c r="T75" s="2">
        <f>SUM(U75:W75)</f>
        <v>39172</v>
      </c>
      <c r="U75" s="2">
        <v>15068</v>
      </c>
      <c r="V75" s="2">
        <v>12304</v>
      </c>
      <c r="W75" s="2">
        <v>11800</v>
      </c>
    </row>
    <row r="76" spans="2:29" ht="15" thickTop="1" thickBot="1">
      <c r="B76" s="46" t="s">
        <v>28</v>
      </c>
      <c r="C76" s="47"/>
      <c r="D76" s="48">
        <v>2406681.5488019995</v>
      </c>
      <c r="E76" s="50">
        <v>1628001.2436800501</v>
      </c>
      <c r="F76" s="51">
        <f t="shared" si="3"/>
        <v>-32.354937258299152</v>
      </c>
      <c r="G76" s="52">
        <v>1479655.2979870001</v>
      </c>
      <c r="H76" s="53">
        <f t="shared" si="5"/>
        <v>-9.1121518652970028</v>
      </c>
      <c r="I76" s="50">
        <v>1762432.1089452</v>
      </c>
      <c r="J76" s="208">
        <f t="shared" si="6"/>
        <v>19.110992360376365</v>
      </c>
      <c r="K76" s="50">
        <v>1958362.3095399998</v>
      </c>
      <c r="L76" s="208">
        <f t="shared" si="7"/>
        <v>11.117035351339698</v>
      </c>
      <c r="M76" s="50">
        <v>2246723.1537641501</v>
      </c>
      <c r="N76" s="208">
        <f t="shared" si="8"/>
        <v>14.724591196400393</v>
      </c>
      <c r="O76" s="275">
        <v>3169405</v>
      </c>
      <c r="P76" s="276">
        <f t="shared" si="8"/>
        <v>41.067892352023549</v>
      </c>
      <c r="S76" s="2" t="s">
        <v>105</v>
      </c>
      <c r="T76" s="2">
        <f t="shared" si="2"/>
        <v>113743</v>
      </c>
      <c r="U76" s="2">
        <v>22138</v>
      </c>
      <c r="V76" s="2">
        <v>34623</v>
      </c>
      <c r="W76" s="2">
        <v>56982</v>
      </c>
    </row>
    <row r="77" spans="2:29" ht="12" customHeight="1" thickBot="1">
      <c r="D77" s="55"/>
      <c r="E77" s="57"/>
      <c r="F77" s="58"/>
      <c r="G77" s="55"/>
      <c r="H77" s="59"/>
      <c r="I77" s="55"/>
      <c r="J77" s="60"/>
      <c r="K77" s="55"/>
      <c r="L77" s="60"/>
      <c r="M77" s="55"/>
      <c r="N77" s="60"/>
      <c r="O77" s="269"/>
      <c r="P77" s="270"/>
      <c r="S77" s="2" t="s">
        <v>106</v>
      </c>
      <c r="T77" s="2">
        <f t="shared" si="2"/>
        <v>203769</v>
      </c>
      <c r="U77" s="2">
        <v>16249</v>
      </c>
      <c r="V77" s="2">
        <v>99043</v>
      </c>
      <c r="W77" s="2">
        <v>88477</v>
      </c>
    </row>
    <row r="78" spans="2:29">
      <c r="B78" s="61" t="s">
        <v>29</v>
      </c>
      <c r="C78" s="62"/>
      <c r="D78" s="38">
        <v>304986.14908800001</v>
      </c>
      <c r="E78" s="31">
        <v>148632.11752500001</v>
      </c>
      <c r="F78" s="41">
        <f>(E78/D78-1)*100</f>
        <v>-51.26594503735511</v>
      </c>
      <c r="G78" s="42">
        <v>150024.44353804999</v>
      </c>
      <c r="H78" s="43">
        <f t="shared" si="5"/>
        <v>0.93675985798682415</v>
      </c>
      <c r="I78" s="40">
        <v>326871.2629643</v>
      </c>
      <c r="J78" s="207">
        <f t="shared" si="6"/>
        <v>117.87867047238683</v>
      </c>
      <c r="K78" s="40">
        <v>404012.08252400008</v>
      </c>
      <c r="L78" s="207">
        <f>(K78/I78-1)*100</f>
        <v>23.599755714262717</v>
      </c>
      <c r="M78" s="40">
        <v>428129.34528349998</v>
      </c>
      <c r="N78" s="271">
        <f>(M78/K78-1)*100</f>
        <v>5.969440965436279</v>
      </c>
      <c r="O78" s="281">
        <f>O68+T78+T79</f>
        <v>565145</v>
      </c>
      <c r="P78" s="279">
        <f t="shared" ref="P78:P79" si="9">(O78/M78-1)*100</f>
        <v>32.003331756147332</v>
      </c>
      <c r="S78" s="2" t="s">
        <v>107</v>
      </c>
      <c r="T78" s="2">
        <f t="shared" si="2"/>
        <v>40106</v>
      </c>
      <c r="U78" s="2">
        <v>14407</v>
      </c>
      <c r="V78" s="2">
        <v>12549</v>
      </c>
      <c r="W78" s="2">
        <v>13150</v>
      </c>
    </row>
    <row r="79" spans="2:29" ht="14.25" thickBot="1">
      <c r="B79" s="63" t="s">
        <v>30</v>
      </c>
      <c r="C79" s="64"/>
      <c r="D79" s="65">
        <v>80232.032361999998</v>
      </c>
      <c r="E79" s="67">
        <v>46979.442605000004</v>
      </c>
      <c r="F79" s="68">
        <f>(E79/D79-1)*100</f>
        <v>-41.445528398143004</v>
      </c>
      <c r="G79" s="69">
        <v>46955.239882549999</v>
      </c>
      <c r="H79" s="70">
        <f t="shared" si="5"/>
        <v>-5.1517687541546842E-2</v>
      </c>
      <c r="I79" s="67">
        <v>122295.344843</v>
      </c>
      <c r="J79" s="209">
        <f t="shared" si="6"/>
        <v>160.45089993981412</v>
      </c>
      <c r="K79" s="67">
        <v>182683.08608799998</v>
      </c>
      <c r="L79" s="209">
        <f>(K79/I79-1)*100</f>
        <v>49.378609891099615</v>
      </c>
      <c r="M79" s="67">
        <v>224642.03215800005</v>
      </c>
      <c r="N79" s="272">
        <f>(M79/K79-1)*100</f>
        <v>22.968161403726285</v>
      </c>
      <c r="O79" s="282">
        <f>T75+T76+T77</f>
        <v>356684</v>
      </c>
      <c r="P79" s="280">
        <f t="shared" si="9"/>
        <v>58.778834296303614</v>
      </c>
      <c r="S79" s="2" t="s">
        <v>108</v>
      </c>
      <c r="T79" s="2">
        <f>SUM(U79:W79)</f>
        <v>127930</v>
      </c>
      <c r="U79" s="2">
        <v>60056</v>
      </c>
      <c r="V79" s="2">
        <v>26016</v>
      </c>
      <c r="W79" s="2">
        <v>41858</v>
      </c>
      <c r="Z79" s="2" t="s">
        <v>125</v>
      </c>
      <c r="AA79" s="2">
        <v>7</v>
      </c>
      <c r="AB79" s="2">
        <v>8</v>
      </c>
      <c r="AC79" s="2">
        <v>9</v>
      </c>
    </row>
    <row r="80" spans="2:29"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27" t="s">
        <v>18</v>
      </c>
      <c r="Z80" s="2">
        <f>SUM(AA80:AC80)</f>
        <v>82911</v>
      </c>
      <c r="AA80" s="2">
        <v>29224</v>
      </c>
      <c r="AB80" s="2">
        <v>28147</v>
      </c>
      <c r="AC80" s="2">
        <v>25540</v>
      </c>
    </row>
    <row r="81" spans="2:29" ht="18" thickBot="1">
      <c r="B81" s="22" t="s">
        <v>31</v>
      </c>
      <c r="C81" s="2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Y81" s="36" t="s">
        <v>20</v>
      </c>
      <c r="Z81" s="2">
        <f t="shared" ref="Z81:Z89" si="10">SUM(AA81:AC81)</f>
        <v>386197</v>
      </c>
      <c r="AA81" s="2">
        <v>141995</v>
      </c>
      <c r="AB81" s="2">
        <v>84546</v>
      </c>
      <c r="AC81" s="2">
        <v>159656</v>
      </c>
    </row>
    <row r="82" spans="2:29" ht="14.25" thickBot="1">
      <c r="D82" s="23">
        <v>2008</v>
      </c>
      <c r="E82" s="25">
        <v>2009</v>
      </c>
      <c r="F82" s="24"/>
      <c r="G82" s="25">
        <v>2010</v>
      </c>
      <c r="H82" s="24"/>
      <c r="I82" s="447">
        <v>2011</v>
      </c>
      <c r="J82" s="452"/>
      <c r="K82" s="447">
        <v>2012</v>
      </c>
      <c r="L82" s="452"/>
      <c r="M82" s="447">
        <v>2013</v>
      </c>
      <c r="N82" s="448"/>
      <c r="O82" s="447">
        <v>2014</v>
      </c>
      <c r="P82" s="448"/>
      <c r="Y82" s="36" t="s">
        <v>21</v>
      </c>
      <c r="Z82" s="2">
        <f t="shared" si="10"/>
        <v>1360167</v>
      </c>
      <c r="AA82" s="2">
        <v>379127</v>
      </c>
      <c r="AB82" s="2">
        <v>453079</v>
      </c>
      <c r="AC82" s="2">
        <v>527961</v>
      </c>
    </row>
    <row r="83" spans="2:29">
      <c r="B83" s="27" t="s">
        <v>18</v>
      </c>
      <c r="C83" s="28"/>
      <c r="D83" s="29">
        <v>107370.51606099999</v>
      </c>
      <c r="E83" s="73">
        <v>53973.204406000004</v>
      </c>
      <c r="F83" s="32">
        <f t="shared" ref="F83:F92" si="11">(E83/D83-1)*100</f>
        <v>-49.731819883089301</v>
      </c>
      <c r="G83" s="33">
        <v>50534.686978000005</v>
      </c>
      <c r="H83" s="74">
        <f>(G83/E83-1)*100</f>
        <v>-6.3707861444256775</v>
      </c>
      <c r="I83" s="31">
        <v>51523.208510999997</v>
      </c>
      <c r="J83" s="211">
        <f>(I83/G83-1)*100</f>
        <v>1.9561247770869539</v>
      </c>
      <c r="K83" s="31">
        <v>98968.325317999988</v>
      </c>
      <c r="L83" s="206">
        <f>(K83/I83-1)*100</f>
        <v>92.084942258342963</v>
      </c>
      <c r="M83" s="31">
        <v>130115.432594</v>
      </c>
      <c r="N83" s="35">
        <f>(M83/K83-1)*100</f>
        <v>31.471793804653881</v>
      </c>
      <c r="O83" s="31">
        <v>82911</v>
      </c>
      <c r="P83" s="35">
        <f>(O83/M83-1)*100</f>
        <v>-36.278888409257561</v>
      </c>
      <c r="Y83" s="36" t="s">
        <v>22</v>
      </c>
      <c r="Z83" s="2">
        <f t="shared" si="10"/>
        <v>96253</v>
      </c>
      <c r="AA83" s="2">
        <v>27541</v>
      </c>
      <c r="AB83" s="2">
        <v>12366</v>
      </c>
      <c r="AC83" s="2">
        <v>56346</v>
      </c>
    </row>
    <row r="84" spans="2:29">
      <c r="B84" s="36" t="s">
        <v>20</v>
      </c>
      <c r="C84" s="37"/>
      <c r="D84" s="38">
        <v>145430.75646899999</v>
      </c>
      <c r="E84" s="75">
        <v>96278.060667850004</v>
      </c>
      <c r="F84" s="41">
        <f t="shared" si="11"/>
        <v>-33.798006002689931</v>
      </c>
      <c r="G84" s="42">
        <v>138276.50044130001</v>
      </c>
      <c r="H84" s="76">
        <f t="shared" ref="H84:J92" si="12">(G84/E84-1)*100</f>
        <v>43.622025082474991</v>
      </c>
      <c r="I84" s="40">
        <v>373960.712917</v>
      </c>
      <c r="J84" s="212">
        <f t="shared" si="12"/>
        <v>170.44415480832237</v>
      </c>
      <c r="K84" s="40">
        <v>233728.78730700002</v>
      </c>
      <c r="L84" s="207">
        <f t="shared" ref="L84:L91" si="13">(K84/I84-1)*100</f>
        <v>-37.499106394399305</v>
      </c>
      <c r="M84" s="40">
        <v>451159.11825399997</v>
      </c>
      <c r="N84" s="44">
        <f t="shared" ref="N84:N91" si="14">(M84/K84-1)*100</f>
        <v>93.026765531199956</v>
      </c>
      <c r="O84" s="40">
        <v>386197</v>
      </c>
      <c r="P84" s="44">
        <f t="shared" ref="P84:P91" si="15">(O84/M84-1)*100</f>
        <v>-14.39893723203588</v>
      </c>
      <c r="Y84" s="36" t="s">
        <v>23</v>
      </c>
      <c r="Z84" s="2">
        <f t="shared" si="10"/>
        <v>273509</v>
      </c>
      <c r="AA84" s="2">
        <v>78003</v>
      </c>
      <c r="AB84" s="2">
        <v>72294</v>
      </c>
      <c r="AC84" s="2">
        <v>123212</v>
      </c>
    </row>
    <row r="85" spans="2:29">
      <c r="B85" s="36" t="s">
        <v>21</v>
      </c>
      <c r="C85" s="37"/>
      <c r="D85" s="38">
        <v>1624229.9840030004</v>
      </c>
      <c r="E85" s="75">
        <v>1434605.1259187507</v>
      </c>
      <c r="F85" s="41">
        <f t="shared" si="11"/>
        <v>-11.674754188252901</v>
      </c>
      <c r="G85" s="42">
        <v>1172599.0142699501</v>
      </c>
      <c r="H85" s="76">
        <f t="shared" si="12"/>
        <v>-18.26329119526925</v>
      </c>
      <c r="I85" s="40">
        <v>1083908.1906834</v>
      </c>
      <c r="J85" s="212">
        <f t="shared" si="12"/>
        <v>-7.5636106211267933</v>
      </c>
      <c r="K85" s="40">
        <v>1150309.8317710003</v>
      </c>
      <c r="L85" s="207">
        <f t="shared" si="13"/>
        <v>6.1261314988065863</v>
      </c>
      <c r="M85" s="40">
        <v>1602266.2021930502</v>
      </c>
      <c r="N85" s="44">
        <f t="shared" si="14"/>
        <v>39.289968488422325</v>
      </c>
      <c r="O85" s="40">
        <v>1360167</v>
      </c>
      <c r="P85" s="44">
        <f t="shared" si="15"/>
        <v>-15.109798974832312</v>
      </c>
      <c r="Y85" s="36" t="s">
        <v>24</v>
      </c>
      <c r="Z85" s="2">
        <f t="shared" si="10"/>
        <v>455090</v>
      </c>
      <c r="AA85" s="2">
        <v>151649</v>
      </c>
      <c r="AB85" s="2">
        <v>117472</v>
      </c>
      <c r="AC85" s="2">
        <v>185969</v>
      </c>
    </row>
    <row r="86" spans="2:29">
      <c r="B86" s="36" t="s">
        <v>22</v>
      </c>
      <c r="C86" s="37"/>
      <c r="D86" s="38">
        <v>83654.760868000012</v>
      </c>
      <c r="E86" s="75">
        <v>78045.871555999998</v>
      </c>
      <c r="F86" s="41">
        <f t="shared" si="11"/>
        <v>-6.7048058637694918</v>
      </c>
      <c r="G86" s="42">
        <v>62504.740647400002</v>
      </c>
      <c r="H86" s="76">
        <f t="shared" si="12"/>
        <v>-19.912816141016275</v>
      </c>
      <c r="I86" s="40">
        <v>68356.702199999985</v>
      </c>
      <c r="J86" s="212">
        <f t="shared" si="12"/>
        <v>9.3624283406148479</v>
      </c>
      <c r="K86" s="40">
        <v>70899.061984</v>
      </c>
      <c r="L86" s="207">
        <f t="shared" si="13"/>
        <v>3.7192545897862361</v>
      </c>
      <c r="M86" s="40">
        <v>96621.92969260001</v>
      </c>
      <c r="N86" s="44">
        <f t="shared" si="14"/>
        <v>36.28097042300076</v>
      </c>
      <c r="O86" s="40">
        <v>96253</v>
      </c>
      <c r="P86" s="44">
        <f t="shared" si="15"/>
        <v>-0.38182811477037726</v>
      </c>
      <c r="Y86" s="36" t="s">
        <v>25</v>
      </c>
      <c r="Z86" s="2">
        <f t="shared" si="10"/>
        <v>121710</v>
      </c>
      <c r="AA86" s="2">
        <v>34461</v>
      </c>
      <c r="AB86" s="2">
        <v>41057</v>
      </c>
      <c r="AC86" s="2">
        <v>46192</v>
      </c>
    </row>
    <row r="87" spans="2:29">
      <c r="B87" s="36" t="s">
        <v>23</v>
      </c>
      <c r="C87" s="37"/>
      <c r="D87" s="38">
        <v>362217.08108199947</v>
      </c>
      <c r="E87" s="75">
        <v>221173.40723000001</v>
      </c>
      <c r="F87" s="41">
        <f t="shared" si="11"/>
        <v>-38.93899024051538</v>
      </c>
      <c r="G87" s="42">
        <v>231292.07339500001</v>
      </c>
      <c r="H87" s="76">
        <f t="shared" si="12"/>
        <v>4.5749922161652634</v>
      </c>
      <c r="I87" s="40">
        <v>233336.693661</v>
      </c>
      <c r="J87" s="212">
        <f t="shared" si="12"/>
        <v>0.8839992810770525</v>
      </c>
      <c r="K87" s="40">
        <v>286657.67228700005</v>
      </c>
      <c r="L87" s="207">
        <f t="shared" si="13"/>
        <v>22.851518888609391</v>
      </c>
      <c r="M87" s="40">
        <v>332934.79825199995</v>
      </c>
      <c r="N87" s="44">
        <f t="shared" si="14"/>
        <v>16.143689996431519</v>
      </c>
      <c r="O87" s="40">
        <v>273509</v>
      </c>
      <c r="P87" s="44">
        <f t="shared" si="15"/>
        <v>-17.849079929163871</v>
      </c>
      <c r="Y87" s="36" t="s">
        <v>26</v>
      </c>
      <c r="Z87" s="2">
        <f t="shared" si="10"/>
        <v>83094</v>
      </c>
      <c r="AA87" s="2">
        <v>30030</v>
      </c>
      <c r="AB87" s="2">
        <v>20991</v>
      </c>
      <c r="AC87" s="2">
        <v>32073</v>
      </c>
    </row>
    <row r="88" spans="2:29">
      <c r="B88" s="36" t="s">
        <v>24</v>
      </c>
      <c r="C88" s="37"/>
      <c r="D88" s="38">
        <v>582095.835632</v>
      </c>
      <c r="E88" s="75">
        <v>342593.71078199986</v>
      </c>
      <c r="F88" s="41">
        <f t="shared" si="11"/>
        <v>-41.144792693795004</v>
      </c>
      <c r="G88" s="42">
        <v>361166.725286</v>
      </c>
      <c r="H88" s="76">
        <f t="shared" si="12"/>
        <v>5.4212946471216883</v>
      </c>
      <c r="I88" s="40">
        <v>318082.3917255</v>
      </c>
      <c r="J88" s="212">
        <f t="shared" si="12"/>
        <v>-11.929209017354092</v>
      </c>
      <c r="K88" s="40">
        <v>348991.59079000005</v>
      </c>
      <c r="L88" s="207">
        <f t="shared" si="13"/>
        <v>9.717356216050522</v>
      </c>
      <c r="M88" s="40">
        <v>609515.34236299992</v>
      </c>
      <c r="N88" s="44">
        <f t="shared" si="14"/>
        <v>74.650438133268878</v>
      </c>
      <c r="O88" s="40">
        <v>455090</v>
      </c>
      <c r="P88" s="44">
        <f t="shared" si="15"/>
        <v>-25.335759681506286</v>
      </c>
      <c r="Y88" s="36" t="s">
        <v>27</v>
      </c>
      <c r="Z88" s="2">
        <f t="shared" si="10"/>
        <v>184039</v>
      </c>
      <c r="AA88" s="2">
        <v>57891</v>
      </c>
      <c r="AB88" s="2">
        <v>49270</v>
      </c>
      <c r="AC88" s="2">
        <v>76878</v>
      </c>
    </row>
    <row r="89" spans="2:29">
      <c r="B89" s="36" t="s">
        <v>25</v>
      </c>
      <c r="C89" s="37"/>
      <c r="D89" s="38">
        <v>134339.52297800002</v>
      </c>
      <c r="E89" s="75">
        <v>133160.07847899999</v>
      </c>
      <c r="F89" s="41">
        <f t="shared" si="11"/>
        <v>-0.87795793289602297</v>
      </c>
      <c r="G89" s="42">
        <v>101561.90542299999</v>
      </c>
      <c r="H89" s="76">
        <f t="shared" si="12"/>
        <v>-23.729464128382283</v>
      </c>
      <c r="I89" s="40">
        <v>106085.06821100001</v>
      </c>
      <c r="J89" s="212">
        <f t="shared" si="12"/>
        <v>4.4536017408902229</v>
      </c>
      <c r="K89" s="40">
        <v>83629.522797999991</v>
      </c>
      <c r="L89" s="207">
        <f t="shared" si="13"/>
        <v>-21.167489253375994</v>
      </c>
      <c r="M89" s="40">
        <v>193028.92836705002</v>
      </c>
      <c r="N89" s="44">
        <f t="shared" si="14"/>
        <v>130.81433674241453</v>
      </c>
      <c r="O89" s="40">
        <v>121710</v>
      </c>
      <c r="P89" s="44">
        <f t="shared" si="15"/>
        <v>-36.947274675552798</v>
      </c>
      <c r="Z89" s="2">
        <f t="shared" si="10"/>
        <v>3042970</v>
      </c>
      <c r="AA89" s="2">
        <f>SUM(AA80:AA88)</f>
        <v>929921</v>
      </c>
      <c r="AB89" s="2">
        <f>SUM(AB80:AB88)</f>
        <v>879222</v>
      </c>
      <c r="AC89" s="2">
        <f>SUM(AC80:AC88)</f>
        <v>1233827</v>
      </c>
    </row>
    <row r="90" spans="2:29">
      <c r="B90" s="36" t="s">
        <v>26</v>
      </c>
      <c r="C90" s="37"/>
      <c r="D90" s="38">
        <v>39582.165209999999</v>
      </c>
      <c r="E90" s="75">
        <v>44396.500935999997</v>
      </c>
      <c r="F90" s="41">
        <f t="shared" si="11"/>
        <v>12.162891293232514</v>
      </c>
      <c r="G90" s="42">
        <v>45108.793073000008</v>
      </c>
      <c r="H90" s="76">
        <f t="shared" si="12"/>
        <v>1.6043880080252704</v>
      </c>
      <c r="I90" s="40">
        <v>43654.617416000008</v>
      </c>
      <c r="J90" s="212">
        <f t="shared" si="12"/>
        <v>-3.2237077472826448</v>
      </c>
      <c r="K90" s="40">
        <v>44633.086684000002</v>
      </c>
      <c r="L90" s="207">
        <f t="shared" si="13"/>
        <v>2.2413877979408747</v>
      </c>
      <c r="M90" s="40">
        <v>62242.411947999994</v>
      </c>
      <c r="N90" s="44">
        <f t="shared" si="14"/>
        <v>39.453523321550946</v>
      </c>
      <c r="O90" s="40">
        <v>83094</v>
      </c>
      <c r="P90" s="44">
        <f t="shared" si="15"/>
        <v>33.500610595586046</v>
      </c>
    </row>
    <row r="91" spans="2:29" ht="14.25" thickBot="1">
      <c r="B91" s="36" t="s">
        <v>27</v>
      </c>
      <c r="C91" s="45"/>
      <c r="D91" s="38">
        <v>230226.56920900004</v>
      </c>
      <c r="E91" s="75">
        <v>163110.24317845001</v>
      </c>
      <c r="F91" s="41">
        <f t="shared" si="11"/>
        <v>-29.152293873441572</v>
      </c>
      <c r="G91" s="42">
        <v>179265.77039354999</v>
      </c>
      <c r="H91" s="76">
        <f t="shared" si="12"/>
        <v>9.9046674815052036</v>
      </c>
      <c r="I91" s="40">
        <v>133779.22550815</v>
      </c>
      <c r="J91" s="212">
        <f t="shared" si="12"/>
        <v>-25.373803814047371</v>
      </c>
      <c r="K91" s="40">
        <v>183200.597175</v>
      </c>
      <c r="L91" s="207">
        <f t="shared" si="13"/>
        <v>36.942486009413457</v>
      </c>
      <c r="M91" s="40">
        <v>328203.96683200006</v>
      </c>
      <c r="N91" s="44">
        <f t="shared" si="14"/>
        <v>79.150052943597913</v>
      </c>
      <c r="O91" s="40">
        <v>184039</v>
      </c>
      <c r="P91" s="44">
        <f t="shared" si="15"/>
        <v>-43.925418764299927</v>
      </c>
      <c r="Y91" s="2" t="s">
        <v>104</v>
      </c>
      <c r="Z91" s="2">
        <f>SUM(AA91:AC91)</f>
        <v>53162</v>
      </c>
      <c r="AA91" s="2">
        <v>21883</v>
      </c>
      <c r="AB91" s="2">
        <v>8186</v>
      </c>
      <c r="AC91" s="2">
        <v>23093</v>
      </c>
    </row>
    <row r="92" spans="2:29" ht="15" thickTop="1" thickBot="1">
      <c r="B92" s="46" t="s">
        <v>28</v>
      </c>
      <c r="C92" s="47"/>
      <c r="D92" s="48">
        <v>3309147.1915120003</v>
      </c>
      <c r="E92" s="77">
        <v>2567336.2031540503</v>
      </c>
      <c r="F92" s="51">
        <f t="shared" si="11"/>
        <v>-22.416983755231669</v>
      </c>
      <c r="G92" s="52">
        <v>2342310.2099072002</v>
      </c>
      <c r="H92" s="51">
        <f t="shared" si="12"/>
        <v>-8.7649600769232663</v>
      </c>
      <c r="I92" s="50">
        <v>2412686.8108330499</v>
      </c>
      <c r="J92" s="213">
        <f t="shared" si="12"/>
        <v>3.0045807181380058</v>
      </c>
      <c r="K92" s="50">
        <v>2501018.4761140002</v>
      </c>
      <c r="L92" s="208">
        <f>(K92/I92-1)*100</f>
        <v>3.6611326793157595</v>
      </c>
      <c r="M92" s="50">
        <v>3806088.1304957005</v>
      </c>
      <c r="N92" s="54">
        <f>(M92/K92-1)*100</f>
        <v>52.18152791935686</v>
      </c>
      <c r="O92" s="50">
        <v>3042970</v>
      </c>
      <c r="P92" s="54">
        <f>(O92/M92-1)*100</f>
        <v>-20.049933273518626</v>
      </c>
      <c r="Y92" s="2" t="s">
        <v>105</v>
      </c>
      <c r="Z92" s="2">
        <f t="shared" ref="Z92:Z94" si="16">SUM(AA92:AC92)</f>
        <v>122521</v>
      </c>
      <c r="AA92" s="2">
        <v>56851</v>
      </c>
      <c r="AB92" s="2">
        <v>36477</v>
      </c>
      <c r="AC92" s="2">
        <v>29193</v>
      </c>
    </row>
    <row r="93" spans="2:29" ht="14.25" thickBot="1">
      <c r="D93" s="55"/>
      <c r="E93" s="78"/>
      <c r="F93" s="58"/>
      <c r="G93" s="55"/>
      <c r="H93" s="58"/>
      <c r="I93" s="55"/>
      <c r="J93" s="58"/>
      <c r="K93" s="55"/>
      <c r="L93" s="60"/>
      <c r="M93" s="55"/>
      <c r="N93" s="60"/>
      <c r="Y93" s="2" t="s">
        <v>106</v>
      </c>
      <c r="Z93" s="2">
        <f t="shared" si="16"/>
        <v>184951</v>
      </c>
      <c r="AA93" s="2">
        <v>54181</v>
      </c>
      <c r="AB93" s="2">
        <v>36438</v>
      </c>
      <c r="AC93" s="2">
        <v>94332</v>
      </c>
    </row>
    <row r="94" spans="2:29">
      <c r="B94" s="61" t="s">
        <v>29</v>
      </c>
      <c r="C94" s="62"/>
      <c r="D94" s="38">
        <v>368567.65716599993</v>
      </c>
      <c r="E94" s="73">
        <v>240773.58560310001</v>
      </c>
      <c r="F94" s="41">
        <f>(E94/D94-1)*100</f>
        <v>-34.673164906963741</v>
      </c>
      <c r="G94" s="42">
        <v>316551.86205380003</v>
      </c>
      <c r="H94" s="76">
        <f>(G94/E94-1)*100</f>
        <v>31.472836300081397</v>
      </c>
      <c r="I94" s="40">
        <v>561706.72904250002</v>
      </c>
      <c r="J94" s="211">
        <f>(I94/G94-1)*100</f>
        <v>77.445403542448403</v>
      </c>
      <c r="K94" s="40">
        <v>456038.43638500001</v>
      </c>
      <c r="L94" s="207">
        <f>(K94/I94-1)*100</f>
        <v>-18.812004057281804</v>
      </c>
      <c r="M94" s="40">
        <v>681921.62443400011</v>
      </c>
      <c r="N94" s="44">
        <f>(M94/K94-1)*100</f>
        <v>49.531611817540622</v>
      </c>
      <c r="O94" s="312">
        <f>Z81+Z94+Z95</f>
        <v>565037</v>
      </c>
      <c r="P94" s="35">
        <f>(O94/M94-1)*100</f>
        <v>-17.140477768396799</v>
      </c>
      <c r="Y94" s="2" t="s">
        <v>107</v>
      </c>
      <c r="Z94" s="2">
        <f t="shared" si="16"/>
        <v>57681</v>
      </c>
      <c r="AA94" s="2">
        <v>10461</v>
      </c>
      <c r="AB94" s="2">
        <v>15854</v>
      </c>
      <c r="AC94" s="2">
        <v>31366</v>
      </c>
    </row>
    <row r="95" spans="2:29" ht="14.25" thickBot="1">
      <c r="B95" s="63" t="s">
        <v>30</v>
      </c>
      <c r="C95" s="64"/>
      <c r="D95" s="65">
        <v>105136.04275699999</v>
      </c>
      <c r="E95" s="79">
        <v>62645.514655850006</v>
      </c>
      <c r="F95" s="68">
        <f>(E95/D95-1)*100</f>
        <v>-40.414806366031833</v>
      </c>
      <c r="G95" s="69">
        <v>92002.308190299998</v>
      </c>
      <c r="H95" s="80">
        <f>(G95/E95-1)*100</f>
        <v>46.861764478629887</v>
      </c>
      <c r="I95" s="67">
        <v>328324.096104</v>
      </c>
      <c r="J95" s="214">
        <f>(I95/G95-1)*100</f>
        <v>256.86506410783284</v>
      </c>
      <c r="K95" s="67">
        <v>208403.14594700001</v>
      </c>
      <c r="L95" s="209">
        <f>(K95/I95-1)*100</f>
        <v>-36.52517484400957</v>
      </c>
      <c r="M95" s="67">
        <v>370973.369145</v>
      </c>
      <c r="N95" s="71">
        <f>(M95/K95-1)*100</f>
        <v>78.00756675685885</v>
      </c>
      <c r="O95" s="313">
        <f>Z91+Z92+Z93</f>
        <v>360634</v>
      </c>
      <c r="P95" s="71">
        <f>(O95/M95-1)*100</f>
        <v>-2.7870920138633237</v>
      </c>
      <c r="T95" s="2" t="s">
        <v>131</v>
      </c>
      <c r="U95" s="2">
        <v>10</v>
      </c>
      <c r="V95" s="2">
        <v>11</v>
      </c>
      <c r="W95" s="2">
        <v>12</v>
      </c>
      <c r="Y95" s="2" t="s">
        <v>108</v>
      </c>
      <c r="Z95" s="2">
        <f>SUM(AA95:AC95)</f>
        <v>121159</v>
      </c>
      <c r="AA95" s="2">
        <v>35195</v>
      </c>
      <c r="AB95" s="2">
        <v>41791</v>
      </c>
      <c r="AC95" s="2">
        <v>44173</v>
      </c>
    </row>
    <row r="96" spans="2:29">
      <c r="D96" s="72"/>
      <c r="E96" s="72"/>
      <c r="F96" s="72"/>
      <c r="G96" s="72"/>
      <c r="H96" s="72"/>
      <c r="I96" s="72"/>
      <c r="J96" s="72"/>
      <c r="K96" s="193"/>
      <c r="L96" s="193"/>
      <c r="M96" s="193"/>
      <c r="N96" s="193"/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ht="18" thickBot="1">
      <c r="B97" s="111" t="s">
        <v>40</v>
      </c>
      <c r="C97" s="111"/>
      <c r="D97" s="112"/>
      <c r="E97" s="112"/>
      <c r="F97" s="112"/>
      <c r="G97" s="112"/>
      <c r="H97" s="112"/>
      <c r="I97" s="112"/>
      <c r="J97" s="112"/>
      <c r="K97" s="194"/>
      <c r="L97" s="194"/>
      <c r="M97" s="194"/>
      <c r="N97" s="194"/>
      <c r="S97" s="2" t="s">
        <v>20</v>
      </c>
      <c r="T97" s="2">
        <f t="shared" ref="T97:T105" si="17">SUM(U97:W97)</f>
        <v>377756</v>
      </c>
      <c r="U97" s="2">
        <v>115913</v>
      </c>
      <c r="V97" s="2">
        <v>136978</v>
      </c>
      <c r="W97" s="2">
        <v>124865</v>
      </c>
    </row>
    <row r="98" spans="2:23" ht="14.25" thickBot="1">
      <c r="B98" s="113"/>
      <c r="C98" s="113"/>
      <c r="D98" s="384">
        <v>2008</v>
      </c>
      <c r="E98" s="411">
        <v>2009</v>
      </c>
      <c r="F98" s="412"/>
      <c r="G98" s="411">
        <v>2010</v>
      </c>
      <c r="H98" s="412"/>
      <c r="I98" s="411">
        <v>2011</v>
      </c>
      <c r="J98" s="462"/>
      <c r="K98" s="447">
        <v>2012</v>
      </c>
      <c r="L98" s="452"/>
      <c r="M98" s="447">
        <v>2013</v>
      </c>
      <c r="N98" s="452"/>
      <c r="O98" s="487">
        <v>2014</v>
      </c>
      <c r="P98" s="419"/>
      <c r="S98" s="2" t="s">
        <v>21</v>
      </c>
      <c r="T98" s="2">
        <f t="shared" si="17"/>
        <v>1360922</v>
      </c>
      <c r="U98" s="2">
        <v>479475</v>
      </c>
      <c r="V98" s="2">
        <v>401130</v>
      </c>
      <c r="W98" s="2">
        <v>480317</v>
      </c>
    </row>
    <row r="99" spans="2:23">
      <c r="B99" s="27" t="s">
        <v>18</v>
      </c>
      <c r="C99" s="28"/>
      <c r="D99" s="114">
        <v>53444.585279999978</v>
      </c>
      <c r="E99" s="116">
        <v>54017.350069000022</v>
      </c>
      <c r="F99" s="117">
        <v>1.0716984442844746</v>
      </c>
      <c r="G99" s="116">
        <v>66585.52833999999</v>
      </c>
      <c r="H99" s="118">
        <v>23.266928597840852</v>
      </c>
      <c r="I99" s="116">
        <v>62035.042321000015</v>
      </c>
      <c r="J99" s="221">
        <v>-6.8340465750518886</v>
      </c>
      <c r="K99" s="31">
        <v>60045.938540000017</v>
      </c>
      <c r="L99" s="206">
        <f>(K99/I99-1)*100</f>
        <v>-3.2064196405434675</v>
      </c>
      <c r="M99" s="31">
        <v>56709</v>
      </c>
      <c r="N99" s="206">
        <f>(M99/K99-1)*100</f>
        <v>-5.5573093220569696</v>
      </c>
      <c r="O99" s="116">
        <f t="shared" ref="O99:O107" si="18">T96</f>
        <v>92926</v>
      </c>
      <c r="P99" s="354">
        <f>(O99/M99-1)*100</f>
        <v>63.864642296637221</v>
      </c>
      <c r="S99" s="2" t="s">
        <v>22</v>
      </c>
      <c r="T99" s="2">
        <f t="shared" si="17"/>
        <v>86962</v>
      </c>
      <c r="U99" s="2">
        <v>29557</v>
      </c>
      <c r="V99" s="2">
        <v>33978</v>
      </c>
      <c r="W99" s="2">
        <v>23427</v>
      </c>
    </row>
    <row r="100" spans="2:23">
      <c r="B100" s="36" t="s">
        <v>20</v>
      </c>
      <c r="C100" s="37"/>
      <c r="D100" s="120">
        <v>121628.25643100002</v>
      </c>
      <c r="E100" s="122">
        <v>117532.23590285002</v>
      </c>
      <c r="F100" s="123">
        <v>-3.3676553856329283</v>
      </c>
      <c r="G100" s="122">
        <v>99714.388515999992</v>
      </c>
      <c r="H100" s="124">
        <v>-15.159966327517104</v>
      </c>
      <c r="I100" s="122">
        <v>293183.78359140002</v>
      </c>
      <c r="J100" s="222">
        <v>194.02354861189997</v>
      </c>
      <c r="K100" s="40">
        <v>219811.99767299945</v>
      </c>
      <c r="L100" s="207">
        <f t="shared" ref="L100:L107" si="19">(K100/I100-1)*100</f>
        <v>-25.025867740576079</v>
      </c>
      <c r="M100" s="40">
        <v>339041</v>
      </c>
      <c r="N100" s="207">
        <f t="shared" ref="N100:N107" si="20">(M100/K100-1)*100</f>
        <v>54.241353333392681</v>
      </c>
      <c r="O100" s="122">
        <f t="shared" si="18"/>
        <v>377756</v>
      </c>
      <c r="P100" s="355">
        <f t="shared" ref="P100:P107" si="21">(O100/M100-1)*100</f>
        <v>11.418972926578208</v>
      </c>
      <c r="S100" s="2" t="s">
        <v>23</v>
      </c>
      <c r="T100" s="2">
        <f t="shared" si="17"/>
        <v>207913</v>
      </c>
      <c r="U100" s="2">
        <v>73753</v>
      </c>
      <c r="V100" s="2">
        <v>62711</v>
      </c>
      <c r="W100" s="2">
        <v>71449</v>
      </c>
    </row>
    <row r="101" spans="2:23">
      <c r="B101" s="36" t="s">
        <v>21</v>
      </c>
      <c r="C101" s="37"/>
      <c r="D101" s="120">
        <v>1221382.0205289498</v>
      </c>
      <c r="E101" s="122">
        <v>940021.02486449992</v>
      </c>
      <c r="F101" s="123">
        <v>-23.036281109050506</v>
      </c>
      <c r="G101" s="122">
        <v>953375.41664025001</v>
      </c>
      <c r="H101" s="124">
        <v>1.420648200679886</v>
      </c>
      <c r="I101" s="122">
        <v>994620.81650249986</v>
      </c>
      <c r="J101" s="222">
        <v>4.326249569933438</v>
      </c>
      <c r="K101" s="40">
        <v>1071460.2768880003</v>
      </c>
      <c r="L101" s="207">
        <f t="shared" si="19"/>
        <v>7.7255029364557082</v>
      </c>
      <c r="M101" s="40">
        <v>1272596</v>
      </c>
      <c r="N101" s="207">
        <f t="shared" si="20"/>
        <v>18.77211199058053</v>
      </c>
      <c r="O101" s="122">
        <f t="shared" si="18"/>
        <v>1360922</v>
      </c>
      <c r="P101" s="355">
        <f t="shared" si="21"/>
        <v>6.9406158749516722</v>
      </c>
      <c r="S101" s="2" t="s">
        <v>24</v>
      </c>
      <c r="T101" s="2">
        <f t="shared" si="17"/>
        <v>399071</v>
      </c>
      <c r="U101" s="2">
        <v>141571</v>
      </c>
      <c r="V101" s="2">
        <v>116937</v>
      </c>
      <c r="W101" s="2">
        <v>140563</v>
      </c>
    </row>
    <row r="102" spans="2:23">
      <c r="B102" s="36" t="s">
        <v>22</v>
      </c>
      <c r="C102" s="37"/>
      <c r="D102" s="120">
        <v>68016.381769</v>
      </c>
      <c r="E102" s="122">
        <v>83876.646071850002</v>
      </c>
      <c r="F102" s="123">
        <v>23.318300518712199</v>
      </c>
      <c r="G102" s="122">
        <v>50543.124562999998</v>
      </c>
      <c r="H102" s="124">
        <v>-39.741123506888918</v>
      </c>
      <c r="I102" s="122">
        <v>71434.732357999994</v>
      </c>
      <c r="J102" s="222">
        <v>41.334222954418735</v>
      </c>
      <c r="K102" s="40">
        <v>67409.96755300001</v>
      </c>
      <c r="L102" s="207">
        <f t="shared" si="19"/>
        <v>-5.6341847615941294</v>
      </c>
      <c r="M102" s="40">
        <v>50016</v>
      </c>
      <c r="N102" s="207">
        <f t="shared" si="20"/>
        <v>-25.803257566211222</v>
      </c>
      <c r="O102" s="122">
        <f t="shared" si="18"/>
        <v>86962</v>
      </c>
      <c r="P102" s="355">
        <f t="shared" si="21"/>
        <v>73.868362124120296</v>
      </c>
      <c r="S102" s="2" t="s">
        <v>25</v>
      </c>
      <c r="T102" s="2">
        <f t="shared" si="17"/>
        <v>119976</v>
      </c>
      <c r="U102" s="2">
        <v>37424</v>
      </c>
      <c r="V102" s="2">
        <v>34171</v>
      </c>
      <c r="W102" s="2">
        <v>48381</v>
      </c>
    </row>
    <row r="103" spans="2:23">
      <c r="B103" s="36" t="s">
        <v>23</v>
      </c>
      <c r="C103" s="37"/>
      <c r="D103" s="120">
        <v>221881.16794200012</v>
      </c>
      <c r="E103" s="122">
        <v>184200.12901040004</v>
      </c>
      <c r="F103" s="123">
        <v>-16.982531361764753</v>
      </c>
      <c r="G103" s="122">
        <v>223198.84149604998</v>
      </c>
      <c r="H103" s="124">
        <v>21.171924631740112</v>
      </c>
      <c r="I103" s="122">
        <v>186740.94260005001</v>
      </c>
      <c r="J103" s="222">
        <v>-16.334268875067249</v>
      </c>
      <c r="K103" s="40">
        <v>195327.06949300002</v>
      </c>
      <c r="L103" s="207">
        <f t="shared" si="19"/>
        <v>4.5978813073356051</v>
      </c>
      <c r="M103" s="40">
        <v>249928</v>
      </c>
      <c r="N103" s="207">
        <f t="shared" si="20"/>
        <v>27.953591198969342</v>
      </c>
      <c r="O103" s="122">
        <f t="shared" si="18"/>
        <v>207913</v>
      </c>
      <c r="P103" s="355">
        <f t="shared" si="21"/>
        <v>-16.810841522358444</v>
      </c>
      <c r="S103" s="2" t="s">
        <v>26</v>
      </c>
      <c r="T103" s="2">
        <f t="shared" si="17"/>
        <v>59330</v>
      </c>
      <c r="U103" s="2">
        <v>20566</v>
      </c>
      <c r="V103" s="2">
        <v>15777</v>
      </c>
      <c r="W103" s="2">
        <v>22987</v>
      </c>
    </row>
    <row r="104" spans="2:23">
      <c r="B104" s="36" t="s">
        <v>24</v>
      </c>
      <c r="C104" s="37"/>
      <c r="D104" s="120">
        <v>398800.02155499975</v>
      </c>
      <c r="E104" s="122">
        <v>347440.06374999951</v>
      </c>
      <c r="F104" s="123">
        <v>-12.878624631146629</v>
      </c>
      <c r="G104" s="122">
        <v>316515.96923499997</v>
      </c>
      <c r="H104" s="124">
        <v>-8.9005551579828701</v>
      </c>
      <c r="I104" s="122">
        <v>322078.1246745002</v>
      </c>
      <c r="J104" s="222">
        <v>1.7573064174119413</v>
      </c>
      <c r="K104" s="40">
        <v>356467.81787499983</v>
      </c>
      <c r="L104" s="207">
        <f t="shared" si="19"/>
        <v>10.677438349858349</v>
      </c>
      <c r="M104" s="40">
        <v>379021</v>
      </c>
      <c r="N104" s="207">
        <f t="shared" si="20"/>
        <v>6.3268494360713134</v>
      </c>
      <c r="O104" s="122">
        <f t="shared" si="18"/>
        <v>399071</v>
      </c>
      <c r="P104" s="355">
        <f t="shared" si="21"/>
        <v>5.2899443566451376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>
      <c r="B105" s="36" t="s">
        <v>25</v>
      </c>
      <c r="C105" s="37"/>
      <c r="D105" s="120">
        <v>101797.67403700003</v>
      </c>
      <c r="E105" s="122">
        <v>72492.425079349996</v>
      </c>
      <c r="F105" s="123">
        <v>-28.787739243431599</v>
      </c>
      <c r="G105" s="122">
        <v>103802.66258100001</v>
      </c>
      <c r="H105" s="124">
        <v>43.191047157517382</v>
      </c>
      <c r="I105" s="122">
        <v>80907.649993200001</v>
      </c>
      <c r="J105" s="222">
        <v>-22.056286436712945</v>
      </c>
      <c r="K105" s="40">
        <v>107323.95753000001</v>
      </c>
      <c r="L105" s="207">
        <f t="shared" si="19"/>
        <v>32.649950331050533</v>
      </c>
      <c r="M105" s="40">
        <v>118207</v>
      </c>
      <c r="N105" s="207">
        <f t="shared" si="20"/>
        <v>10.140366345471264</v>
      </c>
      <c r="O105" s="122">
        <f t="shared" si="18"/>
        <v>119976</v>
      </c>
      <c r="P105" s="355">
        <f t="shared" si="21"/>
        <v>1.4965272784183581</v>
      </c>
      <c r="T105" s="2">
        <f t="shared" si="17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>
      <c r="B106" s="36" t="s">
        <v>26</v>
      </c>
      <c r="C106" s="37"/>
      <c r="D106" s="120">
        <v>65276.025896999978</v>
      </c>
      <c r="E106" s="122">
        <v>48442.493092000004</v>
      </c>
      <c r="F106" s="123">
        <v>-25.788231703262475</v>
      </c>
      <c r="G106" s="122">
        <v>50248.268401000001</v>
      </c>
      <c r="H106" s="124">
        <v>3.7276679909321375</v>
      </c>
      <c r="I106" s="122">
        <v>77566.337591999996</v>
      </c>
      <c r="J106" s="222">
        <v>54.366190239614973</v>
      </c>
      <c r="K106" s="40">
        <v>38040.992983000004</v>
      </c>
      <c r="L106" s="207">
        <f>(K106/I106-1)*100</f>
        <v>-50.956827195972366</v>
      </c>
      <c r="M106" s="40">
        <v>39315</v>
      </c>
      <c r="N106" s="207">
        <f t="shared" si="20"/>
        <v>3.349037228258811</v>
      </c>
      <c r="O106" s="122">
        <f t="shared" si="18"/>
        <v>59330</v>
      </c>
      <c r="P106" s="355">
        <f t="shared" si="21"/>
        <v>50.909322141676206</v>
      </c>
    </row>
    <row r="107" spans="2:23" ht="14.25" thickBot="1">
      <c r="B107" s="36" t="s">
        <v>27</v>
      </c>
      <c r="C107" s="126"/>
      <c r="D107" s="127">
        <v>221951.63098799973</v>
      </c>
      <c r="E107" s="128">
        <v>114886.82613100004</v>
      </c>
      <c r="F107" s="123">
        <v>-48.237899573167972</v>
      </c>
      <c r="G107" s="128">
        <v>150099.82486200001</v>
      </c>
      <c r="H107" s="124">
        <v>30.650162352686316</v>
      </c>
      <c r="I107" s="128">
        <v>170390.11517284997</v>
      </c>
      <c r="J107" s="222">
        <v>13.517864081123744</v>
      </c>
      <c r="K107" s="40">
        <v>150862.95837900002</v>
      </c>
      <c r="L107" s="207">
        <f t="shared" si="19"/>
        <v>-11.46026386216178</v>
      </c>
      <c r="M107" s="40">
        <v>150369</v>
      </c>
      <c r="N107" s="207">
        <f t="shared" si="20"/>
        <v>-0.32742190946507543</v>
      </c>
      <c r="O107" s="128">
        <f t="shared" si="18"/>
        <v>226833</v>
      </c>
      <c r="P107" s="355">
        <f t="shared" si="21"/>
        <v>50.850906769347404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5" thickTop="1" thickBot="1">
      <c r="B108" s="46" t="s">
        <v>28</v>
      </c>
      <c r="C108" s="47"/>
      <c r="D108" s="129">
        <v>2474177.7644279497</v>
      </c>
      <c r="E108" s="131">
        <v>1962909.1939709494</v>
      </c>
      <c r="F108" s="132">
        <v>-20.66418095771747</v>
      </c>
      <c r="G108" s="133">
        <v>2014084.0246342998</v>
      </c>
      <c r="H108" s="134">
        <v>2.6070910880917619</v>
      </c>
      <c r="I108" s="135">
        <v>2258957.5448055002</v>
      </c>
      <c r="J108" s="223">
        <v>12.158058808676685</v>
      </c>
      <c r="K108" s="50">
        <v>2266750.9769139998</v>
      </c>
      <c r="L108" s="208">
        <f>(K108/I108-1)*100</f>
        <v>0.34500126513756779</v>
      </c>
      <c r="M108" s="50">
        <f>SUM(M99:M107)</f>
        <v>2655202</v>
      </c>
      <c r="N108" s="208">
        <f>(M108/K108-1)*100</f>
        <v>17.136907716914074</v>
      </c>
      <c r="O108" s="356">
        <v>3042970</v>
      </c>
      <c r="P108" s="357">
        <f>(O108/M108-1)*100</f>
        <v>14.604086619398448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ht="14.25" thickBot="1">
      <c r="B109" s="113"/>
      <c r="C109" s="113"/>
      <c r="D109" s="137"/>
      <c r="E109" s="139"/>
      <c r="F109" s="140"/>
      <c r="G109" s="137"/>
      <c r="H109" s="140"/>
      <c r="I109" s="137"/>
      <c r="J109" s="140"/>
      <c r="K109" s="55"/>
      <c r="L109" s="60"/>
      <c r="M109" s="55"/>
      <c r="N109" s="60"/>
      <c r="O109" s="113"/>
      <c r="P109" s="11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>
      <c r="B110" s="61" t="s">
        <v>29</v>
      </c>
      <c r="C110" s="141"/>
      <c r="D110" s="142">
        <v>287912.20654295001</v>
      </c>
      <c r="E110" s="143">
        <v>232667.47026034998</v>
      </c>
      <c r="F110" s="118">
        <f>(E110/D110-1)*100</f>
        <v>-19.188049352245429</v>
      </c>
      <c r="G110" s="143">
        <v>279246.23513749999</v>
      </c>
      <c r="H110" s="124">
        <f>(G110/E110-1)*100</f>
        <v>20.019457307473786</v>
      </c>
      <c r="I110" s="143">
        <v>482556.00152489997</v>
      </c>
      <c r="J110" s="221">
        <f>(I110/G110-1)*100</f>
        <v>72.806627558395149</v>
      </c>
      <c r="K110" s="40">
        <v>364832.5149789995</v>
      </c>
      <c r="L110" s="207">
        <f>(K110/I110-1)*100</f>
        <v>-24.395818552435077</v>
      </c>
      <c r="M110" s="31">
        <v>521798</v>
      </c>
      <c r="N110" s="207">
        <f>(M110/K110-1)*100</f>
        <v>43.023984589212326</v>
      </c>
      <c r="O110" s="358">
        <f>T97+T110+T111</f>
        <v>630876</v>
      </c>
      <c r="P110" s="354">
        <f>(O110/M110-1)*100</f>
        <v>20.904257969559104</v>
      </c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>
      <c r="B111" s="63" t="s">
        <v>30</v>
      </c>
      <c r="C111" s="64"/>
      <c r="D111" s="144">
        <v>79203.550057</v>
      </c>
      <c r="E111" s="146">
        <v>67487.316524850001</v>
      </c>
      <c r="F111" s="147">
        <f>(E111/D111-1)*100</f>
        <v>-14.792561095706237</v>
      </c>
      <c r="G111" s="148">
        <v>59935.335682999998</v>
      </c>
      <c r="H111" s="147">
        <f>(G111/E111-1)*100</f>
        <v>-11.190222445826892</v>
      </c>
      <c r="I111" s="148">
        <v>266699.5017894</v>
      </c>
      <c r="J111" s="224">
        <f>(I111/G111-1)*100</f>
        <v>344.97874042114756</v>
      </c>
      <c r="K111" s="67">
        <v>194938.66773999951</v>
      </c>
      <c r="L111" s="209">
        <f>(K111/I111-1)*100</f>
        <v>-26.90699966363891</v>
      </c>
      <c r="M111" s="67">
        <v>307561</v>
      </c>
      <c r="N111" s="209">
        <f>(M111/K111-1)*100</f>
        <v>57.773213270448288</v>
      </c>
      <c r="O111" s="359">
        <f>T107+T108+T109</f>
        <v>344178</v>
      </c>
      <c r="P111" s="360">
        <f>(O111/M111-1)*100</f>
        <v>11.905605717239842</v>
      </c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>
      <c r="D112" s="72"/>
      <c r="E112" s="72"/>
      <c r="F112" s="72"/>
      <c r="G112" s="72"/>
      <c r="H112" s="72"/>
      <c r="I112" s="72"/>
      <c r="J112" s="72"/>
      <c r="K112" s="193"/>
      <c r="L112" s="193"/>
      <c r="M112" s="193"/>
      <c r="N112" s="193"/>
    </row>
    <row r="113" spans="2:23" ht="18" thickBot="1">
      <c r="B113" s="111" t="s">
        <v>47</v>
      </c>
      <c r="C113" s="111"/>
      <c r="D113" s="112"/>
      <c r="E113" s="112"/>
      <c r="F113" s="112"/>
      <c r="G113" s="112"/>
      <c r="H113" s="112"/>
      <c r="I113" s="112"/>
      <c r="J113" s="112"/>
      <c r="K113" s="194"/>
      <c r="L113" s="194"/>
      <c r="M113" s="194"/>
      <c r="N113" s="194"/>
    </row>
    <row r="114" spans="2:23" ht="14.25" thickBot="1">
      <c r="B114" s="113"/>
      <c r="C114" s="113"/>
      <c r="D114" s="384">
        <v>2008</v>
      </c>
      <c r="E114" s="411">
        <v>2009</v>
      </c>
      <c r="F114" s="426"/>
      <c r="G114" s="411">
        <v>2010</v>
      </c>
      <c r="H114" s="426"/>
      <c r="I114" s="411">
        <v>2011</v>
      </c>
      <c r="J114" s="463"/>
      <c r="K114" s="447">
        <v>2012</v>
      </c>
      <c r="L114" s="448"/>
      <c r="M114" s="447">
        <v>2013</v>
      </c>
      <c r="N114" s="448"/>
      <c r="O114" s="487">
        <v>2014</v>
      </c>
      <c r="P114" s="419"/>
      <c r="T114" s="2" t="s">
        <v>131</v>
      </c>
      <c r="U114" s="2">
        <v>1</v>
      </c>
      <c r="V114" s="2">
        <v>2</v>
      </c>
      <c r="W114" s="2">
        <v>3</v>
      </c>
    </row>
    <row r="115" spans="2:23">
      <c r="B115" s="27" t="s">
        <v>18</v>
      </c>
      <c r="C115" s="28"/>
      <c r="D115" s="114">
        <v>79255.920432000014</v>
      </c>
      <c r="E115" s="116">
        <v>98025.107815999989</v>
      </c>
      <c r="F115" s="117">
        <f t="shared" ref="F115:F124" si="23">(E115/D115-1)*100</f>
        <v>23.681748040644557</v>
      </c>
      <c r="G115" s="116">
        <v>91924.151431000006</v>
      </c>
      <c r="H115" s="118">
        <f>(G115/E115-1)*100</f>
        <v>-6.2238711294782867</v>
      </c>
      <c r="I115" s="116">
        <v>94869.93936027179</v>
      </c>
      <c r="J115" s="221">
        <f>(I115/G115-1)*100</f>
        <v>3.2045853928637458</v>
      </c>
      <c r="K115" s="31">
        <v>98312.731281</v>
      </c>
      <c r="L115" s="35">
        <f>(K115/I115-1)*100</f>
        <v>3.6289597568457399</v>
      </c>
      <c r="M115" s="31">
        <v>99243</v>
      </c>
      <c r="N115" s="35">
        <f>(M115/K115-1)*100</f>
        <v>0.94623423322568456</v>
      </c>
      <c r="O115" s="116">
        <v>140087</v>
      </c>
      <c r="P115" s="354">
        <f>(O115/M115-1)*100</f>
        <v>41.155547494533629</v>
      </c>
      <c r="S115" s="2" t="s">
        <v>18</v>
      </c>
      <c r="T115" s="2">
        <f>SUM(U115:W115)</f>
        <v>140087</v>
      </c>
      <c r="U115" s="2">
        <v>59800</v>
      </c>
      <c r="V115" s="2">
        <v>26884</v>
      </c>
      <c r="W115" s="2">
        <v>53403</v>
      </c>
    </row>
    <row r="116" spans="2:23">
      <c r="B116" s="36" t="s">
        <v>20</v>
      </c>
      <c r="C116" s="37"/>
      <c r="D116" s="120">
        <v>147037.83482299998</v>
      </c>
      <c r="E116" s="122">
        <v>137341.64728164999</v>
      </c>
      <c r="F116" s="123">
        <f t="shared" si="23"/>
        <v>-6.5943486946893559</v>
      </c>
      <c r="G116" s="122">
        <v>126641.38852399999</v>
      </c>
      <c r="H116" s="124">
        <f t="shared" ref="H116:J127" si="24">(G116/E116-1)*100</f>
        <v>-7.7909788978333001</v>
      </c>
      <c r="I116" s="122">
        <v>316110.79758519115</v>
      </c>
      <c r="J116" s="222">
        <f t="shared" si="24"/>
        <v>149.61096942275276</v>
      </c>
      <c r="K116" s="40">
        <v>408661.36415899999</v>
      </c>
      <c r="L116" s="44">
        <f t="shared" ref="L116:L123" si="25">(K116/I116-1)*100</f>
        <v>29.277888411536047</v>
      </c>
      <c r="M116" s="40">
        <v>495441</v>
      </c>
      <c r="N116" s="44">
        <f t="shared" ref="N116:N123" si="26">(M116/K116-1)*100</f>
        <v>21.235096696646917</v>
      </c>
      <c r="O116" s="122">
        <v>389949</v>
      </c>
      <c r="P116" s="355">
        <f t="shared" ref="P116:P123" si="27">(O116/M116-1)*100</f>
        <v>-21.292545429223665</v>
      </c>
      <c r="S116" s="2" t="s">
        <v>20</v>
      </c>
      <c r="T116" s="2">
        <f t="shared" ref="T116:T122" si="28">SUM(U116:W116)</f>
        <v>389949</v>
      </c>
      <c r="U116" s="2">
        <v>88999</v>
      </c>
      <c r="V116" s="2">
        <v>96187</v>
      </c>
      <c r="W116" s="2">
        <v>204763</v>
      </c>
    </row>
    <row r="117" spans="2:23">
      <c r="B117" s="36" t="s">
        <v>21</v>
      </c>
      <c r="C117" s="37"/>
      <c r="D117" s="120">
        <v>1447233.8929808997</v>
      </c>
      <c r="E117" s="122">
        <v>1590580.6768415999</v>
      </c>
      <c r="F117" s="123">
        <f t="shared" si="23"/>
        <v>9.9048802378063137</v>
      </c>
      <c r="G117" s="122">
        <v>1641889.6840395499</v>
      </c>
      <c r="H117" s="124">
        <f t="shared" si="24"/>
        <v>3.2258035033993826</v>
      </c>
      <c r="I117" s="122">
        <v>1577865.4254916655</v>
      </c>
      <c r="J117" s="222">
        <f t="shared" si="24"/>
        <v>-3.8994251057333673</v>
      </c>
      <c r="K117" s="40">
        <v>1499346.3462266</v>
      </c>
      <c r="L117" s="44">
        <f t="shared" si="25"/>
        <v>-4.9762849224355588</v>
      </c>
      <c r="M117" s="40">
        <v>1415189</v>
      </c>
      <c r="N117" s="44">
        <f t="shared" si="26"/>
        <v>-5.6129356928369845</v>
      </c>
      <c r="O117" s="122">
        <v>1884778</v>
      </c>
      <c r="P117" s="355">
        <f t="shared" si="27"/>
        <v>33.182069674085945</v>
      </c>
      <c r="S117" s="2" t="s">
        <v>21</v>
      </c>
      <c r="T117" s="2">
        <f t="shared" si="28"/>
        <v>1884778</v>
      </c>
      <c r="U117" s="2">
        <v>443083</v>
      </c>
      <c r="V117" s="2">
        <v>566907</v>
      </c>
      <c r="W117" s="2">
        <v>874788</v>
      </c>
    </row>
    <row r="118" spans="2:23">
      <c r="B118" s="36" t="s">
        <v>22</v>
      </c>
      <c r="C118" s="37"/>
      <c r="D118" s="120">
        <v>110958.42792799999</v>
      </c>
      <c r="E118" s="122">
        <v>106915.58119900001</v>
      </c>
      <c r="F118" s="123">
        <f t="shared" si="23"/>
        <v>-3.6435688613246642</v>
      </c>
      <c r="G118" s="122">
        <v>87775.741068949996</v>
      </c>
      <c r="H118" s="124">
        <f t="shared" si="24"/>
        <v>-17.901824893441287</v>
      </c>
      <c r="I118" s="122">
        <v>105418.83233391627</v>
      </c>
      <c r="J118" s="222">
        <f t="shared" si="24"/>
        <v>20.100190610874137</v>
      </c>
      <c r="K118" s="40">
        <v>98933.554613999993</v>
      </c>
      <c r="L118" s="44">
        <f t="shared" si="25"/>
        <v>-6.1519157216369358</v>
      </c>
      <c r="M118" s="40">
        <v>104164</v>
      </c>
      <c r="N118" s="44">
        <f t="shared" si="26"/>
        <v>5.2868265033103823</v>
      </c>
      <c r="O118" s="122">
        <v>154344</v>
      </c>
      <c r="P118" s="355">
        <f t="shared" si="27"/>
        <v>48.174033255251338</v>
      </c>
      <c r="S118" s="2" t="s">
        <v>22</v>
      </c>
      <c r="T118" s="2">
        <f t="shared" si="28"/>
        <v>154344</v>
      </c>
      <c r="U118" s="2">
        <v>40614</v>
      </c>
      <c r="V118" s="2">
        <v>34766</v>
      </c>
      <c r="W118" s="2">
        <v>78964</v>
      </c>
    </row>
    <row r="119" spans="2:23">
      <c r="B119" s="36" t="s">
        <v>23</v>
      </c>
      <c r="C119" s="37"/>
      <c r="D119" s="120">
        <v>267436.32068899996</v>
      </c>
      <c r="E119" s="122">
        <v>254632.54022800003</v>
      </c>
      <c r="F119" s="123">
        <f t="shared" si="23"/>
        <v>-4.787599690278932</v>
      </c>
      <c r="G119" s="122">
        <v>277024.14939499996</v>
      </c>
      <c r="H119" s="124">
        <f t="shared" si="24"/>
        <v>8.7936950819209159</v>
      </c>
      <c r="I119" s="122">
        <v>255652.14946063413</v>
      </c>
      <c r="J119" s="222">
        <f t="shared" si="24"/>
        <v>-7.7148508464120136</v>
      </c>
      <c r="K119" s="40">
        <v>322853.14548499999</v>
      </c>
      <c r="L119" s="44">
        <f>(K119/I119-1)*100</f>
        <v>26.286106401273823</v>
      </c>
      <c r="M119" s="40">
        <v>237701</v>
      </c>
      <c r="N119" s="44">
        <f t="shared" si="26"/>
        <v>-26.374884889872085</v>
      </c>
      <c r="O119" s="122">
        <v>386438</v>
      </c>
      <c r="P119" s="355">
        <f t="shared" si="27"/>
        <v>62.57314861948413</v>
      </c>
      <c r="S119" s="2" t="s">
        <v>23</v>
      </c>
      <c r="T119" s="2">
        <f t="shared" si="28"/>
        <v>386438</v>
      </c>
      <c r="U119" s="2">
        <v>101485</v>
      </c>
      <c r="V119" s="2">
        <v>81997</v>
      </c>
      <c r="W119" s="2">
        <v>202956</v>
      </c>
    </row>
    <row r="120" spans="2:23">
      <c r="B120" s="36" t="s">
        <v>24</v>
      </c>
      <c r="C120" s="37"/>
      <c r="D120" s="120">
        <v>496716.98117200029</v>
      </c>
      <c r="E120" s="122">
        <v>747980.94460499997</v>
      </c>
      <c r="F120" s="123">
        <f t="shared" si="23"/>
        <v>50.584935276451404</v>
      </c>
      <c r="G120" s="122">
        <v>511562.36411879992</v>
      </c>
      <c r="H120" s="124">
        <f t="shared" si="24"/>
        <v>-31.607567303876969</v>
      </c>
      <c r="I120" s="122">
        <v>538017.89564082678</v>
      </c>
      <c r="J120" s="222">
        <f t="shared" si="24"/>
        <v>5.1715163932355201</v>
      </c>
      <c r="K120" s="40">
        <v>463866.48420700006</v>
      </c>
      <c r="L120" s="44">
        <f t="shared" si="25"/>
        <v>-13.782331783872326</v>
      </c>
      <c r="M120" s="40">
        <v>417570</v>
      </c>
      <c r="N120" s="44">
        <f t="shared" si="26"/>
        <v>-9.9805624642500099</v>
      </c>
      <c r="O120" s="122">
        <v>554553</v>
      </c>
      <c r="P120" s="355">
        <f t="shared" si="27"/>
        <v>32.804799195344494</v>
      </c>
      <c r="S120" s="2" t="s">
        <v>24</v>
      </c>
      <c r="T120" s="2">
        <f t="shared" si="28"/>
        <v>554553</v>
      </c>
      <c r="U120" s="2">
        <v>128543</v>
      </c>
      <c r="V120" s="2">
        <v>118214</v>
      </c>
      <c r="W120" s="2">
        <v>307796</v>
      </c>
    </row>
    <row r="121" spans="2:23">
      <c r="B121" s="36" t="s">
        <v>25</v>
      </c>
      <c r="C121" s="37"/>
      <c r="D121" s="120">
        <v>125699.43210400001</v>
      </c>
      <c r="E121" s="122">
        <v>110484.701256</v>
      </c>
      <c r="F121" s="123">
        <f t="shared" si="23"/>
        <v>-12.104056950242848</v>
      </c>
      <c r="G121" s="122">
        <v>146513.17196400001</v>
      </c>
      <c r="H121" s="124">
        <f t="shared" si="24"/>
        <v>32.609465653095057</v>
      </c>
      <c r="I121" s="122">
        <v>147777.23009031441</v>
      </c>
      <c r="J121" s="222">
        <f t="shared" si="24"/>
        <v>0.86276073978179824</v>
      </c>
      <c r="K121" s="40">
        <v>138314.99673099996</v>
      </c>
      <c r="L121" s="44">
        <f t="shared" si="25"/>
        <v>-6.4030387858343136</v>
      </c>
      <c r="M121" s="40">
        <v>165136</v>
      </c>
      <c r="N121" s="44">
        <f t="shared" si="26"/>
        <v>19.391247444528737</v>
      </c>
      <c r="O121" s="122">
        <v>146737</v>
      </c>
      <c r="P121" s="355">
        <f t="shared" si="27"/>
        <v>-11.141725607983721</v>
      </c>
      <c r="S121" s="2" t="s">
        <v>25</v>
      </c>
      <c r="T121" s="2">
        <f t="shared" si="28"/>
        <v>146737</v>
      </c>
      <c r="U121" s="2">
        <v>48765</v>
      </c>
      <c r="V121" s="2">
        <v>40204</v>
      </c>
      <c r="W121" s="2">
        <v>57768</v>
      </c>
    </row>
    <row r="122" spans="2:23">
      <c r="B122" s="36" t="s">
        <v>26</v>
      </c>
      <c r="C122" s="37"/>
      <c r="D122" s="120">
        <v>49846.676443999997</v>
      </c>
      <c r="E122" s="122">
        <v>62103.559461999997</v>
      </c>
      <c r="F122" s="123">
        <f t="shared" si="23"/>
        <v>24.589168009566166</v>
      </c>
      <c r="G122" s="122">
        <v>51260.099941050008</v>
      </c>
      <c r="H122" s="124">
        <f t="shared" si="24"/>
        <v>-17.460286680644931</v>
      </c>
      <c r="I122" s="122">
        <v>85166.97897335951</v>
      </c>
      <c r="J122" s="222">
        <f t="shared" si="24"/>
        <v>66.146728296087986</v>
      </c>
      <c r="K122" s="40">
        <v>69821.971416999993</v>
      </c>
      <c r="L122" s="44">
        <f t="shared" si="25"/>
        <v>-18.017555326412925</v>
      </c>
      <c r="M122" s="40">
        <v>57751</v>
      </c>
      <c r="N122" s="44">
        <f t="shared" si="26"/>
        <v>-17.28821339762543</v>
      </c>
      <c r="O122" s="122">
        <v>70552</v>
      </c>
      <c r="P122" s="355">
        <f t="shared" si="27"/>
        <v>22.165849941992356</v>
      </c>
      <c r="S122" s="2" t="s">
        <v>26</v>
      </c>
      <c r="T122" s="2">
        <f t="shared" si="28"/>
        <v>70552</v>
      </c>
      <c r="U122" s="2">
        <v>28308</v>
      </c>
      <c r="V122" s="2">
        <v>17486</v>
      </c>
      <c r="W122" s="2">
        <v>24758</v>
      </c>
    </row>
    <row r="123" spans="2:23" ht="14.25" thickBot="1">
      <c r="B123" s="36" t="s">
        <v>27</v>
      </c>
      <c r="C123" s="126"/>
      <c r="D123" s="127">
        <v>143758.13536600003</v>
      </c>
      <c r="E123" s="128">
        <v>209526.63715155001</v>
      </c>
      <c r="F123" s="123">
        <f t="shared" si="23"/>
        <v>45.749412106735463</v>
      </c>
      <c r="G123" s="128">
        <v>237624.47111245</v>
      </c>
      <c r="H123" s="124">
        <f t="shared" si="24"/>
        <v>13.410148868364136</v>
      </c>
      <c r="I123" s="128">
        <v>170138.81608852025</v>
      </c>
      <c r="J123" s="222">
        <f t="shared" si="24"/>
        <v>-28.40012844973101</v>
      </c>
      <c r="K123" s="40">
        <v>220824.04221199997</v>
      </c>
      <c r="L123" s="44">
        <f t="shared" si="25"/>
        <v>29.790512999167152</v>
      </c>
      <c r="M123" s="40">
        <v>221846</v>
      </c>
      <c r="N123" s="44">
        <f t="shared" si="26"/>
        <v>0.46279280904517606</v>
      </c>
      <c r="O123" s="128">
        <v>248479</v>
      </c>
      <c r="P123" s="355">
        <f t="shared" si="27"/>
        <v>12.005174760870151</v>
      </c>
      <c r="S123" s="2" t="s">
        <v>27</v>
      </c>
      <c r="T123" s="2">
        <f>SUM(U123:W123)</f>
        <v>248479</v>
      </c>
      <c r="U123" s="2">
        <v>61868</v>
      </c>
      <c r="V123" s="2">
        <v>89317</v>
      </c>
      <c r="W123" s="2">
        <v>97294</v>
      </c>
    </row>
    <row r="124" spans="2:23" ht="15" thickTop="1" thickBot="1">
      <c r="B124" s="46" t="s">
        <v>28</v>
      </c>
      <c r="C124" s="47"/>
      <c r="D124" s="129">
        <v>2867943.6219389001</v>
      </c>
      <c r="E124" s="131">
        <v>3317591.3958408004</v>
      </c>
      <c r="F124" s="132">
        <f t="shared" si="23"/>
        <v>15.678403524470674</v>
      </c>
      <c r="G124" s="133">
        <v>3172215.2215948002</v>
      </c>
      <c r="H124" s="134">
        <f t="shared" si="24"/>
        <v>-4.381979481507436</v>
      </c>
      <c r="I124" s="135">
        <v>3291018.0650247</v>
      </c>
      <c r="J124" s="223">
        <f t="shared" si="24"/>
        <v>3.7451066567347535</v>
      </c>
      <c r="K124" s="50">
        <v>3320934.6363325999</v>
      </c>
      <c r="L124" s="54">
        <f>(K124/I124-1)*100</f>
        <v>0.90903698238056219</v>
      </c>
      <c r="M124" s="50">
        <v>3214041</v>
      </c>
      <c r="N124" s="54">
        <f>(M124/K124-1)*100</f>
        <v>-3.2187816996797514</v>
      </c>
      <c r="O124" s="356">
        <v>3042970</v>
      </c>
      <c r="P124" s="357">
        <f>(O124/M124-1)*100</f>
        <v>-5.3226141172436847</v>
      </c>
      <c r="T124" s="2">
        <f t="shared" ref="T124" si="29">SUM(U124:W124)</f>
        <v>0</v>
      </c>
    </row>
    <row r="125" spans="2:23" ht="14.25" thickBot="1">
      <c r="B125" s="113"/>
      <c r="C125" s="113"/>
      <c r="D125" s="137"/>
      <c r="E125" s="139"/>
      <c r="F125" s="140"/>
      <c r="G125" s="137"/>
      <c r="H125" s="140"/>
      <c r="I125" s="137"/>
      <c r="J125" s="140"/>
      <c r="K125" s="210"/>
      <c r="L125" s="60"/>
      <c r="M125" s="55"/>
      <c r="N125" s="60"/>
      <c r="O125" s="113"/>
      <c r="P125" s="113"/>
    </row>
    <row r="126" spans="2:23">
      <c r="B126" s="61" t="s">
        <v>29</v>
      </c>
      <c r="C126" s="141"/>
      <c r="D126" s="142">
        <v>265845.68167664995</v>
      </c>
      <c r="E126" s="143">
        <v>337613.81898740004</v>
      </c>
      <c r="F126" s="118">
        <f>(E126/D126-1)*100</f>
        <v>26.996164413173428</v>
      </c>
      <c r="G126" s="143">
        <v>329155.45673099993</v>
      </c>
      <c r="H126" s="124">
        <f>(G126/E126-1)*100</f>
        <v>-2.5053365060023758</v>
      </c>
      <c r="I126" s="143">
        <v>548667.5142502964</v>
      </c>
      <c r="J126" s="221">
        <f>(I126/G126-1)*100</f>
        <v>66.689478491219802</v>
      </c>
      <c r="K126" s="40">
        <v>628710.45961700007</v>
      </c>
      <c r="L126" s="44">
        <f>(K126/I126-1)*100</f>
        <v>14.588606631117029</v>
      </c>
      <c r="M126" s="31">
        <v>707904</v>
      </c>
      <c r="N126" s="44">
        <f>(M126/K126-1)*100</f>
        <v>12.596186236704776</v>
      </c>
      <c r="O126" s="358">
        <f>T116+T129+T130</f>
        <v>700865</v>
      </c>
      <c r="P126" s="354">
        <f>(O126/M126-1)*100</f>
        <v>-0.99434386583491241</v>
      </c>
      <c r="S126" s="2" t="s">
        <v>132</v>
      </c>
      <c r="T126" s="2">
        <f>SUM(U126:W126)</f>
        <v>77825</v>
      </c>
      <c r="U126" s="2">
        <v>5236</v>
      </c>
      <c r="V126" s="2">
        <v>24101</v>
      </c>
      <c r="W126" s="2">
        <v>48488</v>
      </c>
    </row>
    <row r="127" spans="2:23" ht="14.25" thickBot="1">
      <c r="B127" s="63" t="s">
        <v>30</v>
      </c>
      <c r="C127" s="64"/>
      <c r="D127" s="144">
        <v>99569.05785099999</v>
      </c>
      <c r="E127" s="146">
        <v>84319.914841649996</v>
      </c>
      <c r="F127" s="147">
        <f>(E127/D127-1)*100</f>
        <v>-15.315142413187798</v>
      </c>
      <c r="G127" s="148">
        <v>83348.967363000003</v>
      </c>
      <c r="H127" s="147">
        <f t="shared" si="24"/>
        <v>-1.1515043397202218</v>
      </c>
      <c r="I127" s="148">
        <v>267670.18400914996</v>
      </c>
      <c r="J127" s="224">
        <f t="shared" si="24"/>
        <v>221.14397151844406</v>
      </c>
      <c r="K127" s="67">
        <v>357972.82371100003</v>
      </c>
      <c r="L127" s="71">
        <f>(K127/I127-1)*100</f>
        <v>33.736532903778027</v>
      </c>
      <c r="M127" s="67">
        <v>461783</v>
      </c>
      <c r="N127" s="71">
        <f>(M127/K127-1)*100</f>
        <v>28.999457336685541</v>
      </c>
      <c r="O127" s="359">
        <f>T128+T127+T126</f>
        <v>345861</v>
      </c>
      <c r="P127" s="360">
        <f>(O127/M127-1)*100</f>
        <v>-25.103132856774725</v>
      </c>
      <c r="S127" s="2" t="s">
        <v>133</v>
      </c>
      <c r="T127" s="2">
        <f t="shared" ref="T127:T129" si="30">SUM(U127:W127)</f>
        <v>141274</v>
      </c>
      <c r="U127" s="2">
        <v>41766</v>
      </c>
      <c r="V127" s="2">
        <v>31185</v>
      </c>
      <c r="W127" s="2">
        <v>68323</v>
      </c>
    </row>
    <row r="128" spans="2:23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134</v>
      </c>
      <c r="T128" s="2">
        <f t="shared" si="30"/>
        <v>126762</v>
      </c>
      <c r="U128" s="2">
        <v>37185</v>
      </c>
      <c r="V128" s="2">
        <v>21790</v>
      </c>
      <c r="W128" s="2">
        <v>67787</v>
      </c>
    </row>
    <row r="129" spans="2:23">
      <c r="B129" s="21" t="s">
        <v>33</v>
      </c>
      <c r="C129" s="9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135</v>
      </c>
      <c r="T129" s="2">
        <f t="shared" si="30"/>
        <v>81126</v>
      </c>
      <c r="U129" s="2">
        <v>24587</v>
      </c>
      <c r="V129" s="2">
        <v>16832</v>
      </c>
      <c r="W129" s="2">
        <v>39707</v>
      </c>
    </row>
    <row r="130" spans="2:23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S130" s="2" t="s">
        <v>136</v>
      </c>
      <c r="T130" s="2">
        <f>SUM(U130:W130)</f>
        <v>229790</v>
      </c>
      <c r="U130" s="2">
        <v>52023</v>
      </c>
      <c r="V130" s="2">
        <v>68126</v>
      </c>
      <c r="W130" s="2">
        <v>109641</v>
      </c>
    </row>
    <row r="131" spans="2:23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23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23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2:23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2:23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2:23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2:23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2:23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2:23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2:23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2:23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2:23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2:23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2:23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  <row r="184" spans="4:14"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</row>
  </sheetData>
  <mergeCells count="20">
    <mergeCell ref="O114:P114"/>
    <mergeCell ref="E98:F98"/>
    <mergeCell ref="G98:H98"/>
    <mergeCell ref="I98:J98"/>
    <mergeCell ref="K98:L98"/>
    <mergeCell ref="M98:N98"/>
    <mergeCell ref="O98:P98"/>
    <mergeCell ref="E114:F114"/>
    <mergeCell ref="G114:H114"/>
    <mergeCell ref="I114:J114"/>
    <mergeCell ref="K114:L114"/>
    <mergeCell ref="M114:N114"/>
    <mergeCell ref="I66:J66"/>
    <mergeCell ref="K66:L66"/>
    <mergeCell ref="M66:N66"/>
    <mergeCell ref="O66:P66"/>
    <mergeCell ref="I82:J82"/>
    <mergeCell ref="K82:L82"/>
    <mergeCell ref="M82:N82"/>
    <mergeCell ref="O82:P82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{4D77D727-1A01-48F3-BCD1-54B9004EE9A4}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77D727-1A01-48F3-BCD1-54B9004EE9A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5"/>
  <sheetViews>
    <sheetView tabSelected="1" workbookViewId="0">
      <selection activeCell="M49" sqref="M49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9" width="9" style="2" hidden="1" customWidth="1"/>
    <col min="30" max="31" width="9" style="2" customWidth="1"/>
    <col min="32" max="16384" width="9" style="2"/>
  </cols>
  <sheetData>
    <row r="1" spans="1:14" ht="21">
      <c r="A1" s="1" t="s">
        <v>150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94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97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97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97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97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97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97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98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96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96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98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98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98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98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98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98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98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98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99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99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99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99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99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99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99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99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99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99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99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99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99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99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99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99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99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99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99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99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95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95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9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95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9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4">
      <c r="B49" s="109" t="s">
        <v>130</v>
      </c>
      <c r="C49" s="169">
        <v>242918</v>
      </c>
      <c r="D49" s="395">
        <v>34941</v>
      </c>
      <c r="E49" s="103">
        <f t="shared" si="1"/>
        <v>14.383866160597403</v>
      </c>
      <c r="I49" s="226"/>
      <c r="J49" s="3"/>
      <c r="L49" s="3"/>
      <c r="N49" s="3"/>
    </row>
    <row r="50" spans="1:24">
      <c r="B50" s="109" t="s">
        <v>137</v>
      </c>
      <c r="C50" s="169">
        <v>324960.73308600002</v>
      </c>
      <c r="D50" s="395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4">
      <c r="B51" s="109" t="s">
        <v>139</v>
      </c>
      <c r="C51" s="169">
        <v>241482.51199999999</v>
      </c>
      <c r="D51" s="395">
        <v>3409.9717200000005</v>
      </c>
      <c r="E51" s="103">
        <f t="shared" si="1"/>
        <v>1.4120988272641462</v>
      </c>
      <c r="I51" s="226"/>
      <c r="J51" s="241"/>
      <c r="L51" s="3"/>
      <c r="N51" s="3"/>
    </row>
    <row r="52" spans="1:24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4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4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4">
      <c r="B55" s="488" t="s">
        <v>148</v>
      </c>
      <c r="C55" s="169">
        <v>194722</v>
      </c>
      <c r="D55" s="169">
        <v>11434</v>
      </c>
      <c r="E55" s="489">
        <f>SUM(D55/C55*100)</f>
        <v>5.8719610521666787</v>
      </c>
      <c r="I55" s="226"/>
      <c r="J55" s="3"/>
      <c r="L55" s="3"/>
      <c r="N55" s="3"/>
    </row>
    <row r="56" spans="1:24" ht="14.25" thickBot="1">
      <c r="B56" s="391" t="s">
        <v>102</v>
      </c>
      <c r="C56" s="231">
        <v>341993</v>
      </c>
      <c r="D56" s="231">
        <v>95837</v>
      </c>
      <c r="E56" s="392">
        <f>SUM(D56/C56*100)</f>
        <v>28.023088191863575</v>
      </c>
      <c r="I56" s="226"/>
      <c r="J56" s="3"/>
      <c r="L56" s="3"/>
      <c r="N56" s="3"/>
    </row>
    <row r="57" spans="1:24" ht="14.25" thickBot="1">
      <c r="B57" s="371" t="s">
        <v>151</v>
      </c>
      <c r="C57" s="249">
        <v>245694</v>
      </c>
      <c r="D57" s="249">
        <v>11227</v>
      </c>
      <c r="E57" s="295">
        <f>SUM(D57/C57*100)</f>
        <v>4.5695051568210863</v>
      </c>
      <c r="I57" s="226"/>
      <c r="J57" s="3"/>
      <c r="L57" s="3"/>
      <c r="N57" s="3"/>
    </row>
    <row r="58" spans="1:24" ht="16.5" customHeight="1">
      <c r="B58" s="96" t="s">
        <v>12</v>
      </c>
      <c r="C58" s="97">
        <f>SUM(C6:C57)</f>
        <v>13587394.399259701</v>
      </c>
      <c r="D58" s="97">
        <f>SUM(D6:D57)</f>
        <v>1774042.299106</v>
      </c>
      <c r="E58" s="106">
        <f>D58/C58*100</f>
        <v>13.056530538354414</v>
      </c>
      <c r="J58" s="3"/>
      <c r="L58" s="3"/>
      <c r="N58" s="3"/>
    </row>
    <row r="59" spans="1:24">
      <c r="B59" s="17"/>
      <c r="C59" s="18"/>
      <c r="D59" s="18"/>
      <c r="E59" s="20"/>
      <c r="J59" s="3"/>
      <c r="L59" s="3"/>
      <c r="N59" s="3"/>
    </row>
    <row r="60" spans="1:24">
      <c r="B60" s="21" t="s">
        <v>13</v>
      </c>
      <c r="C60" s="18"/>
      <c r="D60" s="18"/>
      <c r="E60" s="20"/>
      <c r="J60" s="3"/>
      <c r="L60" s="3"/>
      <c r="N60" s="3"/>
    </row>
    <row r="61" spans="1:24">
      <c r="B61" s="21" t="s">
        <v>14</v>
      </c>
      <c r="J61" s="3"/>
      <c r="L61" s="3"/>
      <c r="N61" s="3"/>
    </row>
    <row r="62" spans="1:24">
      <c r="B62" s="21" t="s">
        <v>34</v>
      </c>
      <c r="J62" s="3"/>
      <c r="L62" s="3"/>
      <c r="N62" s="3"/>
    </row>
    <row r="63" spans="1:24" ht="25.5" customHeight="1">
      <c r="J63" s="3"/>
      <c r="L63" s="3"/>
      <c r="N63" s="3"/>
    </row>
    <row r="64" spans="1:24" ht="15" thickBot="1">
      <c r="A64" s="4" t="s">
        <v>15</v>
      </c>
      <c r="U64" s="2" t="s">
        <v>125</v>
      </c>
      <c r="V64" s="2">
        <v>4</v>
      </c>
      <c r="W64" s="2">
        <v>5</v>
      </c>
      <c r="X64" s="2">
        <v>6</v>
      </c>
    </row>
    <row r="65" spans="2:29">
      <c r="J65" s="3"/>
      <c r="L65" s="3"/>
      <c r="N65" s="3" t="s">
        <v>16</v>
      </c>
      <c r="T65" s="27" t="s">
        <v>18</v>
      </c>
      <c r="U65" s="236">
        <f>SUM(V65:X65)</f>
        <v>87140</v>
      </c>
      <c r="V65" s="236">
        <v>39983</v>
      </c>
      <c r="W65" s="236">
        <v>21901</v>
      </c>
      <c r="X65" s="236">
        <v>25256</v>
      </c>
    </row>
    <row r="66" spans="2:29" ht="18" thickBot="1">
      <c r="B66" s="22" t="s">
        <v>17</v>
      </c>
      <c r="C66" s="22"/>
      <c r="J66" s="3"/>
      <c r="L66" s="3"/>
      <c r="N66" s="3"/>
      <c r="T66" s="36" t="s">
        <v>20</v>
      </c>
      <c r="U66" s="236">
        <f>SUM(V66:X66)</f>
        <v>401068</v>
      </c>
      <c r="V66" s="236">
        <v>94810</v>
      </c>
      <c r="W66" s="236">
        <v>100505</v>
      </c>
      <c r="X66" s="236">
        <v>205753</v>
      </c>
    </row>
    <row r="67" spans="2:29" ht="18" thickBot="1">
      <c r="B67" s="22"/>
      <c r="C67" s="22"/>
      <c r="D67" s="23">
        <v>2008</v>
      </c>
      <c r="E67" s="25">
        <v>2009</v>
      </c>
      <c r="F67" s="24"/>
      <c r="G67" s="25">
        <v>2010</v>
      </c>
      <c r="H67" s="24"/>
      <c r="I67" s="447">
        <v>2011</v>
      </c>
      <c r="J67" s="452"/>
      <c r="K67" s="447">
        <v>2012</v>
      </c>
      <c r="L67" s="452"/>
      <c r="M67" s="447">
        <v>2013</v>
      </c>
      <c r="N67" s="452"/>
      <c r="O67" s="482">
        <v>2014</v>
      </c>
      <c r="P67" s="483"/>
      <c r="Q67" s="490">
        <v>2015</v>
      </c>
      <c r="R67" s="491"/>
      <c r="T67" s="36" t="s">
        <v>21</v>
      </c>
      <c r="U67" s="236">
        <f>SUM(V67:X67)</f>
        <v>1523723</v>
      </c>
      <c r="V67" s="236">
        <v>556926</v>
      </c>
      <c r="W67" s="236">
        <v>322076</v>
      </c>
      <c r="X67" s="236">
        <v>644721</v>
      </c>
    </row>
    <row r="68" spans="2:29">
      <c r="B68" s="27" t="s">
        <v>18</v>
      </c>
      <c r="C68" s="28"/>
      <c r="D68" s="29">
        <v>74465.86815699999</v>
      </c>
      <c r="E68" s="31">
        <v>58963.207877999972</v>
      </c>
      <c r="F68" s="32">
        <f t="shared" ref="F68:F77" si="2">(E68/D68-1)*100</f>
        <v>-20.818477864670847</v>
      </c>
      <c r="G68" s="33">
        <v>65085.726096999992</v>
      </c>
      <c r="H68" s="34">
        <f>(G68/E68-1)*100</f>
        <v>10.383624703167516</v>
      </c>
      <c r="I68" s="31">
        <v>52162.666859999998</v>
      </c>
      <c r="J68" s="206">
        <f>(I68/G68-1)*100</f>
        <v>-19.855442985671257</v>
      </c>
      <c r="K68" s="31">
        <v>71372.129297000007</v>
      </c>
      <c r="L68" s="206">
        <f>(K68/I68-1)*100</f>
        <v>36.826074266019624</v>
      </c>
      <c r="M68" s="31">
        <v>83754.063877999986</v>
      </c>
      <c r="N68" s="206">
        <f>(M68/K68-1)*100</f>
        <v>17.348416956253576</v>
      </c>
      <c r="O68" s="273">
        <v>97228</v>
      </c>
      <c r="P68" s="274">
        <f t="shared" ref="P68:P76" si="3">(O68/M68-1)*100</f>
        <v>16.08750130814758</v>
      </c>
      <c r="Q68" s="492">
        <v>87140</v>
      </c>
      <c r="R68" s="493">
        <f t="shared" ref="R68:R77" si="4">(Q68/O68-1)*100</f>
        <v>-10.375611963631881</v>
      </c>
      <c r="T68" s="36" t="s">
        <v>22</v>
      </c>
      <c r="U68" s="236">
        <f>SUM(V68:X68)</f>
        <v>146310</v>
      </c>
      <c r="V68" s="236">
        <v>96450</v>
      </c>
      <c r="W68" s="236">
        <v>28750</v>
      </c>
      <c r="X68" s="236">
        <v>21110</v>
      </c>
    </row>
    <row r="69" spans="2:29">
      <c r="B69" s="36" t="s">
        <v>20</v>
      </c>
      <c r="C69" s="37"/>
      <c r="D69" s="38">
        <v>123756.788416</v>
      </c>
      <c r="E69" s="40">
        <v>64109.766524999999</v>
      </c>
      <c r="F69" s="41">
        <f t="shared" si="2"/>
        <v>-48.196969761772266</v>
      </c>
      <c r="G69" s="42">
        <v>73314.204068549996</v>
      </c>
      <c r="H69" s="43">
        <f t="shared" ref="H69:H80" si="5">(G69/E69-1)*100</f>
        <v>14.357309412382069</v>
      </c>
      <c r="I69" s="40">
        <v>138795.73865499999</v>
      </c>
      <c r="J69" s="207">
        <f t="shared" ref="J69:J80" si="6">(I69/G69-1)*100</f>
        <v>89.316300188192272</v>
      </c>
      <c r="K69" s="40">
        <v>210852.80018000002</v>
      </c>
      <c r="L69" s="207">
        <f t="shared" ref="L69:L77" si="7">(K69/I69-1)*100</f>
        <v>51.915903343480821</v>
      </c>
      <c r="M69" s="40">
        <v>261840.39718900001</v>
      </c>
      <c r="N69" s="207">
        <f t="shared" ref="N69:P77" si="8">(M69/K69-1)*100</f>
        <v>24.181607721345454</v>
      </c>
      <c r="O69" s="273">
        <v>397109</v>
      </c>
      <c r="P69" s="274">
        <f t="shared" si="3"/>
        <v>51.660707921001681</v>
      </c>
      <c r="Q69" s="492">
        <v>401068</v>
      </c>
      <c r="R69" s="493">
        <f t="shared" si="4"/>
        <v>0.99695549584621901</v>
      </c>
      <c r="T69" s="36" t="s">
        <v>23</v>
      </c>
      <c r="U69" s="236">
        <f>SUM(V69:X69)</f>
        <v>201264</v>
      </c>
      <c r="V69" s="236">
        <v>93058</v>
      </c>
      <c r="W69" s="236">
        <v>46492</v>
      </c>
      <c r="X69" s="236">
        <v>61714</v>
      </c>
    </row>
    <row r="70" spans="2:29">
      <c r="B70" s="36" t="s">
        <v>21</v>
      </c>
      <c r="C70" s="37"/>
      <c r="D70" s="38">
        <v>1169438.2871020001</v>
      </c>
      <c r="E70" s="40">
        <v>763654.2381190001</v>
      </c>
      <c r="F70" s="41">
        <f t="shared" si="2"/>
        <v>-34.699056244222902</v>
      </c>
      <c r="G70" s="42">
        <v>707206.43444054993</v>
      </c>
      <c r="H70" s="43">
        <f t="shared" si="5"/>
        <v>-7.391801270885356</v>
      </c>
      <c r="I70" s="40">
        <v>866631.61487274989</v>
      </c>
      <c r="J70" s="207">
        <f t="shared" si="6"/>
        <v>22.542948235237215</v>
      </c>
      <c r="K70" s="40">
        <v>902865.58918500005</v>
      </c>
      <c r="L70" s="207">
        <f t="shared" si="7"/>
        <v>4.1810122883147338</v>
      </c>
      <c r="M70" s="40">
        <v>931063.18361599999</v>
      </c>
      <c r="N70" s="207">
        <f t="shared" si="8"/>
        <v>3.1231220647641944</v>
      </c>
      <c r="O70" s="273">
        <v>1683392</v>
      </c>
      <c r="P70" s="274">
        <f t="shared" si="3"/>
        <v>80.803196777919666</v>
      </c>
      <c r="Q70" s="492">
        <v>1523723</v>
      </c>
      <c r="R70" s="493">
        <f t="shared" si="4"/>
        <v>-9.4849565638900462</v>
      </c>
      <c r="T70" s="36" t="s">
        <v>24</v>
      </c>
      <c r="U70" s="236">
        <f>SUM(V70:X70)</f>
        <v>389182</v>
      </c>
      <c r="V70" s="236">
        <v>126878</v>
      </c>
      <c r="W70" s="236">
        <v>126865</v>
      </c>
      <c r="X70" s="236">
        <v>135439</v>
      </c>
    </row>
    <row r="71" spans="2:29">
      <c r="B71" s="36" t="s">
        <v>22</v>
      </c>
      <c r="C71" s="37"/>
      <c r="D71" s="38">
        <v>82149.387164999993</v>
      </c>
      <c r="E71" s="40">
        <v>92729.870196050004</v>
      </c>
      <c r="F71" s="41">
        <f t="shared" si="2"/>
        <v>12.879564164975132</v>
      </c>
      <c r="G71" s="42">
        <v>36770.895344900004</v>
      </c>
      <c r="H71" s="43">
        <f t="shared" si="5"/>
        <v>-60.346223641682265</v>
      </c>
      <c r="I71" s="40">
        <v>53816.136776799998</v>
      </c>
      <c r="J71" s="207">
        <f t="shared" si="6"/>
        <v>46.355252631247424</v>
      </c>
      <c r="K71" s="40">
        <v>66521.404869999998</v>
      </c>
      <c r="L71" s="207">
        <f t="shared" si="7"/>
        <v>23.608658766968958</v>
      </c>
      <c r="M71" s="40">
        <v>68074.046228849998</v>
      </c>
      <c r="N71" s="207">
        <f t="shared" si="8"/>
        <v>2.3340477578371432</v>
      </c>
      <c r="O71" s="273">
        <v>77322</v>
      </c>
      <c r="P71" s="274">
        <f t="shared" si="3"/>
        <v>13.585138953045938</v>
      </c>
      <c r="Q71" s="492">
        <v>146310</v>
      </c>
      <c r="R71" s="493">
        <f t="shared" si="4"/>
        <v>89.221696283075971</v>
      </c>
      <c r="T71" s="36" t="s">
        <v>25</v>
      </c>
      <c r="U71" s="236">
        <f>SUM(V71:X71)</f>
        <v>87358</v>
      </c>
      <c r="V71" s="236">
        <v>34773</v>
      </c>
      <c r="W71" s="236">
        <v>27156</v>
      </c>
      <c r="X71" s="236">
        <v>25429</v>
      </c>
    </row>
    <row r="72" spans="2:29">
      <c r="B72" s="36" t="s">
        <v>23</v>
      </c>
      <c r="C72" s="37"/>
      <c r="D72" s="38">
        <v>225821.92133399996</v>
      </c>
      <c r="E72" s="40">
        <v>145672.13092700002</v>
      </c>
      <c r="F72" s="41">
        <f t="shared" si="2"/>
        <v>-35.492475634575392</v>
      </c>
      <c r="G72" s="42">
        <v>134343.03707299998</v>
      </c>
      <c r="H72" s="43">
        <f t="shared" si="5"/>
        <v>-7.777118232503466</v>
      </c>
      <c r="I72" s="40">
        <v>168834.638656</v>
      </c>
      <c r="J72" s="207">
        <f t="shared" si="6"/>
        <v>25.674275596626405</v>
      </c>
      <c r="K72" s="40">
        <v>183752.44197099999</v>
      </c>
      <c r="L72" s="207">
        <f t="shared" si="7"/>
        <v>8.835748063165493</v>
      </c>
      <c r="M72" s="40">
        <v>224090.79685500002</v>
      </c>
      <c r="N72" s="207">
        <f t="shared" si="8"/>
        <v>21.95255445387021</v>
      </c>
      <c r="O72" s="273">
        <v>266510</v>
      </c>
      <c r="P72" s="274">
        <f t="shared" si="3"/>
        <v>18.929471330519519</v>
      </c>
      <c r="Q72" s="492">
        <v>201264</v>
      </c>
      <c r="R72" s="493">
        <f t="shared" si="4"/>
        <v>-24.48163295936363</v>
      </c>
      <c r="T72" s="36" t="s">
        <v>26</v>
      </c>
      <c r="U72" s="236">
        <f>SUM(V72:X72)</f>
        <v>81052</v>
      </c>
      <c r="V72" s="236">
        <v>23783</v>
      </c>
      <c r="W72" s="236">
        <v>37463</v>
      </c>
      <c r="X72" s="236">
        <v>19806</v>
      </c>
    </row>
    <row r="73" spans="2:29">
      <c r="B73" s="36" t="s">
        <v>24</v>
      </c>
      <c r="C73" s="37"/>
      <c r="D73" s="38">
        <v>424786.96062999999</v>
      </c>
      <c r="E73" s="40">
        <v>303027.62434599979</v>
      </c>
      <c r="F73" s="41">
        <f t="shared" si="2"/>
        <v>-28.663623785301549</v>
      </c>
      <c r="G73" s="42">
        <v>246619.43998300011</v>
      </c>
      <c r="H73" s="43">
        <f t="shared" si="5"/>
        <v>-18.614865388837387</v>
      </c>
      <c r="I73" s="40">
        <v>243332.118472</v>
      </c>
      <c r="J73" s="207">
        <f t="shared" si="6"/>
        <v>-1.3329531164399278</v>
      </c>
      <c r="K73" s="40">
        <v>278852.95514899999</v>
      </c>
      <c r="L73" s="207">
        <f t="shared" si="7"/>
        <v>14.597676993917808</v>
      </c>
      <c r="M73" s="40">
        <v>339882.65114329988</v>
      </c>
      <c r="N73" s="207">
        <f t="shared" si="8"/>
        <v>21.885977848680071</v>
      </c>
      <c r="O73" s="273">
        <v>324805</v>
      </c>
      <c r="P73" s="274">
        <f t="shared" si="3"/>
        <v>-4.4361343812582277</v>
      </c>
      <c r="Q73" s="492">
        <v>389182</v>
      </c>
      <c r="R73" s="493">
        <f t="shared" si="4"/>
        <v>19.820199812195007</v>
      </c>
      <c r="T73" s="36" t="s">
        <v>27</v>
      </c>
      <c r="U73" s="236">
        <f>SUM(V73:X73)</f>
        <v>166300</v>
      </c>
      <c r="V73" s="236">
        <v>50772</v>
      </c>
      <c r="W73" s="236">
        <v>46749</v>
      </c>
      <c r="X73" s="236">
        <v>68779</v>
      </c>
    </row>
    <row r="74" spans="2:29">
      <c r="B74" s="36" t="s">
        <v>25</v>
      </c>
      <c r="C74" s="37"/>
      <c r="D74" s="38">
        <v>91998.580067000003</v>
      </c>
      <c r="E74" s="40">
        <v>72420.745972999983</v>
      </c>
      <c r="F74" s="41">
        <f t="shared" si="2"/>
        <v>-21.280582895672985</v>
      </c>
      <c r="G74" s="42">
        <v>63603.039643999997</v>
      </c>
      <c r="H74" s="43">
        <f t="shared" si="5"/>
        <v>-12.175663493286049</v>
      </c>
      <c r="I74" s="40">
        <v>83922.548986000009</v>
      </c>
      <c r="J74" s="207">
        <f t="shared" si="6"/>
        <v>31.947387193650979</v>
      </c>
      <c r="K74" s="40">
        <v>73510.594003000006</v>
      </c>
      <c r="L74" s="207">
        <f t="shared" si="7"/>
        <v>-12.406623855928078</v>
      </c>
      <c r="M74" s="40">
        <v>90504.567083999995</v>
      </c>
      <c r="N74" s="207">
        <f t="shared" si="8"/>
        <v>23.117719713034091</v>
      </c>
      <c r="O74" s="273">
        <v>99035</v>
      </c>
      <c r="P74" s="274">
        <f t="shared" si="3"/>
        <v>9.4254170710331699</v>
      </c>
      <c r="Q74" s="492">
        <v>87358</v>
      </c>
      <c r="R74" s="493">
        <f t="shared" si="4"/>
        <v>-11.790781037007115</v>
      </c>
      <c r="U74" s="236">
        <f>SUM(U65:U73)</f>
        <v>3083397</v>
      </c>
      <c r="V74" s="236">
        <f>SUM(V65:V73)</f>
        <v>1117433</v>
      </c>
      <c r="W74" s="236">
        <f>SUM(W65:W73)</f>
        <v>757957</v>
      </c>
      <c r="X74" s="236">
        <f>SUM(X65:X73)</f>
        <v>1208007</v>
      </c>
    </row>
    <row r="75" spans="2:29">
      <c r="B75" s="36" t="s">
        <v>26</v>
      </c>
      <c r="C75" s="37"/>
      <c r="D75" s="38">
        <v>40942.404685999994</v>
      </c>
      <c r="E75" s="40">
        <v>35465.734689000004</v>
      </c>
      <c r="F75" s="41">
        <f t="shared" si="2"/>
        <v>-13.37652255406655</v>
      </c>
      <c r="G75" s="42">
        <v>26863.497335999997</v>
      </c>
      <c r="H75" s="43">
        <f t="shared" si="5"/>
        <v>-24.255065990972025</v>
      </c>
      <c r="I75" s="40">
        <v>28227.763467499997</v>
      </c>
      <c r="J75" s="207">
        <f t="shared" si="6"/>
        <v>5.0785127283919707</v>
      </c>
      <c r="K75" s="40">
        <v>34797.793954000008</v>
      </c>
      <c r="L75" s="207">
        <f t="shared" si="7"/>
        <v>23.275065678031524</v>
      </c>
      <c r="M75" s="40">
        <v>42747.456858999998</v>
      </c>
      <c r="N75" s="207">
        <f t="shared" si="8"/>
        <v>22.845307135012138</v>
      </c>
      <c r="O75" s="273">
        <v>50578</v>
      </c>
      <c r="P75" s="274">
        <f t="shared" si="3"/>
        <v>18.31814970146317</v>
      </c>
      <c r="Q75" s="492">
        <v>81052</v>
      </c>
      <c r="R75" s="493">
        <f t="shared" si="4"/>
        <v>60.251492743880732</v>
      </c>
    </row>
    <row r="76" spans="2:29" ht="14.25" thickBot="1">
      <c r="B76" s="36" t="s">
        <v>27</v>
      </c>
      <c r="C76" s="45"/>
      <c r="D76" s="38">
        <v>173321.351245</v>
      </c>
      <c r="E76" s="40">
        <v>91957.925027000019</v>
      </c>
      <c r="F76" s="41">
        <f t="shared" si="2"/>
        <v>-46.943683298999872</v>
      </c>
      <c r="G76" s="42">
        <v>125849.024</v>
      </c>
      <c r="H76" s="43">
        <f t="shared" si="5"/>
        <v>36.855006203162063</v>
      </c>
      <c r="I76" s="40">
        <v>126708.88219915002</v>
      </c>
      <c r="J76" s="207">
        <f t="shared" si="6"/>
        <v>0.6832458225103144</v>
      </c>
      <c r="K76" s="40">
        <v>135836.60093099999</v>
      </c>
      <c r="L76" s="207">
        <f t="shared" si="7"/>
        <v>7.2036928851631821</v>
      </c>
      <c r="M76" s="40">
        <v>204765.990911</v>
      </c>
      <c r="N76" s="207">
        <f t="shared" si="8"/>
        <v>50.744342472919811</v>
      </c>
      <c r="O76" s="277">
        <v>173411</v>
      </c>
      <c r="P76" s="278">
        <f t="shared" si="3"/>
        <v>-15.312596965688607</v>
      </c>
      <c r="Q76" s="494">
        <v>166300</v>
      </c>
      <c r="R76" s="495">
        <f t="shared" si="4"/>
        <v>-4.1006625877251128</v>
      </c>
      <c r="T76" s="2" t="s">
        <v>104</v>
      </c>
      <c r="U76" s="2">
        <f t="shared" ref="U76:U80" si="9">SUM(V76:X76)</f>
        <v>53569</v>
      </c>
      <c r="V76" s="2">
        <v>9152</v>
      </c>
      <c r="W76" s="2">
        <v>17928</v>
      </c>
      <c r="X76" s="2">
        <v>26489</v>
      </c>
    </row>
    <row r="77" spans="2:29" ht="15" thickTop="1" thickBot="1">
      <c r="B77" s="46" t="s">
        <v>28</v>
      </c>
      <c r="C77" s="47"/>
      <c r="D77" s="48">
        <v>2406681.5488019995</v>
      </c>
      <c r="E77" s="50">
        <v>1628001.2436800501</v>
      </c>
      <c r="F77" s="51">
        <f t="shared" si="2"/>
        <v>-32.354937258299152</v>
      </c>
      <c r="G77" s="52">
        <v>1479655.2979870001</v>
      </c>
      <c r="H77" s="53">
        <f t="shared" si="5"/>
        <v>-9.1121518652970028</v>
      </c>
      <c r="I77" s="50">
        <v>1762432.1089452</v>
      </c>
      <c r="J77" s="208">
        <f t="shared" si="6"/>
        <v>19.110992360376365</v>
      </c>
      <c r="K77" s="50">
        <v>1958362.3095399998</v>
      </c>
      <c r="L77" s="208">
        <f t="shared" si="7"/>
        <v>11.117035351339698</v>
      </c>
      <c r="M77" s="50">
        <v>2246723.1537641501</v>
      </c>
      <c r="N77" s="208">
        <f t="shared" si="8"/>
        <v>14.724591196400393</v>
      </c>
      <c r="O77" s="275">
        <v>3169405</v>
      </c>
      <c r="P77" s="276">
        <f t="shared" si="8"/>
        <v>41.067892352023549</v>
      </c>
      <c r="Q77" s="496">
        <v>3083397</v>
      </c>
      <c r="R77" s="497">
        <f t="shared" si="4"/>
        <v>-2.713695472809563</v>
      </c>
      <c r="T77" s="2" t="s">
        <v>105</v>
      </c>
      <c r="U77" s="2">
        <f t="shared" si="9"/>
        <v>83916</v>
      </c>
      <c r="V77" s="2">
        <v>29570</v>
      </c>
      <c r="W77" s="2">
        <v>22694</v>
      </c>
      <c r="X77" s="2">
        <v>31652</v>
      </c>
    </row>
    <row r="78" spans="2:29" ht="12" customHeight="1" thickBot="1">
      <c r="D78" s="55"/>
      <c r="E78" s="57"/>
      <c r="F78" s="58"/>
      <c r="G78" s="55"/>
      <c r="H78" s="59"/>
      <c r="I78" s="55"/>
      <c r="J78" s="60"/>
      <c r="K78" s="55"/>
      <c r="L78" s="60"/>
      <c r="M78" s="55"/>
      <c r="N78" s="60"/>
      <c r="O78" s="269"/>
      <c r="P78" s="270"/>
      <c r="T78" s="2" t="s">
        <v>106</v>
      </c>
      <c r="U78" s="2">
        <f t="shared" si="9"/>
        <v>219983</v>
      </c>
      <c r="V78" s="2">
        <v>35966</v>
      </c>
      <c r="W78" s="2">
        <v>52445</v>
      </c>
      <c r="X78" s="2">
        <v>131572</v>
      </c>
    </row>
    <row r="79" spans="2:29">
      <c r="B79" s="61" t="s">
        <v>29</v>
      </c>
      <c r="C79" s="62"/>
      <c r="D79" s="38">
        <v>304986.14908800001</v>
      </c>
      <c r="E79" s="31">
        <v>148632.11752500001</v>
      </c>
      <c r="F79" s="41">
        <f>(E79/D79-1)*100</f>
        <v>-51.26594503735511</v>
      </c>
      <c r="G79" s="42">
        <v>150024.44353804999</v>
      </c>
      <c r="H79" s="43">
        <f t="shared" si="5"/>
        <v>0.93675985798682415</v>
      </c>
      <c r="I79" s="40">
        <v>326871.2629643</v>
      </c>
      <c r="J79" s="207">
        <f t="shared" si="6"/>
        <v>117.87867047238683</v>
      </c>
      <c r="K79" s="40">
        <v>404012.08252400008</v>
      </c>
      <c r="L79" s="207">
        <f>(K79/I79-1)*100</f>
        <v>23.599755714262717</v>
      </c>
      <c r="M79" s="40">
        <v>428129.34528349998</v>
      </c>
      <c r="N79" s="271">
        <f>(M79/K79-1)*100</f>
        <v>5.969440965436279</v>
      </c>
      <c r="O79" s="281">
        <v>565145</v>
      </c>
      <c r="P79" s="279">
        <f t="shared" ref="P79:P80" si="10">(O79/M79-1)*100</f>
        <v>32.003331756147332</v>
      </c>
      <c r="Q79" s="281">
        <v>625403</v>
      </c>
      <c r="R79" s="279">
        <f t="shared" ref="R79:R80" si="11">(Q79/O79-1)*100</f>
        <v>10.66239637615125</v>
      </c>
      <c r="T79" s="2" t="s">
        <v>107</v>
      </c>
      <c r="U79" s="2">
        <f t="shared" si="9"/>
        <v>62831</v>
      </c>
      <c r="V79" s="2">
        <v>18897</v>
      </c>
      <c r="W79" s="2">
        <v>12576</v>
      </c>
      <c r="X79" s="2">
        <v>31358</v>
      </c>
    </row>
    <row r="80" spans="2:29" ht="14.25" thickBot="1">
      <c r="B80" s="63" t="s">
        <v>30</v>
      </c>
      <c r="C80" s="64"/>
      <c r="D80" s="65">
        <v>80232.032361999998</v>
      </c>
      <c r="E80" s="67">
        <v>46979.442605000004</v>
      </c>
      <c r="F80" s="68">
        <f>(E80/D80-1)*100</f>
        <v>-41.445528398143004</v>
      </c>
      <c r="G80" s="69">
        <v>46955.239882549999</v>
      </c>
      <c r="H80" s="70">
        <f t="shared" si="5"/>
        <v>-5.1517687541546842E-2</v>
      </c>
      <c r="I80" s="67">
        <v>122295.344843</v>
      </c>
      <c r="J80" s="209">
        <f t="shared" si="6"/>
        <v>160.45089993981412</v>
      </c>
      <c r="K80" s="67">
        <v>182683.08608799998</v>
      </c>
      <c r="L80" s="209">
        <f>(K80/I80-1)*100</f>
        <v>49.378609891099615</v>
      </c>
      <c r="M80" s="67">
        <v>224642.03215800005</v>
      </c>
      <c r="N80" s="272">
        <f>(M80/K80-1)*100</f>
        <v>22.968161403726285</v>
      </c>
      <c r="O80" s="282">
        <v>356684</v>
      </c>
      <c r="P80" s="280">
        <f t="shared" si="10"/>
        <v>58.778834296303614</v>
      </c>
      <c r="Q80" s="282">
        <v>357468</v>
      </c>
      <c r="R80" s="280">
        <f t="shared" si="11"/>
        <v>0.21980240212624569</v>
      </c>
      <c r="T80" s="2" t="s">
        <v>108</v>
      </c>
      <c r="U80" s="2">
        <f t="shared" si="9"/>
        <v>161504</v>
      </c>
      <c r="V80" s="2">
        <v>62852</v>
      </c>
      <c r="W80" s="2">
        <v>45298</v>
      </c>
      <c r="X80" s="2">
        <v>53354</v>
      </c>
      <c r="Z80" s="2" t="s">
        <v>125</v>
      </c>
      <c r="AA80" s="2">
        <v>7</v>
      </c>
      <c r="AB80" s="2">
        <v>8</v>
      </c>
      <c r="AC80" s="2">
        <v>9</v>
      </c>
    </row>
    <row r="81" spans="2:29"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Y81" s="27" t="s">
        <v>18</v>
      </c>
      <c r="Z81" s="2">
        <f>SUM(AA81:AC81)</f>
        <v>0</v>
      </c>
    </row>
    <row r="82" spans="2:29" ht="18" thickBot="1">
      <c r="B82" s="22" t="s">
        <v>31</v>
      </c>
      <c r="C82" s="2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Y82" s="36" t="s">
        <v>20</v>
      </c>
      <c r="Z82" s="2">
        <f t="shared" ref="Z82:Z90" si="12">SUM(AA82:AC82)</f>
        <v>0</v>
      </c>
    </row>
    <row r="83" spans="2:29" ht="14.25" thickBot="1">
      <c r="D83" s="23">
        <v>2008</v>
      </c>
      <c r="E83" s="25">
        <v>2009</v>
      </c>
      <c r="F83" s="24"/>
      <c r="G83" s="25">
        <v>2010</v>
      </c>
      <c r="H83" s="24"/>
      <c r="I83" s="447">
        <v>2011</v>
      </c>
      <c r="J83" s="452"/>
      <c r="K83" s="447">
        <v>2012</v>
      </c>
      <c r="L83" s="452"/>
      <c r="M83" s="447">
        <v>2013</v>
      </c>
      <c r="N83" s="448"/>
      <c r="O83" s="447">
        <v>2014</v>
      </c>
      <c r="P83" s="448"/>
      <c r="Y83" s="36" t="s">
        <v>21</v>
      </c>
      <c r="Z83" s="2">
        <f t="shared" si="12"/>
        <v>0</v>
      </c>
    </row>
    <row r="84" spans="2:29">
      <c r="B84" s="27" t="s">
        <v>18</v>
      </c>
      <c r="C84" s="28"/>
      <c r="D84" s="29">
        <v>107370.51606099999</v>
      </c>
      <c r="E84" s="73">
        <v>53973.204406000004</v>
      </c>
      <c r="F84" s="32">
        <f t="shared" ref="F84:F93" si="13">(E84/D84-1)*100</f>
        <v>-49.731819883089301</v>
      </c>
      <c r="G84" s="33">
        <v>50534.686978000005</v>
      </c>
      <c r="H84" s="74">
        <f>(G84/E84-1)*100</f>
        <v>-6.3707861444256775</v>
      </c>
      <c r="I84" s="31">
        <v>51523.208510999997</v>
      </c>
      <c r="J84" s="211">
        <f>(I84/G84-1)*100</f>
        <v>1.9561247770869539</v>
      </c>
      <c r="K84" s="31">
        <v>98968.325317999988</v>
      </c>
      <c r="L84" s="206">
        <f>(K84/I84-1)*100</f>
        <v>92.084942258342963</v>
      </c>
      <c r="M84" s="31">
        <v>130115.432594</v>
      </c>
      <c r="N84" s="35">
        <f>(M84/K84-1)*100</f>
        <v>31.471793804653881</v>
      </c>
      <c r="O84" s="31">
        <v>82911</v>
      </c>
      <c r="P84" s="35">
        <f>(O84/M84-1)*100</f>
        <v>-36.278888409257561</v>
      </c>
      <c r="Y84" s="36" t="s">
        <v>22</v>
      </c>
      <c r="Z84" s="2">
        <f t="shared" si="12"/>
        <v>0</v>
      </c>
    </row>
    <row r="85" spans="2:29">
      <c r="B85" s="36" t="s">
        <v>20</v>
      </c>
      <c r="C85" s="37"/>
      <c r="D85" s="38">
        <v>145430.75646899999</v>
      </c>
      <c r="E85" s="75">
        <v>96278.060667850004</v>
      </c>
      <c r="F85" s="41">
        <f t="shared" si="13"/>
        <v>-33.798006002689931</v>
      </c>
      <c r="G85" s="42">
        <v>138276.50044130001</v>
      </c>
      <c r="H85" s="76">
        <f t="shared" ref="H85:J93" si="14">(G85/E85-1)*100</f>
        <v>43.622025082474991</v>
      </c>
      <c r="I85" s="40">
        <v>373960.712917</v>
      </c>
      <c r="J85" s="212">
        <f t="shared" si="14"/>
        <v>170.44415480832237</v>
      </c>
      <c r="K85" s="40">
        <v>233728.78730700002</v>
      </c>
      <c r="L85" s="207">
        <f t="shared" ref="L85:L92" si="15">(K85/I85-1)*100</f>
        <v>-37.499106394399305</v>
      </c>
      <c r="M85" s="40">
        <v>451159.11825399997</v>
      </c>
      <c r="N85" s="44">
        <f t="shared" ref="N85:N92" si="16">(M85/K85-1)*100</f>
        <v>93.026765531199956</v>
      </c>
      <c r="O85" s="40">
        <v>386197</v>
      </c>
      <c r="P85" s="44">
        <f t="shared" ref="P85:P92" si="17">(O85/M85-1)*100</f>
        <v>-14.39893723203588</v>
      </c>
      <c r="Y85" s="36" t="s">
        <v>23</v>
      </c>
      <c r="Z85" s="2">
        <f t="shared" si="12"/>
        <v>0</v>
      </c>
    </row>
    <row r="86" spans="2:29">
      <c r="B86" s="36" t="s">
        <v>21</v>
      </c>
      <c r="C86" s="37"/>
      <c r="D86" s="38">
        <v>1624229.9840030004</v>
      </c>
      <c r="E86" s="75">
        <v>1434605.1259187507</v>
      </c>
      <c r="F86" s="41">
        <f t="shared" si="13"/>
        <v>-11.674754188252901</v>
      </c>
      <c r="G86" s="42">
        <v>1172599.0142699501</v>
      </c>
      <c r="H86" s="76">
        <f t="shared" si="14"/>
        <v>-18.26329119526925</v>
      </c>
      <c r="I86" s="40">
        <v>1083908.1906834</v>
      </c>
      <c r="J86" s="212">
        <f t="shared" si="14"/>
        <v>-7.5636106211267933</v>
      </c>
      <c r="K86" s="40">
        <v>1150309.8317710003</v>
      </c>
      <c r="L86" s="207">
        <f t="shared" si="15"/>
        <v>6.1261314988065863</v>
      </c>
      <c r="M86" s="40">
        <v>1602266.2021930502</v>
      </c>
      <c r="N86" s="44">
        <f t="shared" si="16"/>
        <v>39.289968488422325</v>
      </c>
      <c r="O86" s="40">
        <v>1360167</v>
      </c>
      <c r="P86" s="44">
        <f t="shared" si="17"/>
        <v>-15.109798974832312</v>
      </c>
      <c r="Y86" s="36" t="s">
        <v>24</v>
      </c>
      <c r="Z86" s="2">
        <f t="shared" si="12"/>
        <v>0</v>
      </c>
    </row>
    <row r="87" spans="2:29">
      <c r="B87" s="36" t="s">
        <v>22</v>
      </c>
      <c r="C87" s="37"/>
      <c r="D87" s="38">
        <v>83654.760868000012</v>
      </c>
      <c r="E87" s="75">
        <v>78045.871555999998</v>
      </c>
      <c r="F87" s="41">
        <f t="shared" si="13"/>
        <v>-6.7048058637694918</v>
      </c>
      <c r="G87" s="42">
        <v>62504.740647400002</v>
      </c>
      <c r="H87" s="76">
        <f t="shared" si="14"/>
        <v>-19.912816141016275</v>
      </c>
      <c r="I87" s="40">
        <v>68356.702199999985</v>
      </c>
      <c r="J87" s="212">
        <f t="shared" si="14"/>
        <v>9.3624283406148479</v>
      </c>
      <c r="K87" s="40">
        <v>70899.061984</v>
      </c>
      <c r="L87" s="207">
        <f t="shared" si="15"/>
        <v>3.7192545897862361</v>
      </c>
      <c r="M87" s="40">
        <v>96621.92969260001</v>
      </c>
      <c r="N87" s="44">
        <f t="shared" si="16"/>
        <v>36.28097042300076</v>
      </c>
      <c r="O87" s="40">
        <v>96253</v>
      </c>
      <c r="P87" s="44">
        <f t="shared" si="17"/>
        <v>-0.38182811477037726</v>
      </c>
      <c r="Y87" s="36" t="s">
        <v>25</v>
      </c>
      <c r="Z87" s="2">
        <f t="shared" si="12"/>
        <v>0</v>
      </c>
    </row>
    <row r="88" spans="2:29">
      <c r="B88" s="36" t="s">
        <v>23</v>
      </c>
      <c r="C88" s="37"/>
      <c r="D88" s="38">
        <v>362217.08108199947</v>
      </c>
      <c r="E88" s="75">
        <v>221173.40723000001</v>
      </c>
      <c r="F88" s="41">
        <f t="shared" si="13"/>
        <v>-38.93899024051538</v>
      </c>
      <c r="G88" s="42">
        <v>231292.07339500001</v>
      </c>
      <c r="H88" s="76">
        <f t="shared" si="14"/>
        <v>4.5749922161652634</v>
      </c>
      <c r="I88" s="40">
        <v>233336.693661</v>
      </c>
      <c r="J88" s="212">
        <f t="shared" si="14"/>
        <v>0.8839992810770525</v>
      </c>
      <c r="K88" s="40">
        <v>286657.67228700005</v>
      </c>
      <c r="L88" s="207">
        <f t="shared" si="15"/>
        <v>22.851518888609391</v>
      </c>
      <c r="M88" s="40">
        <v>332934.79825199995</v>
      </c>
      <c r="N88" s="44">
        <f t="shared" si="16"/>
        <v>16.143689996431519</v>
      </c>
      <c r="O88" s="40">
        <v>273509</v>
      </c>
      <c r="P88" s="44">
        <f t="shared" si="17"/>
        <v>-17.849079929163871</v>
      </c>
      <c r="Y88" s="36" t="s">
        <v>26</v>
      </c>
      <c r="Z88" s="2">
        <f t="shared" si="12"/>
        <v>0</v>
      </c>
    </row>
    <row r="89" spans="2:29">
      <c r="B89" s="36" t="s">
        <v>24</v>
      </c>
      <c r="C89" s="37"/>
      <c r="D89" s="38">
        <v>582095.835632</v>
      </c>
      <c r="E89" s="75">
        <v>342593.71078199986</v>
      </c>
      <c r="F89" s="41">
        <f t="shared" si="13"/>
        <v>-41.144792693795004</v>
      </c>
      <c r="G89" s="42">
        <v>361166.725286</v>
      </c>
      <c r="H89" s="76">
        <f t="shared" si="14"/>
        <v>5.4212946471216883</v>
      </c>
      <c r="I89" s="40">
        <v>318082.3917255</v>
      </c>
      <c r="J89" s="212">
        <f t="shared" si="14"/>
        <v>-11.929209017354092</v>
      </c>
      <c r="K89" s="40">
        <v>348991.59079000005</v>
      </c>
      <c r="L89" s="207">
        <f t="shared" si="15"/>
        <v>9.717356216050522</v>
      </c>
      <c r="M89" s="40">
        <v>609515.34236299992</v>
      </c>
      <c r="N89" s="44">
        <f t="shared" si="16"/>
        <v>74.650438133268878</v>
      </c>
      <c r="O89" s="40">
        <v>455090</v>
      </c>
      <c r="P89" s="44">
        <f t="shared" si="17"/>
        <v>-25.335759681506286</v>
      </c>
      <c r="Y89" s="36" t="s">
        <v>27</v>
      </c>
      <c r="Z89" s="2">
        <f t="shared" si="12"/>
        <v>0</v>
      </c>
    </row>
    <row r="90" spans="2:29">
      <c r="B90" s="36" t="s">
        <v>25</v>
      </c>
      <c r="C90" s="37"/>
      <c r="D90" s="38">
        <v>134339.52297800002</v>
      </c>
      <c r="E90" s="75">
        <v>133160.07847899999</v>
      </c>
      <c r="F90" s="41">
        <f t="shared" si="13"/>
        <v>-0.87795793289602297</v>
      </c>
      <c r="G90" s="42">
        <v>101561.90542299999</v>
      </c>
      <c r="H90" s="76">
        <f t="shared" si="14"/>
        <v>-23.729464128382283</v>
      </c>
      <c r="I90" s="40">
        <v>106085.06821100001</v>
      </c>
      <c r="J90" s="212">
        <f t="shared" si="14"/>
        <v>4.4536017408902229</v>
      </c>
      <c r="K90" s="40">
        <v>83629.522797999991</v>
      </c>
      <c r="L90" s="207">
        <f t="shared" si="15"/>
        <v>-21.167489253375994</v>
      </c>
      <c r="M90" s="40">
        <v>193028.92836705002</v>
      </c>
      <c r="N90" s="44">
        <f t="shared" si="16"/>
        <v>130.81433674241453</v>
      </c>
      <c r="O90" s="40">
        <v>121710</v>
      </c>
      <c r="P90" s="44">
        <f t="shared" si="17"/>
        <v>-36.947274675552798</v>
      </c>
      <c r="Z90" s="2">
        <f t="shared" si="12"/>
        <v>0</v>
      </c>
      <c r="AA90" s="2">
        <f>SUM(AA81:AA89)</f>
        <v>0</v>
      </c>
      <c r="AB90" s="2">
        <f>SUM(AB81:AB89)</f>
        <v>0</v>
      </c>
      <c r="AC90" s="2">
        <f>SUM(AC81:AC89)</f>
        <v>0</v>
      </c>
    </row>
    <row r="91" spans="2:29">
      <c r="B91" s="36" t="s">
        <v>26</v>
      </c>
      <c r="C91" s="37"/>
      <c r="D91" s="38">
        <v>39582.165209999999</v>
      </c>
      <c r="E91" s="75">
        <v>44396.500935999997</v>
      </c>
      <c r="F91" s="41">
        <f t="shared" si="13"/>
        <v>12.162891293232514</v>
      </c>
      <c r="G91" s="42">
        <v>45108.793073000008</v>
      </c>
      <c r="H91" s="76">
        <f t="shared" si="14"/>
        <v>1.6043880080252704</v>
      </c>
      <c r="I91" s="40">
        <v>43654.617416000008</v>
      </c>
      <c r="J91" s="212">
        <f t="shared" si="14"/>
        <v>-3.2237077472826448</v>
      </c>
      <c r="K91" s="40">
        <v>44633.086684000002</v>
      </c>
      <c r="L91" s="207">
        <f t="shared" si="15"/>
        <v>2.2413877979408747</v>
      </c>
      <c r="M91" s="40">
        <v>62242.411947999994</v>
      </c>
      <c r="N91" s="44">
        <f t="shared" si="16"/>
        <v>39.453523321550946</v>
      </c>
      <c r="O91" s="40">
        <v>83094</v>
      </c>
      <c r="P91" s="44">
        <f t="shared" si="17"/>
        <v>33.500610595586046</v>
      </c>
    </row>
    <row r="92" spans="2:29" ht="14.25" thickBot="1">
      <c r="B92" s="36" t="s">
        <v>27</v>
      </c>
      <c r="C92" s="45"/>
      <c r="D92" s="38">
        <v>230226.56920900004</v>
      </c>
      <c r="E92" s="75">
        <v>163110.24317845001</v>
      </c>
      <c r="F92" s="41">
        <f t="shared" si="13"/>
        <v>-29.152293873441572</v>
      </c>
      <c r="G92" s="42">
        <v>179265.77039354999</v>
      </c>
      <c r="H92" s="76">
        <f t="shared" si="14"/>
        <v>9.9046674815052036</v>
      </c>
      <c r="I92" s="40">
        <v>133779.22550815</v>
      </c>
      <c r="J92" s="212">
        <f t="shared" si="14"/>
        <v>-25.373803814047371</v>
      </c>
      <c r="K92" s="40">
        <v>183200.597175</v>
      </c>
      <c r="L92" s="207">
        <f t="shared" si="15"/>
        <v>36.942486009413457</v>
      </c>
      <c r="M92" s="40">
        <v>328203.96683200006</v>
      </c>
      <c r="N92" s="44">
        <f t="shared" si="16"/>
        <v>79.150052943597913</v>
      </c>
      <c r="O92" s="40">
        <v>184039</v>
      </c>
      <c r="P92" s="44">
        <f t="shared" si="17"/>
        <v>-43.925418764299927</v>
      </c>
      <c r="Y92" s="2" t="s">
        <v>104</v>
      </c>
      <c r="Z92" s="2">
        <f>SUM(AA92:AC92)</f>
        <v>0</v>
      </c>
    </row>
    <row r="93" spans="2:29" ht="15" thickTop="1" thickBot="1">
      <c r="B93" s="46" t="s">
        <v>28</v>
      </c>
      <c r="C93" s="47"/>
      <c r="D93" s="48">
        <v>3309147.1915120003</v>
      </c>
      <c r="E93" s="77">
        <v>2567336.2031540503</v>
      </c>
      <c r="F93" s="51">
        <f t="shared" si="13"/>
        <v>-22.416983755231669</v>
      </c>
      <c r="G93" s="52">
        <v>2342310.2099072002</v>
      </c>
      <c r="H93" s="51">
        <f t="shared" si="14"/>
        <v>-8.7649600769232663</v>
      </c>
      <c r="I93" s="50">
        <v>2412686.8108330499</v>
      </c>
      <c r="J93" s="213">
        <f t="shared" si="14"/>
        <v>3.0045807181380058</v>
      </c>
      <c r="K93" s="50">
        <v>2501018.4761140002</v>
      </c>
      <c r="L93" s="208">
        <f>(K93/I93-1)*100</f>
        <v>3.6611326793157595</v>
      </c>
      <c r="M93" s="50">
        <v>3806088.1304957005</v>
      </c>
      <c r="N93" s="54">
        <f>(M93/K93-1)*100</f>
        <v>52.18152791935686</v>
      </c>
      <c r="O93" s="50">
        <v>3042970</v>
      </c>
      <c r="P93" s="54">
        <f>(O93/M93-1)*100</f>
        <v>-20.049933273518626</v>
      </c>
      <c r="Y93" s="2" t="s">
        <v>105</v>
      </c>
      <c r="Z93" s="2">
        <f t="shared" ref="Z93:Z95" si="18">SUM(AA93:AC93)</f>
        <v>0</v>
      </c>
    </row>
    <row r="94" spans="2:29" ht="14.25" thickBot="1">
      <c r="D94" s="55"/>
      <c r="E94" s="78"/>
      <c r="F94" s="58"/>
      <c r="G94" s="55"/>
      <c r="H94" s="58"/>
      <c r="I94" s="55"/>
      <c r="J94" s="58"/>
      <c r="K94" s="55"/>
      <c r="L94" s="60"/>
      <c r="M94" s="55"/>
      <c r="N94" s="60"/>
      <c r="Y94" s="2" t="s">
        <v>106</v>
      </c>
      <c r="Z94" s="2">
        <f t="shared" si="18"/>
        <v>0</v>
      </c>
    </row>
    <row r="95" spans="2:29">
      <c r="B95" s="61" t="s">
        <v>29</v>
      </c>
      <c r="C95" s="62"/>
      <c r="D95" s="38">
        <v>368567.65716599993</v>
      </c>
      <c r="E95" s="73">
        <v>240773.58560310001</v>
      </c>
      <c r="F95" s="41">
        <f>(E95/D95-1)*100</f>
        <v>-34.673164906963741</v>
      </c>
      <c r="G95" s="42">
        <v>316551.86205380003</v>
      </c>
      <c r="H95" s="76">
        <f>(G95/E95-1)*100</f>
        <v>31.472836300081397</v>
      </c>
      <c r="I95" s="40">
        <v>561706.72904250002</v>
      </c>
      <c r="J95" s="211">
        <f>(I95/G95-1)*100</f>
        <v>77.445403542448403</v>
      </c>
      <c r="K95" s="40">
        <v>456038.43638500001</v>
      </c>
      <c r="L95" s="207">
        <f>(K95/I95-1)*100</f>
        <v>-18.812004057281804</v>
      </c>
      <c r="M95" s="40">
        <v>681921.62443400011</v>
      </c>
      <c r="N95" s="44">
        <f>(M95/K95-1)*100</f>
        <v>49.531611817540622</v>
      </c>
      <c r="O95" s="312">
        <v>565037</v>
      </c>
      <c r="P95" s="35">
        <f>(O95/M95-1)*100</f>
        <v>-17.140477768396799</v>
      </c>
      <c r="Y95" s="2" t="s">
        <v>107</v>
      </c>
      <c r="Z95" s="2">
        <f t="shared" si="18"/>
        <v>0</v>
      </c>
    </row>
    <row r="96" spans="2:29" ht="14.25" thickBot="1">
      <c r="B96" s="63" t="s">
        <v>30</v>
      </c>
      <c r="C96" s="64"/>
      <c r="D96" s="65">
        <v>105136.04275699999</v>
      </c>
      <c r="E96" s="79">
        <v>62645.514655850006</v>
      </c>
      <c r="F96" s="68">
        <f>(E96/D96-1)*100</f>
        <v>-40.414806366031833</v>
      </c>
      <c r="G96" s="69">
        <v>92002.308190299998</v>
      </c>
      <c r="H96" s="80">
        <f>(G96/E96-1)*100</f>
        <v>46.861764478629887</v>
      </c>
      <c r="I96" s="67">
        <v>328324.096104</v>
      </c>
      <c r="J96" s="214">
        <f>(I96/G96-1)*100</f>
        <v>256.86506410783284</v>
      </c>
      <c r="K96" s="67">
        <v>208403.14594700001</v>
      </c>
      <c r="L96" s="209">
        <f>(K96/I96-1)*100</f>
        <v>-36.52517484400957</v>
      </c>
      <c r="M96" s="67">
        <v>370973.369145</v>
      </c>
      <c r="N96" s="71">
        <f>(M96/K96-1)*100</f>
        <v>78.00756675685885</v>
      </c>
      <c r="O96" s="313">
        <v>360634</v>
      </c>
      <c r="P96" s="71">
        <f>(O96/M96-1)*100</f>
        <v>-2.7870920138633237</v>
      </c>
      <c r="T96" s="2" t="s">
        <v>131</v>
      </c>
      <c r="U96" s="2">
        <v>10</v>
      </c>
      <c r="V96" s="2">
        <v>11</v>
      </c>
      <c r="W96" s="2">
        <v>12</v>
      </c>
      <c r="Y96" s="2" t="s">
        <v>108</v>
      </c>
      <c r="Z96" s="2">
        <f>SUM(AA96:AC96)</f>
        <v>0</v>
      </c>
    </row>
    <row r="97" spans="2:23">
      <c r="D97" s="72"/>
      <c r="E97" s="72"/>
      <c r="F97" s="72"/>
      <c r="G97" s="72"/>
      <c r="H97" s="72"/>
      <c r="I97" s="72"/>
      <c r="J97" s="72"/>
      <c r="K97" s="193"/>
      <c r="L97" s="193"/>
      <c r="M97" s="193"/>
      <c r="N97" s="193"/>
      <c r="S97" s="2" t="s">
        <v>18</v>
      </c>
      <c r="T97" s="2">
        <f>SUM(U97:W97)</f>
        <v>0</v>
      </c>
    </row>
    <row r="98" spans="2:23" ht="18" thickBot="1">
      <c r="B98" s="111" t="s">
        <v>40</v>
      </c>
      <c r="C98" s="111"/>
      <c r="D98" s="112"/>
      <c r="E98" s="112"/>
      <c r="F98" s="112"/>
      <c r="G98" s="112"/>
      <c r="H98" s="112"/>
      <c r="I98" s="112"/>
      <c r="J98" s="112"/>
      <c r="K98" s="194"/>
      <c r="L98" s="194"/>
      <c r="M98" s="194"/>
      <c r="N98" s="194"/>
      <c r="S98" s="2" t="s">
        <v>20</v>
      </c>
      <c r="T98" s="2">
        <f t="shared" ref="T98:T106" si="19">SUM(U98:W98)</f>
        <v>0</v>
      </c>
    </row>
    <row r="99" spans="2:23" ht="14.25" thickBot="1">
      <c r="B99" s="113"/>
      <c r="C99" s="113"/>
      <c r="D99" s="393">
        <v>2008</v>
      </c>
      <c r="E99" s="411">
        <v>2009</v>
      </c>
      <c r="F99" s="412"/>
      <c r="G99" s="411">
        <v>2010</v>
      </c>
      <c r="H99" s="412"/>
      <c r="I99" s="411">
        <v>2011</v>
      </c>
      <c r="J99" s="462"/>
      <c r="K99" s="447">
        <v>2012</v>
      </c>
      <c r="L99" s="452"/>
      <c r="M99" s="447">
        <v>2013</v>
      </c>
      <c r="N99" s="452"/>
      <c r="O99" s="487">
        <v>2014</v>
      </c>
      <c r="P99" s="419"/>
      <c r="S99" s="2" t="s">
        <v>21</v>
      </c>
      <c r="T99" s="2">
        <f t="shared" si="19"/>
        <v>0</v>
      </c>
    </row>
    <row r="100" spans="2:23">
      <c r="B100" s="27" t="s">
        <v>18</v>
      </c>
      <c r="C100" s="28"/>
      <c r="D100" s="114">
        <v>53444.585279999978</v>
      </c>
      <c r="E100" s="116">
        <v>54017.350069000022</v>
      </c>
      <c r="F100" s="117">
        <v>1.0716984442844746</v>
      </c>
      <c r="G100" s="116">
        <v>66585.52833999999</v>
      </c>
      <c r="H100" s="118">
        <v>23.266928597840852</v>
      </c>
      <c r="I100" s="116">
        <v>62035.042321000015</v>
      </c>
      <c r="J100" s="221">
        <v>-6.8340465750518886</v>
      </c>
      <c r="K100" s="31">
        <v>60045.938540000017</v>
      </c>
      <c r="L100" s="206">
        <f>(K100/I100-1)*100</f>
        <v>-3.2064196405434675</v>
      </c>
      <c r="M100" s="31">
        <v>56709</v>
      </c>
      <c r="N100" s="206">
        <f>(M100/K100-1)*100</f>
        <v>-5.5573093220569696</v>
      </c>
      <c r="O100" s="116">
        <v>92926</v>
      </c>
      <c r="P100" s="354">
        <f>(O100/M100-1)*100</f>
        <v>63.864642296637221</v>
      </c>
      <c r="S100" s="2" t="s">
        <v>22</v>
      </c>
      <c r="T100" s="2">
        <f t="shared" si="19"/>
        <v>0</v>
      </c>
    </row>
    <row r="101" spans="2:23">
      <c r="B101" s="36" t="s">
        <v>20</v>
      </c>
      <c r="C101" s="37"/>
      <c r="D101" s="120">
        <v>121628.25643100002</v>
      </c>
      <c r="E101" s="122">
        <v>117532.23590285002</v>
      </c>
      <c r="F101" s="123">
        <v>-3.3676553856329283</v>
      </c>
      <c r="G101" s="122">
        <v>99714.388515999992</v>
      </c>
      <c r="H101" s="124">
        <v>-15.159966327517104</v>
      </c>
      <c r="I101" s="122">
        <v>293183.78359140002</v>
      </c>
      <c r="J101" s="222">
        <v>194.02354861189997</v>
      </c>
      <c r="K101" s="40">
        <v>219811.99767299945</v>
      </c>
      <c r="L101" s="207">
        <f t="shared" ref="L101:L108" si="20">(K101/I101-1)*100</f>
        <v>-25.025867740576079</v>
      </c>
      <c r="M101" s="40">
        <v>339041</v>
      </c>
      <c r="N101" s="207">
        <f t="shared" ref="N101:N108" si="21">(M101/K101-1)*100</f>
        <v>54.241353333392681</v>
      </c>
      <c r="O101" s="122">
        <v>377756</v>
      </c>
      <c r="P101" s="355">
        <f t="shared" ref="P101:P108" si="22">(O101/M101-1)*100</f>
        <v>11.418972926578208</v>
      </c>
      <c r="S101" s="2" t="s">
        <v>23</v>
      </c>
      <c r="T101" s="2">
        <f t="shared" si="19"/>
        <v>0</v>
      </c>
    </row>
    <row r="102" spans="2:23">
      <c r="B102" s="36" t="s">
        <v>21</v>
      </c>
      <c r="C102" s="37"/>
      <c r="D102" s="120">
        <v>1221382.0205289498</v>
      </c>
      <c r="E102" s="122">
        <v>940021.02486449992</v>
      </c>
      <c r="F102" s="123">
        <v>-23.036281109050506</v>
      </c>
      <c r="G102" s="122">
        <v>953375.41664025001</v>
      </c>
      <c r="H102" s="124">
        <v>1.420648200679886</v>
      </c>
      <c r="I102" s="122">
        <v>994620.81650249986</v>
      </c>
      <c r="J102" s="222">
        <v>4.326249569933438</v>
      </c>
      <c r="K102" s="40">
        <v>1071460.2768880003</v>
      </c>
      <c r="L102" s="207">
        <f t="shared" si="20"/>
        <v>7.7255029364557082</v>
      </c>
      <c r="M102" s="40">
        <v>1272596</v>
      </c>
      <c r="N102" s="207">
        <f t="shared" si="21"/>
        <v>18.77211199058053</v>
      </c>
      <c r="O102" s="122">
        <v>1360922</v>
      </c>
      <c r="P102" s="355">
        <f t="shared" si="22"/>
        <v>6.9406158749516722</v>
      </c>
      <c r="S102" s="2" t="s">
        <v>24</v>
      </c>
      <c r="T102" s="2">
        <f t="shared" si="19"/>
        <v>0</v>
      </c>
    </row>
    <row r="103" spans="2:23">
      <c r="B103" s="36" t="s">
        <v>22</v>
      </c>
      <c r="C103" s="37"/>
      <c r="D103" s="120">
        <v>68016.381769</v>
      </c>
      <c r="E103" s="122">
        <v>83876.646071850002</v>
      </c>
      <c r="F103" s="123">
        <v>23.318300518712199</v>
      </c>
      <c r="G103" s="122">
        <v>50543.124562999998</v>
      </c>
      <c r="H103" s="124">
        <v>-39.741123506888918</v>
      </c>
      <c r="I103" s="122">
        <v>71434.732357999994</v>
      </c>
      <c r="J103" s="222">
        <v>41.334222954418735</v>
      </c>
      <c r="K103" s="40">
        <v>67409.96755300001</v>
      </c>
      <c r="L103" s="207">
        <f t="shared" si="20"/>
        <v>-5.6341847615941294</v>
      </c>
      <c r="M103" s="40">
        <v>50016</v>
      </c>
      <c r="N103" s="207">
        <f t="shared" si="21"/>
        <v>-25.803257566211222</v>
      </c>
      <c r="O103" s="122">
        <v>86962</v>
      </c>
      <c r="P103" s="355">
        <f t="shared" si="22"/>
        <v>73.868362124120296</v>
      </c>
      <c r="S103" s="2" t="s">
        <v>25</v>
      </c>
      <c r="T103" s="2">
        <f t="shared" si="19"/>
        <v>0</v>
      </c>
    </row>
    <row r="104" spans="2:23">
      <c r="B104" s="36" t="s">
        <v>23</v>
      </c>
      <c r="C104" s="37"/>
      <c r="D104" s="120">
        <v>221881.16794200012</v>
      </c>
      <c r="E104" s="122">
        <v>184200.12901040004</v>
      </c>
      <c r="F104" s="123">
        <v>-16.982531361764753</v>
      </c>
      <c r="G104" s="122">
        <v>223198.84149604998</v>
      </c>
      <c r="H104" s="124">
        <v>21.171924631740112</v>
      </c>
      <c r="I104" s="122">
        <v>186740.94260005001</v>
      </c>
      <c r="J104" s="222">
        <v>-16.334268875067249</v>
      </c>
      <c r="K104" s="40">
        <v>195327.06949300002</v>
      </c>
      <c r="L104" s="207">
        <f t="shared" si="20"/>
        <v>4.5978813073356051</v>
      </c>
      <c r="M104" s="40">
        <v>249928</v>
      </c>
      <c r="N104" s="207">
        <f t="shared" si="21"/>
        <v>27.953591198969342</v>
      </c>
      <c r="O104" s="122">
        <v>207913</v>
      </c>
      <c r="P104" s="355">
        <f t="shared" si="22"/>
        <v>-16.810841522358444</v>
      </c>
      <c r="S104" s="2" t="s">
        <v>26</v>
      </c>
      <c r="T104" s="2">
        <f t="shared" si="19"/>
        <v>0</v>
      </c>
    </row>
    <row r="105" spans="2:23">
      <c r="B105" s="36" t="s">
        <v>24</v>
      </c>
      <c r="C105" s="37"/>
      <c r="D105" s="120">
        <v>398800.02155499975</v>
      </c>
      <c r="E105" s="122">
        <v>347440.06374999951</v>
      </c>
      <c r="F105" s="123">
        <v>-12.878624631146629</v>
      </c>
      <c r="G105" s="122">
        <v>316515.96923499997</v>
      </c>
      <c r="H105" s="124">
        <v>-8.9005551579828701</v>
      </c>
      <c r="I105" s="122">
        <v>322078.1246745002</v>
      </c>
      <c r="J105" s="222">
        <v>1.7573064174119413</v>
      </c>
      <c r="K105" s="40">
        <v>356467.81787499983</v>
      </c>
      <c r="L105" s="207">
        <f t="shared" si="20"/>
        <v>10.677438349858349</v>
      </c>
      <c r="M105" s="40">
        <v>379021</v>
      </c>
      <c r="N105" s="207">
        <f t="shared" si="21"/>
        <v>6.3268494360713134</v>
      </c>
      <c r="O105" s="122">
        <v>399071</v>
      </c>
      <c r="P105" s="355">
        <f t="shared" si="22"/>
        <v>5.2899443566451376</v>
      </c>
      <c r="S105" s="2" t="s">
        <v>27</v>
      </c>
      <c r="T105" s="2">
        <f>SUM(U105:W105)</f>
        <v>0</v>
      </c>
    </row>
    <row r="106" spans="2:23">
      <c r="B106" s="36" t="s">
        <v>25</v>
      </c>
      <c r="C106" s="37"/>
      <c r="D106" s="120">
        <v>101797.67403700003</v>
      </c>
      <c r="E106" s="122">
        <v>72492.425079349996</v>
      </c>
      <c r="F106" s="123">
        <v>-28.787739243431599</v>
      </c>
      <c r="G106" s="122">
        <v>103802.66258100001</v>
      </c>
      <c r="H106" s="124">
        <v>43.191047157517382</v>
      </c>
      <c r="I106" s="122">
        <v>80907.649993200001</v>
      </c>
      <c r="J106" s="222">
        <v>-22.056286436712945</v>
      </c>
      <c r="K106" s="40">
        <v>107323.95753000001</v>
      </c>
      <c r="L106" s="207">
        <f t="shared" si="20"/>
        <v>32.649950331050533</v>
      </c>
      <c r="M106" s="40">
        <v>118207</v>
      </c>
      <c r="N106" s="207">
        <f t="shared" si="21"/>
        <v>10.140366345471264</v>
      </c>
      <c r="O106" s="122">
        <v>119976</v>
      </c>
      <c r="P106" s="355">
        <f t="shared" si="22"/>
        <v>1.4965272784183581</v>
      </c>
      <c r="T106" s="2">
        <f t="shared" si="19"/>
        <v>0</v>
      </c>
      <c r="U106" s="2">
        <f>SUM(U97:U105)</f>
        <v>0</v>
      </c>
      <c r="V106" s="2">
        <f>SUM(V97:V105)</f>
        <v>0</v>
      </c>
      <c r="W106" s="2">
        <f>SUM(W97:W105)</f>
        <v>0</v>
      </c>
    </row>
    <row r="107" spans="2:23">
      <c r="B107" s="36" t="s">
        <v>26</v>
      </c>
      <c r="C107" s="37"/>
      <c r="D107" s="120">
        <v>65276.025896999978</v>
      </c>
      <c r="E107" s="122">
        <v>48442.493092000004</v>
      </c>
      <c r="F107" s="123">
        <v>-25.788231703262475</v>
      </c>
      <c r="G107" s="122">
        <v>50248.268401000001</v>
      </c>
      <c r="H107" s="124">
        <v>3.7276679909321375</v>
      </c>
      <c r="I107" s="122">
        <v>77566.337591999996</v>
      </c>
      <c r="J107" s="222">
        <v>54.366190239614973</v>
      </c>
      <c r="K107" s="40">
        <v>38040.992983000004</v>
      </c>
      <c r="L107" s="207">
        <f>(K107/I107-1)*100</f>
        <v>-50.956827195972366</v>
      </c>
      <c r="M107" s="40">
        <v>39315</v>
      </c>
      <c r="N107" s="207">
        <f t="shared" si="21"/>
        <v>3.349037228258811</v>
      </c>
      <c r="O107" s="122">
        <v>59330</v>
      </c>
      <c r="P107" s="355">
        <f t="shared" si="22"/>
        <v>50.909322141676206</v>
      </c>
    </row>
    <row r="108" spans="2:23" ht="14.25" thickBot="1">
      <c r="B108" s="36" t="s">
        <v>27</v>
      </c>
      <c r="C108" s="126"/>
      <c r="D108" s="127">
        <v>221951.63098799973</v>
      </c>
      <c r="E108" s="128">
        <v>114886.82613100004</v>
      </c>
      <c r="F108" s="123">
        <v>-48.237899573167972</v>
      </c>
      <c r="G108" s="128">
        <v>150099.82486200001</v>
      </c>
      <c r="H108" s="124">
        <v>30.650162352686316</v>
      </c>
      <c r="I108" s="128">
        <v>170390.11517284997</v>
      </c>
      <c r="J108" s="222">
        <v>13.517864081123744</v>
      </c>
      <c r="K108" s="40">
        <v>150862.95837900002</v>
      </c>
      <c r="L108" s="207">
        <f t="shared" si="20"/>
        <v>-11.46026386216178</v>
      </c>
      <c r="M108" s="40">
        <v>150369</v>
      </c>
      <c r="N108" s="207">
        <f t="shared" si="21"/>
        <v>-0.32742190946507543</v>
      </c>
      <c r="O108" s="128">
        <v>226833</v>
      </c>
      <c r="P108" s="355">
        <f t="shared" si="22"/>
        <v>50.850906769347404</v>
      </c>
      <c r="S108" s="2" t="s">
        <v>132</v>
      </c>
      <c r="T108" s="2">
        <f>SUM(U108:W108)</f>
        <v>0</v>
      </c>
    </row>
    <row r="109" spans="2:23" ht="15" thickTop="1" thickBot="1">
      <c r="B109" s="46" t="s">
        <v>28</v>
      </c>
      <c r="C109" s="47"/>
      <c r="D109" s="129">
        <v>2474177.7644279497</v>
      </c>
      <c r="E109" s="131">
        <v>1962909.1939709494</v>
      </c>
      <c r="F109" s="132">
        <v>-20.66418095771747</v>
      </c>
      <c r="G109" s="133">
        <v>2014084.0246342998</v>
      </c>
      <c r="H109" s="134">
        <v>2.6070910880917619</v>
      </c>
      <c r="I109" s="135">
        <v>2258957.5448055002</v>
      </c>
      <c r="J109" s="223">
        <v>12.158058808676685</v>
      </c>
      <c r="K109" s="50">
        <v>2266750.9769139998</v>
      </c>
      <c r="L109" s="208">
        <f>(K109/I109-1)*100</f>
        <v>0.34500126513756779</v>
      </c>
      <c r="M109" s="50">
        <f>SUM(M100:M108)</f>
        <v>2655202</v>
      </c>
      <c r="N109" s="208">
        <f>(M109/K109-1)*100</f>
        <v>17.136907716914074</v>
      </c>
      <c r="O109" s="356">
        <v>3042970</v>
      </c>
      <c r="P109" s="357">
        <f>(O109/M109-1)*100</f>
        <v>14.604086619398448</v>
      </c>
      <c r="S109" s="2" t="s">
        <v>133</v>
      </c>
      <c r="T109" s="2">
        <f t="shared" ref="T109:T111" si="23">SUM(U109:W109)</f>
        <v>0</v>
      </c>
    </row>
    <row r="110" spans="2:23" ht="14.25" thickBot="1">
      <c r="B110" s="113"/>
      <c r="C110" s="113"/>
      <c r="D110" s="137"/>
      <c r="E110" s="139"/>
      <c r="F110" s="140"/>
      <c r="G110" s="137"/>
      <c r="H110" s="140"/>
      <c r="I110" s="137"/>
      <c r="J110" s="140"/>
      <c r="K110" s="55"/>
      <c r="L110" s="60"/>
      <c r="M110" s="55"/>
      <c r="N110" s="60"/>
      <c r="O110" s="113"/>
      <c r="P110" s="113"/>
      <c r="S110" s="2" t="s">
        <v>134</v>
      </c>
      <c r="T110" s="2">
        <f t="shared" si="23"/>
        <v>0</v>
      </c>
    </row>
    <row r="111" spans="2:23">
      <c r="B111" s="61" t="s">
        <v>29</v>
      </c>
      <c r="C111" s="141"/>
      <c r="D111" s="142">
        <v>287912.20654295001</v>
      </c>
      <c r="E111" s="143">
        <v>232667.47026034998</v>
      </c>
      <c r="F111" s="118">
        <f>(E111/D111-1)*100</f>
        <v>-19.188049352245429</v>
      </c>
      <c r="G111" s="143">
        <v>279246.23513749999</v>
      </c>
      <c r="H111" s="124">
        <f>(G111/E111-1)*100</f>
        <v>20.019457307473786</v>
      </c>
      <c r="I111" s="143">
        <v>482556.00152489997</v>
      </c>
      <c r="J111" s="221">
        <f>(I111/G111-1)*100</f>
        <v>72.806627558395149</v>
      </c>
      <c r="K111" s="40">
        <v>364832.5149789995</v>
      </c>
      <c r="L111" s="207">
        <f>(K111/I111-1)*100</f>
        <v>-24.395818552435077</v>
      </c>
      <c r="M111" s="31">
        <v>521798</v>
      </c>
      <c r="N111" s="207">
        <f>(M111/K111-1)*100</f>
        <v>43.023984589212326</v>
      </c>
      <c r="O111" s="358">
        <v>630876</v>
      </c>
      <c r="P111" s="354">
        <f>(O111/M111-1)*100</f>
        <v>20.904257969559104</v>
      </c>
      <c r="S111" s="2" t="s">
        <v>135</v>
      </c>
      <c r="T111" s="2">
        <f t="shared" si="23"/>
        <v>0</v>
      </c>
    </row>
    <row r="112" spans="2:23" ht="14.25" thickBot="1">
      <c r="B112" s="63" t="s">
        <v>30</v>
      </c>
      <c r="C112" s="64"/>
      <c r="D112" s="144">
        <v>79203.550057</v>
      </c>
      <c r="E112" s="146">
        <v>67487.316524850001</v>
      </c>
      <c r="F112" s="147">
        <f>(E112/D112-1)*100</f>
        <v>-14.792561095706237</v>
      </c>
      <c r="G112" s="148">
        <v>59935.335682999998</v>
      </c>
      <c r="H112" s="147">
        <f>(G112/E112-1)*100</f>
        <v>-11.190222445826892</v>
      </c>
      <c r="I112" s="148">
        <v>266699.5017894</v>
      </c>
      <c r="J112" s="224">
        <f>(I112/G112-1)*100</f>
        <v>344.97874042114756</v>
      </c>
      <c r="K112" s="67">
        <v>194938.66773999951</v>
      </c>
      <c r="L112" s="209">
        <f>(K112/I112-1)*100</f>
        <v>-26.90699966363891</v>
      </c>
      <c r="M112" s="67">
        <v>307561</v>
      </c>
      <c r="N112" s="209">
        <f>(M112/K112-1)*100</f>
        <v>57.773213270448288</v>
      </c>
      <c r="O112" s="359">
        <v>344178</v>
      </c>
      <c r="P112" s="360">
        <f>(O112/M112-1)*100</f>
        <v>11.905605717239842</v>
      </c>
      <c r="S112" s="2" t="s">
        <v>136</v>
      </c>
      <c r="T112" s="2">
        <f>SUM(U112:W112)</f>
        <v>0</v>
      </c>
    </row>
    <row r="113" spans="2:23">
      <c r="D113" s="72"/>
      <c r="E113" s="72"/>
      <c r="F113" s="72"/>
      <c r="G113" s="72"/>
      <c r="H113" s="72"/>
      <c r="I113" s="72"/>
      <c r="J113" s="72"/>
      <c r="K113" s="193"/>
      <c r="L113" s="193"/>
      <c r="M113" s="193"/>
      <c r="N113" s="193"/>
    </row>
    <row r="114" spans="2:23" ht="18" thickBot="1">
      <c r="B114" s="111" t="s">
        <v>47</v>
      </c>
      <c r="C114" s="111"/>
      <c r="D114" s="112"/>
      <c r="E114" s="112"/>
      <c r="F114" s="112"/>
      <c r="G114" s="112"/>
      <c r="H114" s="112"/>
      <c r="I114" s="112"/>
      <c r="J114" s="112"/>
      <c r="K114" s="194"/>
      <c r="L114" s="194"/>
      <c r="M114" s="194"/>
      <c r="N114" s="194"/>
    </row>
    <row r="115" spans="2:23" ht="14.25" thickBot="1">
      <c r="B115" s="113"/>
      <c r="C115" s="113"/>
      <c r="D115" s="393">
        <v>2008</v>
      </c>
      <c r="E115" s="411">
        <v>2009</v>
      </c>
      <c r="F115" s="426"/>
      <c r="G115" s="411">
        <v>2010</v>
      </c>
      <c r="H115" s="426"/>
      <c r="I115" s="411">
        <v>2011</v>
      </c>
      <c r="J115" s="463"/>
      <c r="K115" s="447">
        <v>2012</v>
      </c>
      <c r="L115" s="448"/>
      <c r="M115" s="447">
        <v>2013</v>
      </c>
      <c r="N115" s="448"/>
      <c r="O115" s="487">
        <v>2014</v>
      </c>
      <c r="P115" s="419"/>
      <c r="T115" s="2" t="s">
        <v>131</v>
      </c>
      <c r="U115" s="2">
        <v>1</v>
      </c>
      <c r="V115" s="2">
        <v>2</v>
      </c>
      <c r="W115" s="2">
        <v>3</v>
      </c>
    </row>
    <row r="116" spans="2:23">
      <c r="B116" s="27" t="s">
        <v>18</v>
      </c>
      <c r="C116" s="28"/>
      <c r="D116" s="114">
        <v>79255.920432000014</v>
      </c>
      <c r="E116" s="116">
        <v>98025.107815999989</v>
      </c>
      <c r="F116" s="117">
        <f t="shared" ref="F116:F125" si="24">(E116/D116-1)*100</f>
        <v>23.681748040644557</v>
      </c>
      <c r="G116" s="116">
        <v>91924.151431000006</v>
      </c>
      <c r="H116" s="118">
        <f>(G116/E116-1)*100</f>
        <v>-6.2238711294782867</v>
      </c>
      <c r="I116" s="116">
        <v>94869.93936027179</v>
      </c>
      <c r="J116" s="221">
        <f>(I116/G116-1)*100</f>
        <v>3.2045853928637458</v>
      </c>
      <c r="K116" s="31">
        <v>98312.731281</v>
      </c>
      <c r="L116" s="35">
        <f>(K116/I116-1)*100</f>
        <v>3.6289597568457399</v>
      </c>
      <c r="M116" s="31">
        <v>99243</v>
      </c>
      <c r="N116" s="35">
        <f>(M116/K116-1)*100</f>
        <v>0.94623423322568456</v>
      </c>
      <c r="O116" s="116">
        <v>140087</v>
      </c>
      <c r="P116" s="354">
        <f>(O116/M116-1)*100</f>
        <v>41.155547494533629</v>
      </c>
      <c r="S116" s="2" t="s">
        <v>18</v>
      </c>
      <c r="T116" s="2">
        <f>SUM(U116:W116)</f>
        <v>0</v>
      </c>
    </row>
    <row r="117" spans="2:23">
      <c r="B117" s="36" t="s">
        <v>20</v>
      </c>
      <c r="C117" s="37"/>
      <c r="D117" s="120">
        <v>147037.83482299998</v>
      </c>
      <c r="E117" s="122">
        <v>137341.64728164999</v>
      </c>
      <c r="F117" s="123">
        <f t="shared" si="24"/>
        <v>-6.5943486946893559</v>
      </c>
      <c r="G117" s="122">
        <v>126641.38852399999</v>
      </c>
      <c r="H117" s="124">
        <f t="shared" ref="H117:J128" si="25">(G117/E117-1)*100</f>
        <v>-7.7909788978333001</v>
      </c>
      <c r="I117" s="122">
        <v>316110.79758519115</v>
      </c>
      <c r="J117" s="222">
        <f t="shared" si="25"/>
        <v>149.61096942275276</v>
      </c>
      <c r="K117" s="40">
        <v>408661.36415899999</v>
      </c>
      <c r="L117" s="44">
        <f t="shared" ref="L117:L124" si="26">(K117/I117-1)*100</f>
        <v>29.277888411536047</v>
      </c>
      <c r="M117" s="40">
        <v>495441</v>
      </c>
      <c r="N117" s="44">
        <f t="shared" ref="N117:N124" si="27">(M117/K117-1)*100</f>
        <v>21.235096696646917</v>
      </c>
      <c r="O117" s="122">
        <v>389949</v>
      </c>
      <c r="P117" s="355">
        <f t="shared" ref="P117:P124" si="28">(O117/M117-1)*100</f>
        <v>-21.292545429223665</v>
      </c>
      <c r="S117" s="2" t="s">
        <v>20</v>
      </c>
      <c r="T117" s="2">
        <f t="shared" ref="T117:T123" si="29">SUM(U117:W117)</f>
        <v>0</v>
      </c>
    </row>
    <row r="118" spans="2:23">
      <c r="B118" s="36" t="s">
        <v>21</v>
      </c>
      <c r="C118" s="37"/>
      <c r="D118" s="120">
        <v>1447233.8929808997</v>
      </c>
      <c r="E118" s="122">
        <v>1590580.6768415999</v>
      </c>
      <c r="F118" s="123">
        <f t="shared" si="24"/>
        <v>9.9048802378063137</v>
      </c>
      <c r="G118" s="122">
        <v>1641889.6840395499</v>
      </c>
      <c r="H118" s="124">
        <f t="shared" si="25"/>
        <v>3.2258035033993826</v>
      </c>
      <c r="I118" s="122">
        <v>1577865.4254916655</v>
      </c>
      <c r="J118" s="222">
        <f t="shared" si="25"/>
        <v>-3.8994251057333673</v>
      </c>
      <c r="K118" s="40">
        <v>1499346.3462266</v>
      </c>
      <c r="L118" s="44">
        <f t="shared" si="26"/>
        <v>-4.9762849224355588</v>
      </c>
      <c r="M118" s="40">
        <v>1415189</v>
      </c>
      <c r="N118" s="44">
        <f t="shared" si="27"/>
        <v>-5.6129356928369845</v>
      </c>
      <c r="O118" s="122">
        <v>1884778</v>
      </c>
      <c r="P118" s="355">
        <f t="shared" si="28"/>
        <v>33.182069674085945</v>
      </c>
      <c r="S118" s="2" t="s">
        <v>21</v>
      </c>
      <c r="T118" s="2">
        <f t="shared" si="29"/>
        <v>0</v>
      </c>
    </row>
    <row r="119" spans="2:23">
      <c r="B119" s="36" t="s">
        <v>22</v>
      </c>
      <c r="C119" s="37"/>
      <c r="D119" s="120">
        <v>110958.42792799999</v>
      </c>
      <c r="E119" s="122">
        <v>106915.58119900001</v>
      </c>
      <c r="F119" s="123">
        <f t="shared" si="24"/>
        <v>-3.6435688613246642</v>
      </c>
      <c r="G119" s="122">
        <v>87775.741068949996</v>
      </c>
      <c r="H119" s="124">
        <f t="shared" si="25"/>
        <v>-17.901824893441287</v>
      </c>
      <c r="I119" s="122">
        <v>105418.83233391627</v>
      </c>
      <c r="J119" s="222">
        <f t="shared" si="25"/>
        <v>20.100190610874137</v>
      </c>
      <c r="K119" s="40">
        <v>98933.554613999993</v>
      </c>
      <c r="L119" s="44">
        <f t="shared" si="26"/>
        <v>-6.1519157216369358</v>
      </c>
      <c r="M119" s="40">
        <v>104164</v>
      </c>
      <c r="N119" s="44">
        <f t="shared" si="27"/>
        <v>5.2868265033103823</v>
      </c>
      <c r="O119" s="122">
        <v>154344</v>
      </c>
      <c r="P119" s="355">
        <f t="shared" si="28"/>
        <v>48.174033255251338</v>
      </c>
      <c r="S119" s="2" t="s">
        <v>22</v>
      </c>
      <c r="T119" s="2">
        <f t="shared" si="29"/>
        <v>0</v>
      </c>
    </row>
    <row r="120" spans="2:23">
      <c r="B120" s="36" t="s">
        <v>23</v>
      </c>
      <c r="C120" s="37"/>
      <c r="D120" s="120">
        <v>267436.32068899996</v>
      </c>
      <c r="E120" s="122">
        <v>254632.54022800003</v>
      </c>
      <c r="F120" s="123">
        <f t="shared" si="24"/>
        <v>-4.787599690278932</v>
      </c>
      <c r="G120" s="122">
        <v>277024.14939499996</v>
      </c>
      <c r="H120" s="124">
        <f t="shared" si="25"/>
        <v>8.7936950819209159</v>
      </c>
      <c r="I120" s="122">
        <v>255652.14946063413</v>
      </c>
      <c r="J120" s="222">
        <f t="shared" si="25"/>
        <v>-7.7148508464120136</v>
      </c>
      <c r="K120" s="40">
        <v>322853.14548499999</v>
      </c>
      <c r="L120" s="44">
        <f>(K120/I120-1)*100</f>
        <v>26.286106401273823</v>
      </c>
      <c r="M120" s="40">
        <v>237701</v>
      </c>
      <c r="N120" s="44">
        <f t="shared" si="27"/>
        <v>-26.374884889872085</v>
      </c>
      <c r="O120" s="122">
        <v>386438</v>
      </c>
      <c r="P120" s="355">
        <f t="shared" si="28"/>
        <v>62.57314861948413</v>
      </c>
      <c r="S120" s="2" t="s">
        <v>23</v>
      </c>
      <c r="T120" s="2">
        <f t="shared" si="29"/>
        <v>0</v>
      </c>
    </row>
    <row r="121" spans="2:23">
      <c r="B121" s="36" t="s">
        <v>24</v>
      </c>
      <c r="C121" s="37"/>
      <c r="D121" s="120">
        <v>496716.98117200029</v>
      </c>
      <c r="E121" s="122">
        <v>747980.94460499997</v>
      </c>
      <c r="F121" s="123">
        <f t="shared" si="24"/>
        <v>50.584935276451404</v>
      </c>
      <c r="G121" s="122">
        <v>511562.36411879992</v>
      </c>
      <c r="H121" s="124">
        <f t="shared" si="25"/>
        <v>-31.607567303876969</v>
      </c>
      <c r="I121" s="122">
        <v>538017.89564082678</v>
      </c>
      <c r="J121" s="222">
        <f t="shared" si="25"/>
        <v>5.1715163932355201</v>
      </c>
      <c r="K121" s="40">
        <v>463866.48420700006</v>
      </c>
      <c r="L121" s="44">
        <f t="shared" si="26"/>
        <v>-13.782331783872326</v>
      </c>
      <c r="M121" s="40">
        <v>417570</v>
      </c>
      <c r="N121" s="44">
        <f t="shared" si="27"/>
        <v>-9.9805624642500099</v>
      </c>
      <c r="O121" s="122">
        <v>554553</v>
      </c>
      <c r="P121" s="355">
        <f t="shared" si="28"/>
        <v>32.804799195344494</v>
      </c>
      <c r="S121" s="2" t="s">
        <v>24</v>
      </c>
      <c r="T121" s="2">
        <f t="shared" si="29"/>
        <v>0</v>
      </c>
    </row>
    <row r="122" spans="2:23">
      <c r="B122" s="36" t="s">
        <v>25</v>
      </c>
      <c r="C122" s="37"/>
      <c r="D122" s="120">
        <v>125699.43210400001</v>
      </c>
      <c r="E122" s="122">
        <v>110484.701256</v>
      </c>
      <c r="F122" s="123">
        <f t="shared" si="24"/>
        <v>-12.104056950242848</v>
      </c>
      <c r="G122" s="122">
        <v>146513.17196400001</v>
      </c>
      <c r="H122" s="124">
        <f t="shared" si="25"/>
        <v>32.609465653095057</v>
      </c>
      <c r="I122" s="122">
        <v>147777.23009031441</v>
      </c>
      <c r="J122" s="222">
        <f t="shared" si="25"/>
        <v>0.86276073978179824</v>
      </c>
      <c r="K122" s="40">
        <v>138314.99673099996</v>
      </c>
      <c r="L122" s="44">
        <f t="shared" si="26"/>
        <v>-6.4030387858343136</v>
      </c>
      <c r="M122" s="40">
        <v>165136</v>
      </c>
      <c r="N122" s="44">
        <f t="shared" si="27"/>
        <v>19.391247444528737</v>
      </c>
      <c r="O122" s="122">
        <v>146737</v>
      </c>
      <c r="P122" s="355">
        <f t="shared" si="28"/>
        <v>-11.141725607983721</v>
      </c>
      <c r="S122" s="2" t="s">
        <v>25</v>
      </c>
      <c r="T122" s="2">
        <f t="shared" si="29"/>
        <v>0</v>
      </c>
    </row>
    <row r="123" spans="2:23">
      <c r="B123" s="36" t="s">
        <v>26</v>
      </c>
      <c r="C123" s="37"/>
      <c r="D123" s="120">
        <v>49846.676443999997</v>
      </c>
      <c r="E123" s="122">
        <v>62103.559461999997</v>
      </c>
      <c r="F123" s="123">
        <f t="shared" si="24"/>
        <v>24.589168009566166</v>
      </c>
      <c r="G123" s="122">
        <v>51260.099941050008</v>
      </c>
      <c r="H123" s="124">
        <f t="shared" si="25"/>
        <v>-17.460286680644931</v>
      </c>
      <c r="I123" s="122">
        <v>85166.97897335951</v>
      </c>
      <c r="J123" s="222">
        <f t="shared" si="25"/>
        <v>66.146728296087986</v>
      </c>
      <c r="K123" s="40">
        <v>69821.971416999993</v>
      </c>
      <c r="L123" s="44">
        <f t="shared" si="26"/>
        <v>-18.017555326412925</v>
      </c>
      <c r="M123" s="40">
        <v>57751</v>
      </c>
      <c r="N123" s="44">
        <f t="shared" si="27"/>
        <v>-17.28821339762543</v>
      </c>
      <c r="O123" s="122">
        <v>70552</v>
      </c>
      <c r="P123" s="355">
        <f t="shared" si="28"/>
        <v>22.165849941992356</v>
      </c>
      <c r="S123" s="2" t="s">
        <v>26</v>
      </c>
      <c r="T123" s="2">
        <f t="shared" si="29"/>
        <v>0</v>
      </c>
    </row>
    <row r="124" spans="2:23" ht="14.25" thickBot="1">
      <c r="B124" s="36" t="s">
        <v>27</v>
      </c>
      <c r="C124" s="126"/>
      <c r="D124" s="127">
        <v>143758.13536600003</v>
      </c>
      <c r="E124" s="128">
        <v>209526.63715155001</v>
      </c>
      <c r="F124" s="123">
        <f t="shared" si="24"/>
        <v>45.749412106735463</v>
      </c>
      <c r="G124" s="128">
        <v>237624.47111245</v>
      </c>
      <c r="H124" s="124">
        <f t="shared" si="25"/>
        <v>13.410148868364136</v>
      </c>
      <c r="I124" s="128">
        <v>170138.81608852025</v>
      </c>
      <c r="J124" s="222">
        <f t="shared" si="25"/>
        <v>-28.40012844973101</v>
      </c>
      <c r="K124" s="40">
        <v>220824.04221199997</v>
      </c>
      <c r="L124" s="44">
        <f t="shared" si="26"/>
        <v>29.790512999167152</v>
      </c>
      <c r="M124" s="40">
        <v>221846</v>
      </c>
      <c r="N124" s="44">
        <f t="shared" si="27"/>
        <v>0.46279280904517606</v>
      </c>
      <c r="O124" s="128">
        <v>248479</v>
      </c>
      <c r="P124" s="355">
        <f t="shared" si="28"/>
        <v>12.005174760870151</v>
      </c>
      <c r="S124" s="2" t="s">
        <v>27</v>
      </c>
      <c r="T124" s="2">
        <f>SUM(U124:W124)</f>
        <v>0</v>
      </c>
    </row>
    <row r="125" spans="2:23" ht="15" thickTop="1" thickBot="1">
      <c r="B125" s="46" t="s">
        <v>28</v>
      </c>
      <c r="C125" s="47"/>
      <c r="D125" s="129">
        <v>2867943.6219389001</v>
      </c>
      <c r="E125" s="131">
        <v>3317591.3958408004</v>
      </c>
      <c r="F125" s="132">
        <f t="shared" si="24"/>
        <v>15.678403524470674</v>
      </c>
      <c r="G125" s="133">
        <v>3172215.2215948002</v>
      </c>
      <c r="H125" s="134">
        <f t="shared" si="25"/>
        <v>-4.381979481507436</v>
      </c>
      <c r="I125" s="135">
        <v>3291018.0650247</v>
      </c>
      <c r="J125" s="223">
        <f t="shared" si="25"/>
        <v>3.7451066567347535</v>
      </c>
      <c r="K125" s="50">
        <v>3320934.6363325999</v>
      </c>
      <c r="L125" s="54">
        <f>(K125/I125-1)*100</f>
        <v>0.90903698238056219</v>
      </c>
      <c r="M125" s="50">
        <v>3214041</v>
      </c>
      <c r="N125" s="54">
        <f>(M125/K125-1)*100</f>
        <v>-3.2187816996797514</v>
      </c>
      <c r="O125" s="356">
        <v>3042970</v>
      </c>
      <c r="P125" s="357">
        <f>(O125/M125-1)*100</f>
        <v>-5.3226141172436847</v>
      </c>
      <c r="T125" s="2">
        <f t="shared" ref="T125" si="30">SUM(U125:W125)</f>
        <v>0</v>
      </c>
    </row>
    <row r="126" spans="2:23" ht="14.25" thickBot="1">
      <c r="B126" s="113"/>
      <c r="C126" s="113"/>
      <c r="D126" s="137"/>
      <c r="E126" s="139"/>
      <c r="F126" s="140"/>
      <c r="G126" s="137"/>
      <c r="H126" s="140"/>
      <c r="I126" s="137"/>
      <c r="J126" s="140"/>
      <c r="K126" s="210"/>
      <c r="L126" s="60"/>
      <c r="M126" s="55"/>
      <c r="N126" s="60"/>
      <c r="O126" s="113"/>
      <c r="P126" s="113"/>
    </row>
    <row r="127" spans="2:23">
      <c r="B127" s="61" t="s">
        <v>29</v>
      </c>
      <c r="C127" s="141"/>
      <c r="D127" s="142">
        <v>265845.68167664995</v>
      </c>
      <c r="E127" s="143">
        <v>337613.81898740004</v>
      </c>
      <c r="F127" s="118">
        <f>(E127/D127-1)*100</f>
        <v>26.996164413173428</v>
      </c>
      <c r="G127" s="143">
        <v>329155.45673099993</v>
      </c>
      <c r="H127" s="124">
        <f>(G127/E127-1)*100</f>
        <v>-2.5053365060023758</v>
      </c>
      <c r="I127" s="143">
        <v>548667.5142502964</v>
      </c>
      <c r="J127" s="221">
        <f>(I127/G127-1)*100</f>
        <v>66.689478491219802</v>
      </c>
      <c r="K127" s="40">
        <v>628710.45961700007</v>
      </c>
      <c r="L127" s="44">
        <f>(K127/I127-1)*100</f>
        <v>14.588606631117029</v>
      </c>
      <c r="M127" s="31">
        <v>707904</v>
      </c>
      <c r="N127" s="44">
        <f>(M127/K127-1)*100</f>
        <v>12.596186236704776</v>
      </c>
      <c r="O127" s="358">
        <v>700865</v>
      </c>
      <c r="P127" s="354">
        <f>(O127/M127-1)*100</f>
        <v>-0.99434386583491241</v>
      </c>
      <c r="S127" s="2" t="s">
        <v>132</v>
      </c>
      <c r="T127" s="2">
        <f>SUM(U127:W127)</f>
        <v>0</v>
      </c>
    </row>
    <row r="128" spans="2:23" ht="14.25" thickBot="1">
      <c r="B128" s="63" t="s">
        <v>30</v>
      </c>
      <c r="C128" s="64"/>
      <c r="D128" s="144">
        <v>99569.05785099999</v>
      </c>
      <c r="E128" s="146">
        <v>84319.914841649996</v>
      </c>
      <c r="F128" s="147">
        <f>(E128/D128-1)*100</f>
        <v>-15.315142413187798</v>
      </c>
      <c r="G128" s="148">
        <v>83348.967363000003</v>
      </c>
      <c r="H128" s="147">
        <f t="shared" si="25"/>
        <v>-1.1515043397202218</v>
      </c>
      <c r="I128" s="148">
        <v>267670.18400914996</v>
      </c>
      <c r="J128" s="224">
        <f t="shared" si="25"/>
        <v>221.14397151844406</v>
      </c>
      <c r="K128" s="67">
        <v>357972.82371100003</v>
      </c>
      <c r="L128" s="71">
        <f>(K128/I128-1)*100</f>
        <v>33.736532903778027</v>
      </c>
      <c r="M128" s="67">
        <v>461783</v>
      </c>
      <c r="N128" s="71">
        <f>(M128/K128-1)*100</f>
        <v>28.999457336685541</v>
      </c>
      <c r="O128" s="359">
        <v>345861</v>
      </c>
      <c r="P128" s="360">
        <f>(O128/M128-1)*100</f>
        <v>-25.103132856774725</v>
      </c>
      <c r="S128" s="2" t="s">
        <v>133</v>
      </c>
      <c r="T128" s="2">
        <f t="shared" ref="T128:T130" si="31">SUM(U128:W128)</f>
        <v>0</v>
      </c>
    </row>
    <row r="129" spans="2:20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134</v>
      </c>
      <c r="T129" s="2">
        <f t="shared" si="31"/>
        <v>0</v>
      </c>
    </row>
    <row r="130" spans="2:20">
      <c r="B130" s="21" t="s">
        <v>33</v>
      </c>
      <c r="C130" s="9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S130" s="2" t="s">
        <v>135</v>
      </c>
      <c r="T130" s="2">
        <f t="shared" si="31"/>
        <v>0</v>
      </c>
    </row>
    <row r="131" spans="2:20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S131" s="2" t="s">
        <v>136</v>
      </c>
      <c r="T131" s="2">
        <f>SUM(U131:W131)</f>
        <v>0</v>
      </c>
    </row>
    <row r="132" spans="2:20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20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2:20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2:20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2:20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2:20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2:20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2:20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2:20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2:20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2:20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2:20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2:20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  <row r="184" spans="4:14"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</row>
    <row r="185" spans="4:14"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</row>
  </sheetData>
  <mergeCells count="21">
    <mergeCell ref="Q67:R67"/>
    <mergeCell ref="E115:F115"/>
    <mergeCell ref="G115:H115"/>
    <mergeCell ref="I115:J115"/>
    <mergeCell ref="K115:L115"/>
    <mergeCell ref="M115:N115"/>
    <mergeCell ref="O115:P115"/>
    <mergeCell ref="E99:F99"/>
    <mergeCell ref="G99:H99"/>
    <mergeCell ref="I99:J99"/>
    <mergeCell ref="K99:L99"/>
    <mergeCell ref="M99:N99"/>
    <mergeCell ref="O99:P99"/>
    <mergeCell ref="I67:J67"/>
    <mergeCell ref="K67:L67"/>
    <mergeCell ref="M67:N67"/>
    <mergeCell ref="O67:P67"/>
    <mergeCell ref="I83:J83"/>
    <mergeCell ref="K83:L83"/>
    <mergeCell ref="M83:N83"/>
    <mergeCell ref="O83:P83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{D03EA339-97DD-430D-B29D-0B50AFFA3573}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3EA339-97DD-430D-B29D-0B50AFFA357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437">
        <v>78578</v>
      </c>
      <c r="E17" s="438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435">
        <v>14918.8945</v>
      </c>
      <c r="E18" s="436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439">
        <v>51937.764000000003</v>
      </c>
      <c r="E19" s="440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404">
        <f>SUM(D6:E19)</f>
        <v>507288.53350000002</v>
      </c>
      <c r="E20" s="405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415">
        <v>2008</v>
      </c>
      <c r="E61" s="412"/>
      <c r="F61" s="411">
        <v>2009</v>
      </c>
      <c r="G61" s="412"/>
      <c r="H61" s="411">
        <v>2010</v>
      </c>
      <c r="I61" s="412"/>
      <c r="J61" s="411">
        <v>2011</v>
      </c>
      <c r="K61" s="413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415">
        <v>2008</v>
      </c>
      <c r="E77" s="426"/>
      <c r="F77" s="411">
        <v>2009</v>
      </c>
      <c r="G77" s="426"/>
      <c r="H77" s="411">
        <v>2010</v>
      </c>
      <c r="I77" s="426"/>
      <c r="J77" s="411">
        <v>2011</v>
      </c>
      <c r="K77" s="419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D6:E6"/>
    <mergeCell ref="D12:E12"/>
    <mergeCell ref="D13:E13"/>
    <mergeCell ref="D7:E7"/>
    <mergeCell ref="D8:E8"/>
    <mergeCell ref="D9:E9"/>
    <mergeCell ref="D10:E10"/>
    <mergeCell ref="D11:E11"/>
    <mergeCell ref="D14:E14"/>
    <mergeCell ref="D15:E15"/>
    <mergeCell ref="D16:E16"/>
    <mergeCell ref="D77:E77"/>
    <mergeCell ref="F77:G77"/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437">
        <v>78578</v>
      </c>
      <c r="E17" s="438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435">
        <v>14918.8945</v>
      </c>
      <c r="E18" s="436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445">
        <v>51937.764000000003</v>
      </c>
      <c r="E19" s="446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404">
        <f>SUM(D6:E20)</f>
        <v>530921.64324999996</v>
      </c>
      <c r="E21" s="405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415">
        <v>2008</v>
      </c>
      <c r="E62" s="412"/>
      <c r="F62" s="411">
        <v>2009</v>
      </c>
      <c r="G62" s="412"/>
      <c r="H62" s="411">
        <v>2010</v>
      </c>
      <c r="I62" s="412"/>
      <c r="J62" s="411">
        <v>2011</v>
      </c>
      <c r="K62" s="413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415">
        <v>2008</v>
      </c>
      <c r="E78" s="426"/>
      <c r="F78" s="411">
        <v>2009</v>
      </c>
      <c r="G78" s="426"/>
      <c r="H78" s="411">
        <v>2010</v>
      </c>
      <c r="I78" s="426"/>
      <c r="J78" s="411">
        <v>2011</v>
      </c>
      <c r="K78" s="419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D6:E6"/>
    <mergeCell ref="D7:E7"/>
    <mergeCell ref="D8:E8"/>
    <mergeCell ref="D9:E9"/>
    <mergeCell ref="D10:E10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J62:K62"/>
    <mergeCell ref="D78:E78"/>
    <mergeCell ref="F78:G78"/>
    <mergeCell ref="H78:I78"/>
    <mergeCell ref="J78:K78"/>
    <mergeCell ref="D62:E62"/>
    <mergeCell ref="F62:G62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7">
        <v>78578</v>
      </c>
      <c r="E17" s="43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5">
        <v>14918.8945</v>
      </c>
      <c r="E18" s="436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45">
        <v>51937.764000000003</v>
      </c>
      <c r="E19" s="446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404">
        <f>SUM(D6:E21)</f>
        <v>564156.85824999993</v>
      </c>
      <c r="E22" s="405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447">
        <v>2011</v>
      </c>
      <c r="K31" s="448"/>
      <c r="L31" s="449">
        <v>2012</v>
      </c>
      <c r="M31" s="448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447">
        <v>2011</v>
      </c>
      <c r="K47" s="448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415">
        <v>2008</v>
      </c>
      <c r="E63" s="412"/>
      <c r="F63" s="411">
        <v>2009</v>
      </c>
      <c r="G63" s="412"/>
      <c r="H63" s="411">
        <v>2010</v>
      </c>
      <c r="I63" s="412"/>
      <c r="J63" s="411">
        <v>2011</v>
      </c>
      <c r="K63" s="413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415">
        <v>2008</v>
      </c>
      <c r="E79" s="426"/>
      <c r="F79" s="411">
        <v>2009</v>
      </c>
      <c r="G79" s="426"/>
      <c r="H79" s="411">
        <v>2010</v>
      </c>
      <c r="I79" s="426"/>
      <c r="J79" s="411">
        <v>2011</v>
      </c>
      <c r="K79" s="419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7">
        <v>78578</v>
      </c>
      <c r="E17" s="43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5">
        <v>14918.8945</v>
      </c>
      <c r="E18" s="436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45">
        <v>51937.764000000003</v>
      </c>
      <c r="E19" s="446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404">
        <f>SUM(D6:E21)</f>
        <v>564156.85824999993</v>
      </c>
      <c r="E23" s="405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447">
        <v>2011</v>
      </c>
      <c r="K32" s="448"/>
      <c r="L32" s="449">
        <v>2012</v>
      </c>
      <c r="M32" s="448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447">
        <v>2011</v>
      </c>
      <c r="K48" s="448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415">
        <v>2008</v>
      </c>
      <c r="E64" s="412"/>
      <c r="F64" s="411">
        <v>2009</v>
      </c>
      <c r="G64" s="412"/>
      <c r="H64" s="411">
        <v>2010</v>
      </c>
      <c r="I64" s="412"/>
      <c r="J64" s="411">
        <v>2011</v>
      </c>
      <c r="K64" s="413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415">
        <v>2008</v>
      </c>
      <c r="E80" s="426"/>
      <c r="F80" s="411">
        <v>2009</v>
      </c>
      <c r="G80" s="426"/>
      <c r="H80" s="411">
        <v>2010</v>
      </c>
      <c r="I80" s="426"/>
      <c r="J80" s="411">
        <v>2011</v>
      </c>
      <c r="K80" s="419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  <mergeCell ref="D12:E12"/>
    <mergeCell ref="D13:E13"/>
    <mergeCell ref="D14:E14"/>
    <mergeCell ref="D15:E15"/>
    <mergeCell ref="D16:E16"/>
    <mergeCell ref="D17:E17"/>
    <mergeCell ref="D18:E18"/>
    <mergeCell ref="D19:E19"/>
    <mergeCell ref="D23:E23"/>
    <mergeCell ref="J32:K32"/>
    <mergeCell ref="D11:E11"/>
    <mergeCell ref="D6:E6"/>
    <mergeCell ref="D7:E7"/>
    <mergeCell ref="D8:E8"/>
    <mergeCell ref="D9:E9"/>
    <mergeCell ref="D10:E10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32">
        <v>3602</v>
      </c>
      <c r="E6" s="43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43">
        <v>3310</v>
      </c>
      <c r="E7" s="44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41">
        <v>4990.875</v>
      </c>
      <c r="E8" s="44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41">
        <v>8686</v>
      </c>
      <c r="E9" s="44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41">
        <v>10020</v>
      </c>
      <c r="E10" s="44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41">
        <v>169533</v>
      </c>
      <c r="E11" s="44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41">
        <v>82821</v>
      </c>
      <c r="E12" s="44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5">
        <v>7907</v>
      </c>
      <c r="E13" s="43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31">
        <v>43015</v>
      </c>
      <c r="E14" s="4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31">
        <v>6992</v>
      </c>
      <c r="E15" s="4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7">
        <v>20977</v>
      </c>
      <c r="E16" s="4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7">
        <v>78578</v>
      </c>
      <c r="E17" s="43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5">
        <v>14918.8945</v>
      </c>
      <c r="E18" s="436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45">
        <v>51937.764000000003</v>
      </c>
      <c r="E19" s="446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37">
        <v>23633.109750000003</v>
      </c>
      <c r="E20" s="438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37">
        <v>33235.215000000004</v>
      </c>
      <c r="E21" s="438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37">
        <v>20918</v>
      </c>
      <c r="E22" s="438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404">
        <f>SUM(D6:E23)</f>
        <v>604584.48499999999</v>
      </c>
      <c r="E24" s="405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447">
        <v>2011</v>
      </c>
      <c r="K33" s="448"/>
      <c r="L33" s="449">
        <v>2012</v>
      </c>
      <c r="M33" s="448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447">
        <v>2011</v>
      </c>
      <c r="K49" s="448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415">
        <v>2008</v>
      </c>
      <c r="E65" s="412"/>
      <c r="F65" s="411">
        <v>2009</v>
      </c>
      <c r="G65" s="412"/>
      <c r="H65" s="411">
        <v>2010</v>
      </c>
      <c r="I65" s="412"/>
      <c r="J65" s="411">
        <v>2011</v>
      </c>
      <c r="K65" s="413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415">
        <v>2008</v>
      </c>
      <c r="E81" s="426"/>
      <c r="F81" s="411">
        <v>2009</v>
      </c>
      <c r="G81" s="426"/>
      <c r="H81" s="411">
        <v>2010</v>
      </c>
      <c r="I81" s="426"/>
      <c r="J81" s="411">
        <v>2011</v>
      </c>
      <c r="K81" s="419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D11:E11"/>
    <mergeCell ref="D6:E6"/>
    <mergeCell ref="D7:E7"/>
    <mergeCell ref="D8:E8"/>
    <mergeCell ref="D9:E9"/>
    <mergeCell ref="D10:E10"/>
    <mergeCell ref="D12:E12"/>
    <mergeCell ref="D13:E13"/>
    <mergeCell ref="D14:E14"/>
    <mergeCell ref="D15:E15"/>
    <mergeCell ref="D16:E16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43</vt:i4>
      </vt:variant>
      <vt:variant>
        <vt:lpstr>名前付き一覧</vt:lpstr>
      </vt:variant>
      <vt:variant>
        <vt:i4>13</vt:i4>
      </vt:variant>
    </vt:vector>
  </HeadingPairs>
  <TitlesOfParts>
    <vt:vector size="56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2701月末2月公表分</vt:lpstr>
      <vt:lpstr>2701月末3月公表分</vt:lpstr>
      <vt:lpstr>2701月末4月公表分</vt:lpstr>
      <vt:lpstr>2701月末5月公表分 </vt:lpstr>
      <vt:lpstr>2701月末6月公表分 </vt:lpstr>
      <vt:lpstr>2701月末7月公表分</vt:lpstr>
      <vt:lpstr>2701月末8月公表分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'2701月末2月公表分'!Print_Area</vt:lpstr>
      <vt:lpstr>'2701月末3月公表分'!Print_Area</vt:lpstr>
      <vt:lpstr>'2701月末4月公表分'!Print_Area</vt:lpstr>
      <vt:lpstr>'2701月末5月公表分 '!Print_Area</vt:lpstr>
      <vt:lpstr>'2701月末6月公表分 '!Print_Area</vt:lpstr>
      <vt:lpstr>'2701月末7月公表分'!Print_Area</vt:lpstr>
      <vt:lpstr>'2701月末8月公表分'!Print_Area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2015-08-25T01:24:03Z</cp:lastPrinted>
  <dcterms:created xsi:type="dcterms:W3CDTF">2011-11-30T04:33:26Z</dcterms:created>
  <dcterms:modified xsi:type="dcterms:W3CDTF">2015-08-25T01:47:12Z</dcterms:modified>
</cp:coreProperties>
</file>