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5.鉄道局×\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L99" i="3" l="1"/>
  <c r="L103" i="3"/>
  <c r="L102"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<sst xmlns="http://schemas.openxmlformats.org/spreadsheetml/2006/main" count="745" uniqueCount="447">
  <si>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</si>
  <si>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</si>
  <si>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</si>
  <si>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</si>
  <si>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</si>
  <si>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</si>
  <si>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</si>
  <si>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</si>
  <si>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</si>
  <si>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</si>
  <si>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</si>
  <si>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</si>
  <si>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</si>
  <si>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</si>
  <si>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</si>
  <si>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</si>
  <si>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</si>
  <si>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</si>
  <si>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</si>
  <si>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</si>
  <si>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</si>
  <si>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</si>
  <si>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</si>
  <si>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</si>
  <si>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</si>
  <si>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</si>
  <si>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</si>
  <si>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</si>
  <si>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</si>
  <si>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</si>
  <si>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</si>
  <si>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</si>
  <si>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</si>
  <si>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</si>
  <si>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</si>
  <si>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</si>
  <si>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</si>
  <si>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</si>
  <si>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</si>
  <si>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</si>
  <si>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</si>
  <si>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</si>
  <si>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</si>
  <si>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</si>
  <si>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</si>
  <si>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</si>
  <si>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</si>
  <si>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</si>
  <si>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</si>
  <si>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</si>
  <si>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</si>
  <si>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</si>
  <si>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</si>
  <si>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</si>
  <si>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</si>
  <si>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</si>
  <si>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</si>
  <si>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</si>
  <si>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</si>
  <si>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</si>
  <si>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</si>
  <si>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</si>
  <si>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</si>
  <si>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</si>
  <si>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</si>
  <si>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</si>
  <si>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</si>
  <si>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</si>
  <si>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</si>
  <si>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</si>
  <si>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</si>
  <si>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</si>
  <si>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</si>
  <si>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</si>
  <si>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</si>
  <si>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</si>
  <si>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</si>
  <si>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</si>
  <si>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</si>
  <si>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</si>
  <si>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</si>
  <si>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</si>
  <si>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</si>
  <si>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</si>
  <si>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</si>
  <si>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</si>
  <si>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</si>
  <si>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</si>
  <si>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</si>
  <si>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</si>
  <si>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</si>
  <si>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</si>
  <si>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</si>
  <si>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</si>
  <si>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</si>
  <si>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</si>
  <si>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</si>
  <si>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</si>
  <si>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</si>
  <si>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</si>
  <si>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</si>
  <si>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</si>
  <si>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</si>
  <si>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</si>
  <si>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</si>
  <si>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</si>
  <si>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</si>
  <si>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</si>
  <si>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</si>
  <si>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</si>
  <si>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</si>
  <si>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</si>
  <si>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</si>
  <si>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</si>
  <si>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</si>
  <si>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</si>
  <si>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</si>
  <si>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</si>
  <si>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</si>
  <si>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</si>
  <si>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</si>
  <si>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</si>
  <si>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</si>
  <si>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</si>
  <si>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</si>
  <si>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</si>
  <si>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</si>
  <si>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</si>
  <si>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</si>
  <si>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</si>
  <si>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</si>
  <si>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</si>
  <si>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</si>
  <si>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</si>
  <si>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</si>
  <si>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</si>
  <si>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</si>
  <si>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</si>
  <si>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</si>
  <si>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</si>
  <si>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</si>
  <si>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</si>
  <si>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</si>
  <si>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</si>
  <si>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</si>
  <si>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</si>
  <si>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</si>
  <si>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</si>
  <si>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</si>
  <si>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</si>
  <si>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</si>
  <si>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</si>
  <si>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</si>
  <si>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</si>
  <si>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</si>
  <si>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</si>
  <si>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</si>
  <si>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</si>
  <si>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</si>
  <si>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</si>
  <si>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</si>
  <si>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</si>
  <si>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</si>
  <si>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</si>
  <si>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</si>
  <si>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</si>
  <si>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</si>
  <si>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</si>
  <si>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</si>
  <si>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</si>
  <si>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</si>
  <si>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</si>
  <si>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</si>
  <si>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</si>
  <si>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</si>
  <si>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</si>
  <si>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</si>
  <si>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</si>
  <si>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</si>
  <si>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</si>
  <si>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</si>
  <si>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</si>
  <si>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</si>
  <si>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</si>
  <si>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</si>
  <si>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</si>
  <si>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</si>
  <si>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</si>
  <si>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</si>
  <si>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</si>
  <si>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</si>
  <si>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</si>
  <si>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</si>
  <si>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</si>
  <si>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</si>
  <si>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</si>
  <si>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</si>
  <si>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</si>
  <si>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</si>
  <si>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</si>
  <si>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</si>
  <si>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</si>
  <si>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</si>
  <si>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</si>
  <si>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</si>
  <si>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</si>
  <si>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</si>
  <si>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</si>
  <si>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</si>
  <si>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</si>
  <si>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</si>
  <si>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</si>
  <si>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</si>
  <si>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</si>
  <si>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</si>
  <si>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</si>
  <si>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</si>
  <si>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</si>
  <si>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</si>
  <si>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</si>
  <si>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</si>
  <si>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</si>
  <si>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</si>
  <si>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</si>
  <si>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</si>
  <si>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</si>
  <si>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</si>
  <si>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</si>
  <si>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</si>
  <si>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</si>
  <si>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</si>
  <si>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</si>
  <si>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</si>
  <si>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</si>
  <si>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</si>
  <si>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</si>
  <si>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</si>
  <si>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</si>
  <si>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</si>
  <si>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</si>
  <si>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</si>
  <si>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</si>
  <si>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</si>
  <si>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</si>
  <si>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</si>
  <si>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</si>
  <si>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</si>
  <si>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</si>
  <si>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</si>
  <si>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</si>
  <si>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</si>
  <si>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</si>
  <si>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</si>
  <si>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</si>
  <si>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</si>
  <si>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</si>
  <si>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</si>
  <si>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</si>
  <si>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</si>
  <si>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</si>
  <si>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</si>
  <si>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</si>
  <si>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</si>
  <si>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</si>
  <si>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</si>
  <si>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</si>
  <si>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</si>
  <si>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</si>
  <si>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</si>
  <si>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</si>
  <si>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</si>
  <si>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</si>
  <si>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</si>
  <si>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</si>
  <si>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</si>
  <si>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</si>
  <si>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</si>
  <si>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</si>
  <si>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</si>
  <si>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</si>
  <si>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</si>
  <si>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</si>
  <si>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</si>
  <si>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</si>
  <si>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</si>
  <si>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</si>
  <si>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</si>
  <si>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</si>
  <si>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</si>
  <si>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</si>
  <si>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</si>
  <si>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</si>
  <si>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</si>
  <si>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</si>
  <si>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</si>
  <si>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</si>
  <si>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</si>
  <si>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</si>
  <si>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</si>
  <si>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</si>
  <si>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</si>
  <si>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</si>
  <si>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</si>
  <si>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</si>
  <si>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</si>
  <si>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</si>
  <si>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</si>
  <si>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</si>
  <si>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</si>
  <si>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</si>
  <si>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</si>
  <si>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</si>
  <si>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</si>
  <si>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</si>
  <si>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</si>
  <si>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</si>
  <si>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</si>
  <si>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</si>
  <si>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</si>
  <si>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</si>
  <si>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</si>
  <si>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</si>
  <si>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</si>
  <si>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</si>
  <si>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</si>
  <si>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</si>
  <si>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</si>
  <si>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</si>
  <si>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</si>
  <si>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</si>
  <si>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</si>
  <si>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</si>
  <si>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</si>
  <si>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</si>
  <si>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</si>
  <si>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</si>
  <si>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</si>
  <si>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</si>
  <si>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</si>
  <si>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</si>
  <si>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</si>
  <si>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</si>
  <si>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</si>
  <si>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</si>
  <si>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</si>
  <si>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</si>
  <si>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</si>
  <si>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</si>
  <si>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</si>
  <si>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</si>
  <si>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</si>
  <si>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</si>
  <si>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</si>
  <si>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</si>
  <si>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</si>
  <si>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</si>
  <si>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</si>
  <si>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</si>
  <si>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</si>
  <si>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</si>
  <si>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</si>
  <si>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</si>
  <si>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</si>
  <si>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</si>
  <si>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</si>
  <si>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</si>
  <si>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</si>
  <si>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</si>
  <si>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</si>
  <si>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</si>
  <si>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</si>
  <si>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</si>
  <si>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</si>
  <si>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</si>
  <si>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</si>
  <si>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</si>
  <si>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</si>
  <si>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</si>
  <si>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</si>
  <si>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鉄道安全対策等</t>
    <rPh sb="0" eb="2">
      <t>テツドウ</t>
    </rPh>
    <rPh sb="2" eb="4">
      <t>アンゼン</t>
    </rPh>
    <rPh sb="4" eb="6">
      <t>タイサク</t>
    </rPh>
    <rPh sb="6" eb="7">
      <t>トウ</t>
    </rPh>
    <phoneticPr fontId="5"/>
  </si>
  <si>
    <t>○</t>
  </si>
  <si>
    <t>鉄道局</t>
    <rPh sb="0" eb="3">
      <t>テツドウキョク</t>
    </rPh>
    <phoneticPr fontId="5"/>
  </si>
  <si>
    <t>安全監理官</t>
    <rPh sb="0" eb="2">
      <t>アンゼン</t>
    </rPh>
    <rPh sb="2" eb="5">
      <t>カンリカン</t>
    </rPh>
    <phoneticPr fontId="5"/>
  </si>
  <si>
    <t>安全監理官　村田 義明</t>
    <rPh sb="0" eb="2">
      <t>アンゼン</t>
    </rPh>
    <rPh sb="2" eb="5">
      <t>カンリカン</t>
    </rPh>
    <rPh sb="6" eb="8">
      <t>ムラタ</t>
    </rPh>
    <rPh sb="9" eb="11">
      <t>ヨシアキ</t>
    </rPh>
    <phoneticPr fontId="5"/>
  </si>
  <si>
    <t>交通安全対策基本法第３０条、第３１条
鉄道事業法第５６条
軌道法第２６条で準用する鉄道事業法第５６条</t>
    <phoneticPr fontId="5"/>
  </si>
  <si>
    <t>第９次交通安全基本計画
国土交通省交通安全業務計画</t>
    <phoneticPr fontId="5"/>
  </si>
  <si>
    <t>国土交通省</t>
  </si>
  <si>
    <t>5 安全で安心できる交通の確保、治安・生活安全の確保
　14　公共交通の安全確保・鉄道の安全性向上、
　　  ハイジャック、航空機テロ防止を推進する。　</t>
    <phoneticPr fontId="5"/>
  </si>
  <si>
    <t>-</t>
    <phoneticPr fontId="5"/>
  </si>
  <si>
    <t>鉄道運転事故による乗客の死亡者数：0人</t>
    <phoneticPr fontId="5"/>
  </si>
  <si>
    <t>保安監査の実施回数</t>
    <phoneticPr fontId="5"/>
  </si>
  <si>
    <t>保安連絡会議の開催回数</t>
    <phoneticPr fontId="5"/>
  </si>
  <si>
    <t>保安監査に係る旅費／実施回数　　　　　　　　　　　　　　</t>
    <phoneticPr fontId="5"/>
  </si>
  <si>
    <t>保安連絡会議に係る旅費／実施回数　　　　　　　　　　　　　　</t>
    <phoneticPr fontId="5"/>
  </si>
  <si>
    <t>人</t>
    <rPh sb="0" eb="1">
      <t>ヒト</t>
    </rPh>
    <phoneticPr fontId="5"/>
  </si>
  <si>
    <t>人</t>
    <rPh sb="0" eb="1">
      <t>ニン</t>
    </rPh>
    <phoneticPr fontId="5"/>
  </si>
  <si>
    <t>回</t>
    <rPh sb="0" eb="1">
      <t>カイ</t>
    </rPh>
    <phoneticPr fontId="5"/>
  </si>
  <si>
    <t>万円</t>
    <rPh sb="0" eb="2">
      <t>マンエン</t>
    </rPh>
    <phoneticPr fontId="5"/>
  </si>
  <si>
    <t>万円/回</t>
    <rPh sb="0" eb="2">
      <t>マンエン</t>
    </rPh>
    <rPh sb="3" eb="4">
      <t>カイ</t>
    </rPh>
    <phoneticPr fontId="5"/>
  </si>
  <si>
    <t>42百万円/66回</t>
    <rPh sb="2" eb="3">
      <t>ヒャク</t>
    </rPh>
    <rPh sb="3" eb="4">
      <t>マン</t>
    </rPh>
    <rPh sb="4" eb="5">
      <t>エン</t>
    </rPh>
    <rPh sb="8" eb="9">
      <t>カイ</t>
    </rPh>
    <phoneticPr fontId="5"/>
  </si>
  <si>
    <t>-</t>
    <phoneticPr fontId="5"/>
  </si>
  <si>
    <t>19万円/13回</t>
    <rPh sb="2" eb="3">
      <t>マン</t>
    </rPh>
    <rPh sb="3" eb="4">
      <t>エン</t>
    </rPh>
    <rPh sb="7" eb="8">
      <t>カイ</t>
    </rPh>
    <phoneticPr fontId="5"/>
  </si>
  <si>
    <t>8万円/13回</t>
    <rPh sb="1" eb="2">
      <t>マン</t>
    </rPh>
    <rPh sb="2" eb="3">
      <t>エン</t>
    </rPh>
    <rPh sb="6" eb="7">
      <t>カイ</t>
    </rPh>
    <phoneticPr fontId="5"/>
  </si>
  <si>
    <t>‐</t>
  </si>
  <si>
    <t>得られた成果は、鉄道事業者に周知し活用されている。</t>
    <phoneticPr fontId="5"/>
  </si>
  <si>
    <t>今後も引き続き効率的な庁費・旅費等の執行に努めていく。</t>
    <phoneticPr fontId="5"/>
  </si>
  <si>
    <t>旅費等</t>
    <phoneticPr fontId="5"/>
  </si>
  <si>
    <t>保安監査や事故調査等旅費及び事故速報に関する通信装置維持費等、事故防止対策に要する費用</t>
    <phoneticPr fontId="5"/>
  </si>
  <si>
    <t>鉄道の安全の確保に関する行政指導、保安監査、事故等調査、事故防止活動等</t>
    <phoneticPr fontId="5"/>
  </si>
  <si>
    <t>24百万円/63回</t>
    <rPh sb="2" eb="3">
      <t>ヒャク</t>
    </rPh>
    <rPh sb="3" eb="4">
      <t>マン</t>
    </rPh>
    <rPh sb="4" eb="5">
      <t>エン</t>
    </rPh>
    <rPh sb="8" eb="9">
      <t>カイ</t>
    </rPh>
    <phoneticPr fontId="5"/>
  </si>
  <si>
    <t>A.北海道運輸局</t>
    <rPh sb="2" eb="5">
      <t>ホッカイドウ</t>
    </rPh>
    <rPh sb="5" eb="8">
      <t>ウンユキョク</t>
    </rPh>
    <phoneticPr fontId="5"/>
  </si>
  <si>
    <t>北海道運輸局</t>
    <rPh sb="0" eb="3">
      <t>ホッカイドウ</t>
    </rPh>
    <phoneticPr fontId="5"/>
  </si>
  <si>
    <t>関東運輸局</t>
    <rPh sb="0" eb="2">
      <t>カントウ</t>
    </rPh>
    <phoneticPr fontId="5"/>
  </si>
  <si>
    <t>近畿運輸局</t>
    <rPh sb="0" eb="2">
      <t>キンキ</t>
    </rPh>
    <rPh sb="2" eb="4">
      <t>ウンユ</t>
    </rPh>
    <phoneticPr fontId="5"/>
  </si>
  <si>
    <t>中部運輸局</t>
    <rPh sb="0" eb="2">
      <t>チュウブ</t>
    </rPh>
    <rPh sb="2" eb="4">
      <t>ウンユ</t>
    </rPh>
    <phoneticPr fontId="5"/>
  </si>
  <si>
    <t>16万円/13回</t>
    <rPh sb="2" eb="3">
      <t>マン</t>
    </rPh>
    <rPh sb="3" eb="4">
      <t>エン</t>
    </rPh>
    <rPh sb="7" eb="8">
      <t>カイ</t>
    </rPh>
    <phoneticPr fontId="5"/>
  </si>
  <si>
    <t>　鉄軌道事業者に対し、輸送の安全の確保に関する取組が適切であるか等について保安監査を実施するほか、鉄道の保安度向上に資するため、国土交通省と鉄軌道事業者等で構成する保安連絡会議を開催。
　また、利用者等への事故防止に関する理解促進のための取り組みを実施。
　さらに、鉄軌道輸送の安全性を高めるため、鉄道係員に関する安全指針や、リスク情報の活用等について検討。</t>
    <phoneticPr fontId="5"/>
  </si>
  <si>
    <t>　鉄軌道輸送においては、一たび事故が発生すると、多数の死傷者が発生したり、利用者の利便に重大な支障をきたすなど、甚大な被害を生ずる恐れがある。運転事故の件数は長期的には減少傾向にあるが、依然として、運転事故による死傷者が発生している。
　このため、安全対策を総合的に推進し、鉄軌道における輸送の安全を確保する。</t>
    <rPh sb="106" eb="109">
      <t>シショウシャ</t>
    </rPh>
    <rPh sb="110" eb="112">
      <t>ハッセイ</t>
    </rPh>
    <phoneticPr fontId="5"/>
  </si>
  <si>
    <t>鉄道運転事故による乗客の死亡者数
※初期値：0人（18年度）</t>
    <phoneticPr fontId="5"/>
  </si>
  <si>
    <t>　本事業については、鉄道の安全対策において必要であることは明白であり、保安監査等の実施の必要性は疑いのないものであるが、優先度を精査するなど、限られた予算の範囲内で適正（適切）に実施している。
　また、過去においては委託調査を企画競争から一般競争入札へと変更するなどの改善を図っている。</t>
    <phoneticPr fontId="5"/>
  </si>
  <si>
    <t>28百万円/69回</t>
    <rPh sb="2" eb="3">
      <t>ヒャク</t>
    </rPh>
    <rPh sb="3" eb="4">
      <t>マン</t>
    </rPh>
    <rPh sb="4" eb="5">
      <t>エン</t>
    </rPh>
    <rPh sb="8" eb="9">
      <t>カイ</t>
    </rPh>
    <phoneticPr fontId="5"/>
  </si>
  <si>
    <t>事業目的に合致した支出先となっている。</t>
    <rPh sb="0" eb="2">
      <t>ジギョウ</t>
    </rPh>
    <rPh sb="2" eb="4">
      <t>モクテキ</t>
    </rPh>
    <rPh sb="5" eb="7">
      <t>ガッチ</t>
    </rPh>
    <rPh sb="9" eb="12">
      <t>シシュツサキ</t>
    </rPh>
    <phoneticPr fontId="5"/>
  </si>
  <si>
    <t>鉄道運転事故による乗客の死亡者数は平成１８年度より目標である０人を達成している。</t>
    <rPh sb="0" eb="2">
      <t>テツドウ</t>
    </rPh>
    <rPh sb="2" eb="4">
      <t>ウンテン</t>
    </rPh>
    <rPh sb="4" eb="6">
      <t>ジコ</t>
    </rPh>
    <rPh sb="9" eb="11">
      <t>ジョウキャク</t>
    </rPh>
    <rPh sb="12" eb="15">
      <t>シボウシャ</t>
    </rPh>
    <rPh sb="15" eb="16">
      <t>スウ</t>
    </rPh>
    <rPh sb="17" eb="19">
      <t>ヘイセイ</t>
    </rPh>
    <rPh sb="21" eb="23">
      <t>ネンド</t>
    </rPh>
    <rPh sb="25" eb="27">
      <t>モクヒョウ</t>
    </rPh>
    <rPh sb="31" eb="32">
      <t>ニン</t>
    </rPh>
    <rPh sb="33" eb="35">
      <t>タッセイ</t>
    </rPh>
    <phoneticPr fontId="5"/>
  </si>
  <si>
    <t>保安監査等の活動実績は、見込みに見合ったものとなっている。</t>
    <rPh sb="0" eb="2">
      <t>ホアン</t>
    </rPh>
    <rPh sb="2" eb="4">
      <t>カンサ</t>
    </rPh>
    <rPh sb="4" eb="5">
      <t>トウ</t>
    </rPh>
    <rPh sb="6" eb="8">
      <t>カツドウ</t>
    </rPh>
    <rPh sb="8" eb="10">
      <t>ジッセキ</t>
    </rPh>
    <rPh sb="12" eb="14">
      <t>ミコ</t>
    </rPh>
    <rPh sb="16" eb="18">
      <t>ミア</t>
    </rPh>
    <phoneticPr fontId="5"/>
  </si>
  <si>
    <t>本事業は、鉄道の保安度向上に資するものであり、鉄道の安全確保に必要なものである。</t>
    <rPh sb="0" eb="1">
      <t>ホン</t>
    </rPh>
    <rPh sb="1" eb="3">
      <t>ジギョウ</t>
    </rPh>
    <rPh sb="5" eb="7">
      <t>テツドウ</t>
    </rPh>
    <rPh sb="8" eb="10">
      <t>ホアン</t>
    </rPh>
    <rPh sb="10" eb="11">
      <t>ド</t>
    </rPh>
    <rPh sb="11" eb="13">
      <t>コウジョウ</t>
    </rPh>
    <rPh sb="14" eb="15">
      <t>シ</t>
    </rPh>
    <rPh sb="23" eb="25">
      <t>テツドウ</t>
    </rPh>
    <rPh sb="26" eb="28">
      <t>アンゼン</t>
    </rPh>
    <rPh sb="28" eb="30">
      <t>カクホ</t>
    </rPh>
    <rPh sb="31" eb="33">
      <t>ヒツヨウ</t>
    </rPh>
    <phoneticPr fontId="5"/>
  </si>
  <si>
    <t>本事業は、国として鉄道の安全確保に必要なものであり、その性格上、地方自治体や民間に委ねることができるものではない。</t>
    <rPh sb="0" eb="1">
      <t>ホン</t>
    </rPh>
    <rPh sb="1" eb="3">
      <t>ジギョウ</t>
    </rPh>
    <rPh sb="5" eb="6">
      <t>クニ</t>
    </rPh>
    <rPh sb="14" eb="16">
      <t>カクホ</t>
    </rPh>
    <rPh sb="28" eb="31">
      <t>セイカクジョウ</t>
    </rPh>
    <rPh sb="32" eb="34">
      <t>チホウ</t>
    </rPh>
    <rPh sb="34" eb="37">
      <t>ジチタイ</t>
    </rPh>
    <rPh sb="38" eb="40">
      <t>ミンカン</t>
    </rPh>
    <rPh sb="41" eb="42">
      <t>ユダ</t>
    </rPh>
    <phoneticPr fontId="5"/>
  </si>
  <si>
    <t>本事業は、鉄道の安全確保に必要なものであり、優先度の高いものである。</t>
    <rPh sb="0" eb="1">
      <t>ホン</t>
    </rPh>
    <rPh sb="1" eb="3">
      <t>ジギョウ</t>
    </rPh>
    <rPh sb="5" eb="7">
      <t>テツドウ</t>
    </rPh>
    <rPh sb="8" eb="10">
      <t>アンゼン</t>
    </rPh>
    <rPh sb="10" eb="12">
      <t>カクホ</t>
    </rPh>
    <rPh sb="13" eb="15">
      <t>ヒツヨウ</t>
    </rPh>
    <rPh sb="22" eb="25">
      <t>ユウセンド</t>
    </rPh>
    <rPh sb="26" eb="27">
      <t>タカ</t>
    </rPh>
    <phoneticPr fontId="5"/>
  </si>
  <si>
    <t>鉄道の安全確保に必要な事業としてのコストとなっている。</t>
    <rPh sb="0" eb="2">
      <t>テツドウ</t>
    </rPh>
    <rPh sb="3" eb="5">
      <t>アンゼン</t>
    </rPh>
    <rPh sb="5" eb="7">
      <t>カクホ</t>
    </rPh>
    <rPh sb="8" eb="10">
      <t>ヒツヨウ</t>
    </rPh>
    <rPh sb="11" eb="13">
      <t>ジギョウ</t>
    </rPh>
    <phoneticPr fontId="5"/>
  </si>
  <si>
    <t>費目・使途は事業目的に即して必要なものとなっている。</t>
    <rPh sb="0" eb="2">
      <t>ヒモク</t>
    </rPh>
    <rPh sb="11" eb="12">
      <t>ソク</t>
    </rPh>
    <rPh sb="14" eb="16">
      <t>ヒツヨウ</t>
    </rPh>
    <phoneticPr fontId="5"/>
  </si>
  <si>
    <t>鉄道の安全確保のためには、保安監査等の実施が必要である。</t>
    <rPh sb="5" eb="7">
      <t>カクホ</t>
    </rPh>
    <rPh sb="22" eb="24">
      <t>ヒツヨウ</t>
    </rPh>
    <phoneticPr fontId="5"/>
  </si>
  <si>
    <t>優先度を精査して実施し、鉄道の安全確保に必要なものとなっている。</t>
    <rPh sb="17" eb="19">
      <t>カクホ</t>
    </rPh>
    <phoneticPr fontId="5"/>
  </si>
  <si>
    <t>優先度を精査して実施し、鉄道の安全確保に必要なものとなっている。</t>
    <phoneticPr fontId="5"/>
  </si>
  <si>
    <t>職員旅費</t>
    <phoneticPr fontId="5"/>
  </si>
  <si>
    <t>諸謝金</t>
    <rPh sb="0" eb="3">
      <t>ショシャキン</t>
    </rPh>
    <phoneticPr fontId="5"/>
  </si>
  <si>
    <t>技術研究開発調査費</t>
    <rPh sb="0" eb="2">
      <t>ギジュツ</t>
    </rPh>
    <rPh sb="2" eb="4">
      <t>ケンキュウ</t>
    </rPh>
    <rPh sb="4" eb="6">
      <t>カイハツ</t>
    </rPh>
    <rPh sb="6" eb="8">
      <t>チョウサ</t>
    </rPh>
    <rPh sb="8" eb="9">
      <t>ヒ</t>
    </rPh>
    <phoneticPr fontId="5"/>
  </si>
  <si>
    <t>公共交通等安全対策調査費</t>
    <rPh sb="0" eb="2">
      <t>コウキョウ</t>
    </rPh>
    <rPh sb="2" eb="4">
      <t>コウツウ</t>
    </rPh>
    <rPh sb="4" eb="5">
      <t>トウ</t>
    </rPh>
    <rPh sb="5" eb="7">
      <t>アンゼン</t>
    </rPh>
    <rPh sb="7" eb="9">
      <t>タイサク</t>
    </rPh>
    <rPh sb="9" eb="11">
      <t>チョウサ</t>
    </rPh>
    <rPh sb="11" eb="12">
      <t>ヒ</t>
    </rPh>
    <phoneticPr fontId="5"/>
  </si>
  <si>
    <t>委員等旅費</t>
    <rPh sb="0" eb="2">
      <t>イイン</t>
    </rPh>
    <rPh sb="2" eb="3">
      <t>トウ</t>
    </rPh>
    <rPh sb="3" eb="5">
      <t>リョヒ</t>
    </rPh>
    <phoneticPr fontId="5"/>
  </si>
  <si>
    <t>鉄道網充実・活性化推進調査費</t>
    <rPh sb="0" eb="3">
      <t>テツドウモウ</t>
    </rPh>
    <rPh sb="3" eb="5">
      <t>ジュウジツ</t>
    </rPh>
    <rPh sb="6" eb="9">
      <t>カッセイカ</t>
    </rPh>
    <rPh sb="9" eb="11">
      <t>スイシン</t>
    </rPh>
    <rPh sb="11" eb="13">
      <t>チョウサ</t>
    </rPh>
    <rPh sb="13" eb="14">
      <t>ヒ</t>
    </rPh>
    <phoneticPr fontId="5"/>
  </si>
  <si>
    <t>北陸信越運輸局</t>
    <rPh sb="0" eb="2">
      <t>ホクリク</t>
    </rPh>
    <rPh sb="2" eb="4">
      <t>シンエツ</t>
    </rPh>
    <rPh sb="4" eb="6">
      <t>ウンユ</t>
    </rPh>
    <phoneticPr fontId="5"/>
  </si>
  <si>
    <t>東北運輸局</t>
    <rPh sb="0" eb="2">
      <t>トウホク</t>
    </rPh>
    <rPh sb="2" eb="4">
      <t>ウンユ</t>
    </rPh>
    <phoneticPr fontId="5"/>
  </si>
  <si>
    <t>九州運輸局</t>
    <rPh sb="0" eb="2">
      <t>キュウシュウ</t>
    </rPh>
    <rPh sb="2" eb="4">
      <t>ウンユ</t>
    </rPh>
    <phoneticPr fontId="5"/>
  </si>
  <si>
    <t>中国運輸局</t>
    <rPh sb="0" eb="2">
      <t>チュウゴク</t>
    </rPh>
    <rPh sb="2" eb="4">
      <t>ウンユ</t>
    </rPh>
    <phoneticPr fontId="5"/>
  </si>
  <si>
    <t>四国運輸局</t>
    <rPh sb="0" eb="2">
      <t>シコク</t>
    </rPh>
    <rPh sb="2" eb="4">
      <t>ウンユ</t>
    </rPh>
    <phoneticPr fontId="5"/>
  </si>
  <si>
    <t>保安監査等の実施は必要ではあるが、保安監査の実施回数等が適当であることが分かる成果指標、活動指標を設定するなど、効果の検証に努めるべきである。</t>
    <rPh sb="0" eb="2">
      <t>ホアン</t>
    </rPh>
    <rPh sb="2" eb="4">
      <t>カンサ</t>
    </rPh>
    <rPh sb="4" eb="5">
      <t>トウ</t>
    </rPh>
    <rPh sb="6" eb="8">
      <t>ジッシ</t>
    </rPh>
    <rPh sb="9" eb="11">
      <t>ヒツヨウ</t>
    </rPh>
    <rPh sb="17" eb="19">
      <t>ホアン</t>
    </rPh>
    <rPh sb="19" eb="21">
      <t>カンサ</t>
    </rPh>
    <rPh sb="22" eb="24">
      <t>ジッシ</t>
    </rPh>
    <rPh sb="24" eb="26">
      <t>カイスウ</t>
    </rPh>
    <rPh sb="26" eb="27">
      <t>トウ</t>
    </rPh>
    <rPh sb="28" eb="30">
      <t>テキトウ</t>
    </rPh>
    <rPh sb="36" eb="37">
      <t>ワ</t>
    </rPh>
    <rPh sb="39" eb="41">
      <t>セイカ</t>
    </rPh>
    <rPh sb="41" eb="43">
      <t>シヒョウ</t>
    </rPh>
    <rPh sb="44" eb="46">
      <t>カツドウ</t>
    </rPh>
    <rPh sb="46" eb="48">
      <t>シヒョウ</t>
    </rPh>
    <rPh sb="49" eb="51">
      <t>セッテイ</t>
    </rPh>
    <rPh sb="56" eb="58">
      <t>コウカ</t>
    </rPh>
    <rPh sb="59" eb="61">
      <t>ケンショウ</t>
    </rPh>
    <rPh sb="62" eb="63">
      <t>ツト</t>
    </rPh>
    <phoneticPr fontId="5"/>
  </si>
  <si>
    <t>執行等改善</t>
  </si>
  <si>
    <t>ＪＲ北海道における一連のトラブルを踏まえ、保安監査の体制強化を進めており、効果の検証を踏まえ、事業者毎の実情に応じた効率的な監査の実施を進める。成果指標、活動指標についても今後検証する。</t>
    <rPh sb="26" eb="28">
      <t>タイセイ</t>
    </rPh>
    <rPh sb="28" eb="30">
      <t>キョウカ</t>
    </rPh>
    <rPh sb="86" eb="88">
      <t>コンゴ</t>
    </rPh>
    <rPh sb="88" eb="90">
      <t>ケンショウ</t>
    </rPh>
    <phoneticPr fontId="5"/>
  </si>
  <si>
    <t>旅費や調査費について優先度を考慮しコスト削減を図ったものの、ＪＲ北海道問題を踏まえた監査体制の強化のため、監査関係等予算の充実が必要なことから、全体としては増額した。
※百万円未満を四捨五入しているため「予算額・執行額」欄と誤差が生じている。</t>
    <rPh sb="44" eb="46">
      <t>タイセイ</t>
    </rPh>
    <rPh sb="47" eb="49">
      <t>キョウカ</t>
    </rPh>
    <rPh sb="57" eb="58">
      <t>トウ</t>
    </rPh>
    <rPh sb="86" eb="88">
      <t>ヒャクマン</t>
    </rPh>
    <rPh sb="88" eb="89">
      <t>エン</t>
    </rPh>
    <rPh sb="89" eb="91">
      <t>ミマン</t>
    </rPh>
    <rPh sb="92" eb="96">
      <t>シシャゴニュウ</t>
    </rPh>
    <rPh sb="103" eb="106">
      <t>ヨサンガク</t>
    </rPh>
    <rPh sb="107" eb="109">
      <t>シッコウ</t>
    </rPh>
    <rPh sb="109" eb="110">
      <t>ガク</t>
    </rPh>
    <rPh sb="111" eb="112">
      <t>ラン</t>
    </rPh>
    <rPh sb="113" eb="115">
      <t>ゴサ</t>
    </rPh>
    <rPh sb="116" eb="117">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</si>
</sst>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180975</xdr:colOff>
          <xdr:row>229</xdr:row>
          <xdr:rowOff>19050</xdr:rowOff>
        </xdr:from>
        <xdr:to>
          <xdr:col>44</xdr:col>
          <xdr:colOff>95250</xdr:colOff>
          <xdr:row>229</xdr:row>
          <xdr:rowOff>257175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30</xdr:col>
      <xdr:colOff>41380</xdr:colOff>
      <xdr:row>141</xdr:row>
      <xdr:rowOff>167927</xdr:rowOff>
    </xdr:from>
    <xdr:to>
      <xdr:col>45</xdr:col>
      <xdr:colOff>2321</xdr:colOff>
      <xdr:row>143</xdr:row>
      <xdr:rowOff>168488</xdr:rowOff>
    </xdr:to>
    <xdr:sp macro="" textlink="">
      <xdr:nvSpPr>
        <xdr:cNvPr id="5" name="大かっこ 4"/>
        <xdr:cNvSpPr/>
      </xdr:nvSpPr>
      <xdr:spPr>
        <a:xfrm>
          <a:off x="5420204" y="51244339"/>
          <a:ext cx="2650352" cy="6953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0</xdr:colOff>
      <xdr:row>139</xdr:row>
      <xdr:rowOff>3</xdr:rowOff>
    </xdr:from>
    <xdr:to>
      <xdr:col>44</xdr:col>
      <xdr:colOff>169317</xdr:colOff>
      <xdr:row>143</xdr:row>
      <xdr:rowOff>315449</xdr:rowOff>
    </xdr:to>
    <xdr:grpSp>
      <xdr:nvGrpSpPr>
        <xdr:cNvPr id="6" name="グループ化 18"/>
        <xdr:cNvGrpSpPr>
          <a:grpSpLocks/>
        </xdr:cNvGrpSpPr>
      </xdr:nvGrpSpPr>
      <xdr:grpSpPr bwMode="auto">
        <a:xfrm>
          <a:off x="1416844" y="30670503"/>
          <a:ext cx="7658348" cy="1744196"/>
          <a:chOff x="1570426" y="30921837"/>
          <a:chExt cx="6733766" cy="1716197"/>
        </a:xfrm>
      </xdr:grpSpPr>
      <xdr:sp macro="" textlink="">
        <xdr:nvSpPr>
          <xdr:cNvPr id="7" name="テキスト ボックス 6"/>
          <xdr:cNvSpPr txBox="1"/>
        </xdr:nvSpPr>
        <xdr:spPr>
          <a:xfrm>
            <a:off x="1613045" y="31871015"/>
            <a:ext cx="2020130" cy="728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鉄道等の安全の確保に関する指導監督、地方運輸局への予算配分</a:t>
            </a:r>
          </a:p>
        </xdr:txBody>
      </xdr:sp>
      <xdr:grpSp>
        <xdr:nvGrpSpPr>
          <xdr:cNvPr id="10" name="グループ化 25"/>
          <xdr:cNvGrpSpPr>
            <a:grpSpLocks/>
          </xdr:cNvGrpSpPr>
        </xdr:nvGrpSpPr>
        <xdr:grpSpPr bwMode="auto">
          <a:xfrm>
            <a:off x="1570426" y="30921837"/>
            <a:ext cx="6733766" cy="1716197"/>
            <a:chOff x="1862418" y="29949028"/>
            <a:chExt cx="6520471" cy="1643752"/>
          </a:xfrm>
        </xdr:grpSpPr>
        <xdr:sp macro="" textlink="">
          <xdr:nvSpPr>
            <xdr:cNvPr id="12" name="テキスト ボックス 11"/>
            <xdr:cNvSpPr txBox="1"/>
          </xdr:nvSpPr>
          <xdr:spPr>
            <a:xfrm>
              <a:off x="1969717" y="29949028"/>
              <a:ext cx="1791066" cy="734638"/>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国土交通省</a:t>
              </a:r>
            </a:p>
            <a:p>
              <a:pPr algn="ctr"/>
              <a:r>
                <a:rPr kumimoji="1" lang="ja-JP" altLang="en-US" sz="1100">
                  <a:solidFill>
                    <a:sysClr val="windowText" lastClr="000000"/>
                  </a:solidFill>
                </a:rPr>
                <a:t>４４百万円</a:t>
              </a:r>
            </a:p>
          </xdr:txBody>
        </xdr:sp>
        <xdr:sp macro="" textlink="">
          <xdr:nvSpPr>
            <xdr:cNvPr id="13" name="大かっこ 12"/>
            <xdr:cNvSpPr/>
          </xdr:nvSpPr>
          <xdr:spPr>
            <a:xfrm>
              <a:off x="1862418" y="30812228"/>
              <a:ext cx="2030425" cy="57852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xnSp macro="">
          <xdr:nvCxnSpPr>
            <xdr:cNvPr id="14" name="直線矢印コネクタ 13"/>
            <xdr:cNvCxnSpPr/>
          </xdr:nvCxnSpPr>
          <xdr:spPr>
            <a:xfrm>
              <a:off x="3777290" y="30307164"/>
              <a:ext cx="2079947"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5" name="テキスト ボックス 5"/>
            <xdr:cNvSpPr txBox="1"/>
          </xdr:nvSpPr>
          <xdr:spPr>
            <a:xfrm>
              <a:off x="5865492" y="29985760"/>
              <a:ext cx="2517397" cy="734638"/>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Ａ．地方運輸局（９局）</a:t>
              </a:r>
            </a:p>
            <a:p>
              <a:pPr algn="ctr"/>
              <a:r>
                <a:rPr kumimoji="1" lang="ja-JP" altLang="en-US" sz="1100">
                  <a:solidFill>
                    <a:sysClr val="windowText" lastClr="000000"/>
                  </a:solidFill>
                </a:rPr>
                <a:t>４４百万円</a:t>
              </a:r>
            </a:p>
          </xdr:txBody>
        </xdr:sp>
        <xdr:sp macro="" textlink="">
          <xdr:nvSpPr>
            <xdr:cNvPr id="16" name="Text Box 4"/>
            <xdr:cNvSpPr txBox="1">
              <a:spLocks noChangeArrowheads="1"/>
            </xdr:cNvSpPr>
          </xdr:nvSpPr>
          <xdr:spPr bwMode="auto">
            <a:xfrm>
              <a:off x="5923268" y="30885691"/>
              <a:ext cx="2426605" cy="70708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鉄道等の安全の確保に関する指導監督、保安監査、事故等調査、事故防止活動等</a:t>
              </a:r>
            </a:p>
          </xdr:txBody>
        </xdr:sp>
      </xdr:grpSp>
    </xdr:grpSp>
    <xdr:clientData/>
  </xdr:twoCellAnchor>
  <xdr:twoCellAnchor>
    <xdr:from>
      <xdr:col>7</xdr:col>
      <xdr:colOff>190500</xdr:colOff>
      <xdr:row>144</xdr:row>
      <xdr:rowOff>156883</xdr:rowOff>
    </xdr:from>
    <xdr:to>
      <xdr:col>18</xdr:col>
      <xdr:colOff>68239</xdr:colOff>
      <xdr:row>146</xdr:row>
      <xdr:rowOff>224118</xdr:rowOff>
    </xdr:to>
    <xdr:sp macro="" textlink="">
      <xdr:nvSpPr>
        <xdr:cNvPr id="17" name="テキスト ボックス 16"/>
        <xdr:cNvSpPr txBox="1"/>
      </xdr:nvSpPr>
      <xdr:spPr bwMode="auto">
        <a:xfrm>
          <a:off x="1602441" y="35545059"/>
          <a:ext cx="2096504" cy="76200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旅費</a:t>
          </a:r>
          <a:endParaRPr kumimoji="1" lang="en-US" altLang="ja-JP" sz="1100">
            <a:solidFill>
              <a:sysClr val="windowText" lastClr="000000"/>
            </a:solidFill>
          </a:endParaRPr>
        </a:p>
        <a:p>
          <a:pPr algn="ctr"/>
          <a:r>
            <a:rPr kumimoji="1" lang="ja-JP" altLang="en-US" sz="1100">
              <a:solidFill>
                <a:sysClr val="windowText" lastClr="000000"/>
              </a:solidFill>
            </a:rPr>
            <a:t>２百万円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0" zoomScaleNormal="80" zoomScaleSheetLayoutView="85" zoomScalePageLayoutView="85" workbookViewId="0">
      <selection activeCell="X98" sqref="X98:AX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378</v>
      </c>
      <c r="AR2" s="97"/>
      <c r="AS2" s="59" t="str">
        <f>IF(OR(AQ2="　", AQ2=""), "", "-")</f>
        <v/>
      </c>
      <c r="AT2" s="98">
        <v>148</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386</v>
      </c>
      <c r="AK3" s="290"/>
      <c r="AL3" s="290"/>
      <c r="AM3" s="290"/>
      <c r="AN3" s="290"/>
      <c r="AO3" s="290"/>
      <c r="AP3" s="290"/>
      <c r="AQ3" s="290"/>
      <c r="AR3" s="290"/>
      <c r="AS3" s="290"/>
      <c r="AT3" s="290"/>
      <c r="AU3" s="290"/>
      <c r="AV3" s="290"/>
      <c r="AW3" s="290"/>
      <c r="AX3" s="36" t="s">
        <v>91</v>
      </c>
    </row>
    <row r="4" spans="1:50" ht="24.75" customHeight="1" x14ac:dyDescent="0.15">
      <c r="A4" s="508" t="s">
        <v>30</v>
      </c>
      <c r="B4" s="509"/>
      <c r="C4" s="509"/>
      <c r="D4" s="509"/>
      <c r="E4" s="509"/>
      <c r="F4" s="509"/>
      <c r="G4" s="482" t="s">
        <v>379</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381</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6" t="s">
        <v>204</v>
      </c>
      <c r="H5" s="317"/>
      <c r="I5" s="317"/>
      <c r="J5" s="317"/>
      <c r="K5" s="317"/>
      <c r="L5" s="317"/>
      <c r="M5" s="318" t="s">
        <v>92</v>
      </c>
      <c r="N5" s="319"/>
      <c r="O5" s="319"/>
      <c r="P5" s="319"/>
      <c r="Q5" s="319"/>
      <c r="R5" s="320"/>
      <c r="S5" s="321" t="s">
        <v>157</v>
      </c>
      <c r="T5" s="317"/>
      <c r="U5" s="317"/>
      <c r="V5" s="317"/>
      <c r="W5" s="317"/>
      <c r="X5" s="322"/>
      <c r="Y5" s="499" t="s">
        <v>3</v>
      </c>
      <c r="Z5" s="500"/>
      <c r="AA5" s="500"/>
      <c r="AB5" s="500"/>
      <c r="AC5" s="500"/>
      <c r="AD5" s="501"/>
      <c r="AE5" s="502" t="s">
        <v>382</v>
      </c>
      <c r="AF5" s="503"/>
      <c r="AG5" s="503"/>
      <c r="AH5" s="503"/>
      <c r="AI5" s="503"/>
      <c r="AJ5" s="503"/>
      <c r="AK5" s="503"/>
      <c r="AL5" s="503"/>
      <c r="AM5" s="503"/>
      <c r="AN5" s="503"/>
      <c r="AO5" s="503"/>
      <c r="AP5" s="504"/>
      <c r="AQ5" s="505" t="s">
        <v>383</v>
      </c>
      <c r="AR5" s="506"/>
      <c r="AS5" s="506"/>
      <c r="AT5" s="506"/>
      <c r="AU5" s="506"/>
      <c r="AV5" s="506"/>
      <c r="AW5" s="506"/>
      <c r="AX5" s="507"/>
    </row>
    <row r="6" spans="1:50" ht="39"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387</v>
      </c>
      <c r="AF6" s="517"/>
      <c r="AG6" s="517"/>
      <c r="AH6" s="517"/>
      <c r="AI6" s="517"/>
      <c r="AJ6" s="517"/>
      <c r="AK6" s="517"/>
      <c r="AL6" s="517"/>
      <c r="AM6" s="517"/>
      <c r="AN6" s="517"/>
      <c r="AO6" s="517"/>
      <c r="AP6" s="517"/>
      <c r="AQ6" s="115"/>
      <c r="AR6" s="115"/>
      <c r="AS6" s="115"/>
      <c r="AT6" s="115"/>
      <c r="AU6" s="115"/>
      <c r="AV6" s="115"/>
      <c r="AW6" s="115"/>
      <c r="AX6" s="518"/>
    </row>
    <row r="7" spans="1:50" ht="49.5" customHeight="1" x14ac:dyDescent="0.15">
      <c r="A7" s="438" t="s">
        <v>25</v>
      </c>
      <c r="B7" s="439"/>
      <c r="C7" s="439"/>
      <c r="D7" s="439"/>
      <c r="E7" s="439"/>
      <c r="F7" s="439"/>
      <c r="G7" s="440" t="s">
        <v>384</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385</v>
      </c>
      <c r="AF7" s="445"/>
      <c r="AG7" s="445"/>
      <c r="AH7" s="445"/>
      <c r="AI7" s="445"/>
      <c r="AJ7" s="445"/>
      <c r="AK7" s="445"/>
      <c r="AL7" s="445"/>
      <c r="AM7" s="445"/>
      <c r="AN7" s="445"/>
      <c r="AO7" s="445"/>
      <c r="AP7" s="445"/>
      <c r="AQ7" s="445"/>
      <c r="AR7" s="445"/>
      <c r="AS7" s="445"/>
      <c r="AT7" s="445"/>
      <c r="AU7" s="445"/>
      <c r="AV7" s="445"/>
      <c r="AW7" s="445"/>
      <c r="AX7" s="446"/>
    </row>
    <row r="8" spans="1:50" ht="52.5" customHeight="1" x14ac:dyDescent="0.15">
      <c r="A8" s="345" t="s">
        <v>308</v>
      </c>
      <c r="B8" s="346"/>
      <c r="C8" s="346"/>
      <c r="D8" s="346"/>
      <c r="E8" s="346"/>
      <c r="F8" s="347"/>
      <c r="G8" s="342" t="str">
        <f>入力規則等!A26</f>
        <v>交通安全対策</v>
      </c>
      <c r="H8" s="343"/>
      <c r="I8" s="343"/>
      <c r="J8" s="343"/>
      <c r="K8" s="343"/>
      <c r="L8" s="343"/>
      <c r="M8" s="343"/>
      <c r="N8" s="343"/>
      <c r="O8" s="343"/>
      <c r="P8" s="343"/>
      <c r="Q8" s="343"/>
      <c r="R8" s="343"/>
      <c r="S8" s="343"/>
      <c r="T8" s="343"/>
      <c r="U8" s="343"/>
      <c r="V8" s="343"/>
      <c r="W8" s="343"/>
      <c r="X8" s="344"/>
      <c r="Y8" s="519" t="s">
        <v>79</v>
      </c>
      <c r="Z8" s="519"/>
      <c r="AA8" s="519"/>
      <c r="AB8" s="519"/>
      <c r="AC8" s="519"/>
      <c r="AD8" s="519"/>
      <c r="AE8" s="473" t="str">
        <f>入力規則等!K13</f>
        <v>文教及び科学振興、その他の事項経費</v>
      </c>
      <c r="AF8" s="474"/>
      <c r="AG8" s="474"/>
      <c r="AH8" s="474"/>
      <c r="AI8" s="474"/>
      <c r="AJ8" s="474"/>
      <c r="AK8" s="474"/>
      <c r="AL8" s="474"/>
      <c r="AM8" s="474"/>
      <c r="AN8" s="474"/>
      <c r="AO8" s="474"/>
      <c r="AP8" s="474"/>
      <c r="AQ8" s="474"/>
      <c r="AR8" s="474"/>
      <c r="AS8" s="474"/>
      <c r="AT8" s="474"/>
      <c r="AU8" s="474"/>
      <c r="AV8" s="474"/>
      <c r="AW8" s="474"/>
      <c r="AX8" s="475"/>
    </row>
    <row r="9" spans="1:50" ht="59.25" customHeight="1" x14ac:dyDescent="0.15">
      <c r="A9" s="447" t="s">
        <v>26</v>
      </c>
      <c r="B9" s="448"/>
      <c r="C9" s="448"/>
      <c r="D9" s="448"/>
      <c r="E9" s="448"/>
      <c r="F9" s="448"/>
      <c r="G9" s="476" t="s">
        <v>417</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72.75" customHeight="1" x14ac:dyDescent="0.15">
      <c r="A10" s="447" t="s">
        <v>36</v>
      </c>
      <c r="B10" s="448"/>
      <c r="C10" s="448"/>
      <c r="D10" s="448"/>
      <c r="E10" s="448"/>
      <c r="F10" s="448"/>
      <c r="G10" s="476" t="s">
        <v>416</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直接実施、委託・請負</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v>62</v>
      </c>
      <c r="Q13" s="63"/>
      <c r="R13" s="63"/>
      <c r="S13" s="63"/>
      <c r="T13" s="63"/>
      <c r="U13" s="63"/>
      <c r="V13" s="64"/>
      <c r="W13" s="62">
        <v>61</v>
      </c>
      <c r="X13" s="63"/>
      <c r="Y13" s="63"/>
      <c r="Z13" s="63"/>
      <c r="AA13" s="63"/>
      <c r="AB13" s="63"/>
      <c r="AC13" s="64"/>
      <c r="AD13" s="62">
        <v>63</v>
      </c>
      <c r="AE13" s="63"/>
      <c r="AF13" s="63"/>
      <c r="AG13" s="63"/>
      <c r="AH13" s="63"/>
      <c r="AI13" s="63"/>
      <c r="AJ13" s="64"/>
      <c r="AK13" s="62">
        <v>59</v>
      </c>
      <c r="AL13" s="63"/>
      <c r="AM13" s="63"/>
      <c r="AN13" s="63"/>
      <c r="AO13" s="63"/>
      <c r="AP13" s="63"/>
      <c r="AQ13" s="64"/>
      <c r="AR13" s="655">
        <v>72</v>
      </c>
      <c r="AS13" s="656"/>
      <c r="AT13" s="656"/>
      <c r="AU13" s="656"/>
      <c r="AV13" s="656"/>
      <c r="AW13" s="656"/>
      <c r="AX13" s="657"/>
    </row>
    <row r="14" spans="1:50" ht="21" customHeight="1" x14ac:dyDescent="0.15">
      <c r="A14" s="453"/>
      <c r="B14" s="454"/>
      <c r="C14" s="454"/>
      <c r="D14" s="454"/>
      <c r="E14" s="454"/>
      <c r="F14" s="455"/>
      <c r="G14" s="466"/>
      <c r="H14" s="467"/>
      <c r="I14" s="333" t="s">
        <v>9</v>
      </c>
      <c r="J14" s="461"/>
      <c r="K14" s="461"/>
      <c r="L14" s="461"/>
      <c r="M14" s="461"/>
      <c r="N14" s="461"/>
      <c r="O14" s="462"/>
      <c r="P14" s="62" t="s">
        <v>388</v>
      </c>
      <c r="Q14" s="63"/>
      <c r="R14" s="63"/>
      <c r="S14" s="63"/>
      <c r="T14" s="63"/>
      <c r="U14" s="63"/>
      <c r="V14" s="64"/>
      <c r="W14" s="62" t="s">
        <v>388</v>
      </c>
      <c r="X14" s="63"/>
      <c r="Y14" s="63"/>
      <c r="Z14" s="63"/>
      <c r="AA14" s="63"/>
      <c r="AB14" s="63"/>
      <c r="AC14" s="64"/>
      <c r="AD14" s="62" t="s">
        <v>388</v>
      </c>
      <c r="AE14" s="63"/>
      <c r="AF14" s="63"/>
      <c r="AG14" s="63"/>
      <c r="AH14" s="63"/>
      <c r="AI14" s="63"/>
      <c r="AJ14" s="64"/>
      <c r="AK14" s="62"/>
      <c r="AL14" s="63"/>
      <c r="AM14" s="63"/>
      <c r="AN14" s="63"/>
      <c r="AO14" s="63"/>
      <c r="AP14" s="63"/>
      <c r="AQ14" s="64"/>
      <c r="AR14" s="653"/>
      <c r="AS14" s="653"/>
      <c r="AT14" s="653"/>
      <c r="AU14" s="653"/>
      <c r="AV14" s="653"/>
      <c r="AW14" s="653"/>
      <c r="AX14" s="654"/>
    </row>
    <row r="15" spans="1:50" ht="21" customHeight="1" x14ac:dyDescent="0.15">
      <c r="A15" s="453"/>
      <c r="B15" s="454"/>
      <c r="C15" s="454"/>
      <c r="D15" s="454"/>
      <c r="E15" s="454"/>
      <c r="F15" s="455"/>
      <c r="G15" s="466"/>
      <c r="H15" s="467"/>
      <c r="I15" s="333" t="s">
        <v>62</v>
      </c>
      <c r="J15" s="334"/>
      <c r="K15" s="334"/>
      <c r="L15" s="334"/>
      <c r="M15" s="334"/>
      <c r="N15" s="334"/>
      <c r="O15" s="335"/>
      <c r="P15" s="62" t="s">
        <v>388</v>
      </c>
      <c r="Q15" s="63"/>
      <c r="R15" s="63"/>
      <c r="S15" s="63"/>
      <c r="T15" s="63"/>
      <c r="U15" s="63"/>
      <c r="V15" s="64"/>
      <c r="W15" s="62" t="s">
        <v>388</v>
      </c>
      <c r="X15" s="63"/>
      <c r="Y15" s="63"/>
      <c r="Z15" s="63"/>
      <c r="AA15" s="63"/>
      <c r="AB15" s="63"/>
      <c r="AC15" s="64"/>
      <c r="AD15" s="62" t="s">
        <v>388</v>
      </c>
      <c r="AE15" s="63"/>
      <c r="AF15" s="63"/>
      <c r="AG15" s="63"/>
      <c r="AH15" s="63"/>
      <c r="AI15" s="63"/>
      <c r="AJ15" s="64"/>
      <c r="AK15" s="62" t="s">
        <v>388</v>
      </c>
      <c r="AL15" s="63"/>
      <c r="AM15" s="63"/>
      <c r="AN15" s="63"/>
      <c r="AO15" s="63"/>
      <c r="AP15" s="63"/>
      <c r="AQ15" s="64"/>
      <c r="AR15" s="62"/>
      <c r="AS15" s="63"/>
      <c r="AT15" s="63"/>
      <c r="AU15" s="63"/>
      <c r="AV15" s="63"/>
      <c r="AW15" s="63"/>
      <c r="AX15" s="652"/>
    </row>
    <row r="16" spans="1:50" ht="21" customHeight="1" x14ac:dyDescent="0.15">
      <c r="A16" s="453"/>
      <c r="B16" s="454"/>
      <c r="C16" s="454"/>
      <c r="D16" s="454"/>
      <c r="E16" s="454"/>
      <c r="F16" s="455"/>
      <c r="G16" s="466"/>
      <c r="H16" s="467"/>
      <c r="I16" s="333" t="s">
        <v>63</v>
      </c>
      <c r="J16" s="334"/>
      <c r="K16" s="334"/>
      <c r="L16" s="334"/>
      <c r="M16" s="334"/>
      <c r="N16" s="334"/>
      <c r="O16" s="335"/>
      <c r="P16" s="62" t="s">
        <v>388</v>
      </c>
      <c r="Q16" s="63"/>
      <c r="R16" s="63"/>
      <c r="S16" s="63"/>
      <c r="T16" s="63"/>
      <c r="U16" s="63"/>
      <c r="V16" s="64"/>
      <c r="W16" s="62" t="s">
        <v>388</v>
      </c>
      <c r="X16" s="63"/>
      <c r="Y16" s="63"/>
      <c r="Z16" s="63"/>
      <c r="AA16" s="63"/>
      <c r="AB16" s="63"/>
      <c r="AC16" s="64"/>
      <c r="AD16" s="62" t="s">
        <v>388</v>
      </c>
      <c r="AE16" s="63"/>
      <c r="AF16" s="63"/>
      <c r="AG16" s="63"/>
      <c r="AH16" s="63"/>
      <c r="AI16" s="63"/>
      <c r="AJ16" s="64"/>
      <c r="AK16" s="62"/>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62" t="s">
        <v>388</v>
      </c>
      <c r="Q17" s="63"/>
      <c r="R17" s="63"/>
      <c r="S17" s="63"/>
      <c r="T17" s="63"/>
      <c r="U17" s="63"/>
      <c r="V17" s="64"/>
      <c r="W17" s="62" t="s">
        <v>388</v>
      </c>
      <c r="X17" s="63"/>
      <c r="Y17" s="63"/>
      <c r="Z17" s="63"/>
      <c r="AA17" s="63"/>
      <c r="AB17" s="63"/>
      <c r="AC17" s="64"/>
      <c r="AD17" s="62" t="s">
        <v>388</v>
      </c>
      <c r="AE17" s="63"/>
      <c r="AF17" s="63"/>
      <c r="AG17" s="63"/>
      <c r="AH17" s="63"/>
      <c r="AI17" s="63"/>
      <c r="AJ17" s="64"/>
      <c r="AK17" s="62"/>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06">
        <f>SUM(P13:V17)</f>
        <v>62</v>
      </c>
      <c r="Q18" s="307"/>
      <c r="R18" s="307"/>
      <c r="S18" s="307"/>
      <c r="T18" s="307"/>
      <c r="U18" s="307"/>
      <c r="V18" s="308"/>
      <c r="W18" s="306">
        <f>SUM(W13:AC17)</f>
        <v>61</v>
      </c>
      <c r="X18" s="307"/>
      <c r="Y18" s="307"/>
      <c r="Z18" s="307"/>
      <c r="AA18" s="307"/>
      <c r="AB18" s="307"/>
      <c r="AC18" s="308"/>
      <c r="AD18" s="306">
        <f t="shared" ref="AD18" si="0">SUM(AD13:AJ17)</f>
        <v>63</v>
      </c>
      <c r="AE18" s="307"/>
      <c r="AF18" s="307"/>
      <c r="AG18" s="307"/>
      <c r="AH18" s="307"/>
      <c r="AI18" s="307"/>
      <c r="AJ18" s="308"/>
      <c r="AK18" s="306">
        <f t="shared" ref="AK18" si="1">SUM(AK13:AQ17)</f>
        <v>59</v>
      </c>
      <c r="AL18" s="307"/>
      <c r="AM18" s="307"/>
      <c r="AN18" s="307"/>
      <c r="AO18" s="307"/>
      <c r="AP18" s="307"/>
      <c r="AQ18" s="308"/>
      <c r="AR18" s="306">
        <f t="shared" ref="AR18" si="2">SUM(AR13:AX17)</f>
        <v>72</v>
      </c>
      <c r="AS18" s="307"/>
      <c r="AT18" s="307"/>
      <c r="AU18" s="307"/>
      <c r="AV18" s="307"/>
      <c r="AW18" s="307"/>
      <c r="AX18" s="309"/>
    </row>
    <row r="19" spans="1:50" ht="24.75" customHeight="1" x14ac:dyDescent="0.15">
      <c r="A19" s="453"/>
      <c r="B19" s="454"/>
      <c r="C19" s="454"/>
      <c r="D19" s="454"/>
      <c r="E19" s="454"/>
      <c r="F19" s="455"/>
      <c r="G19" s="303" t="s">
        <v>10</v>
      </c>
      <c r="H19" s="304"/>
      <c r="I19" s="304"/>
      <c r="J19" s="304"/>
      <c r="K19" s="304"/>
      <c r="L19" s="304"/>
      <c r="M19" s="304"/>
      <c r="N19" s="304"/>
      <c r="O19" s="304"/>
      <c r="P19" s="62">
        <v>46</v>
      </c>
      <c r="Q19" s="63"/>
      <c r="R19" s="63"/>
      <c r="S19" s="63"/>
      <c r="T19" s="63"/>
      <c r="U19" s="63"/>
      <c r="V19" s="64"/>
      <c r="W19" s="62">
        <v>49</v>
      </c>
      <c r="X19" s="63"/>
      <c r="Y19" s="63"/>
      <c r="Z19" s="63"/>
      <c r="AA19" s="63"/>
      <c r="AB19" s="63"/>
      <c r="AC19" s="64"/>
      <c r="AD19" s="62">
        <v>46</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6"/>
      <c r="B20" s="457"/>
      <c r="C20" s="457"/>
      <c r="D20" s="457"/>
      <c r="E20" s="457"/>
      <c r="F20" s="458"/>
      <c r="G20" s="303" t="s">
        <v>11</v>
      </c>
      <c r="H20" s="304"/>
      <c r="I20" s="304"/>
      <c r="J20" s="304"/>
      <c r="K20" s="304"/>
      <c r="L20" s="304"/>
      <c r="M20" s="304"/>
      <c r="N20" s="304"/>
      <c r="O20" s="304"/>
      <c r="P20" s="311">
        <f>IF(P18=0, "-", P19/P18)</f>
        <v>0.74193548387096775</v>
      </c>
      <c r="Q20" s="311"/>
      <c r="R20" s="311"/>
      <c r="S20" s="311"/>
      <c r="T20" s="311"/>
      <c r="U20" s="311"/>
      <c r="V20" s="311"/>
      <c r="W20" s="311">
        <f>IF(W18=0, "-", W19/W18)</f>
        <v>0.80327868852459017</v>
      </c>
      <c r="X20" s="311"/>
      <c r="Y20" s="311"/>
      <c r="Z20" s="311"/>
      <c r="AA20" s="311"/>
      <c r="AB20" s="311"/>
      <c r="AC20" s="311"/>
      <c r="AD20" s="311">
        <f>IF(AD18=0, "-", AD19/AD18)</f>
        <v>0.73015873015873012</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5"/>
      <c r="B22" s="206"/>
      <c r="C22" s="206"/>
      <c r="D22" s="206"/>
      <c r="E22" s="206"/>
      <c r="F22" s="207"/>
      <c r="G22" s="215"/>
      <c r="H22" s="99"/>
      <c r="I22" s="99"/>
      <c r="J22" s="99"/>
      <c r="K22" s="99"/>
      <c r="L22" s="99"/>
      <c r="M22" s="99"/>
      <c r="N22" s="99"/>
      <c r="O22" s="216"/>
      <c r="P22" s="233"/>
      <c r="Q22" s="99"/>
      <c r="R22" s="99"/>
      <c r="S22" s="99"/>
      <c r="T22" s="99"/>
      <c r="U22" s="99"/>
      <c r="V22" s="99"/>
      <c r="W22" s="99"/>
      <c r="X22" s="216"/>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c r="AV22" s="101"/>
      <c r="AW22" s="99" t="s">
        <v>355</v>
      </c>
      <c r="AX22" s="100"/>
    </row>
    <row r="23" spans="1:50" ht="22.5" customHeight="1" x14ac:dyDescent="0.15">
      <c r="A23" s="208"/>
      <c r="B23" s="206"/>
      <c r="C23" s="206"/>
      <c r="D23" s="206"/>
      <c r="E23" s="206"/>
      <c r="F23" s="207"/>
      <c r="G23" s="312" t="s">
        <v>389</v>
      </c>
      <c r="H23" s="279"/>
      <c r="I23" s="279"/>
      <c r="J23" s="279"/>
      <c r="K23" s="279"/>
      <c r="L23" s="279"/>
      <c r="M23" s="279"/>
      <c r="N23" s="279"/>
      <c r="O23" s="280"/>
      <c r="P23" s="204" t="s">
        <v>418</v>
      </c>
      <c r="Q23" s="186"/>
      <c r="R23" s="186"/>
      <c r="S23" s="186"/>
      <c r="T23" s="186"/>
      <c r="U23" s="186"/>
      <c r="V23" s="186"/>
      <c r="W23" s="186"/>
      <c r="X23" s="187"/>
      <c r="Y23" s="284" t="s">
        <v>14</v>
      </c>
      <c r="Z23" s="285"/>
      <c r="AA23" s="286"/>
      <c r="AB23" s="648" t="s">
        <v>394</v>
      </c>
      <c r="AC23" s="287"/>
      <c r="AD23" s="287"/>
      <c r="AE23" s="84">
        <v>0</v>
      </c>
      <c r="AF23" s="85"/>
      <c r="AG23" s="85"/>
      <c r="AH23" s="85"/>
      <c r="AI23" s="86"/>
      <c r="AJ23" s="84">
        <v>0</v>
      </c>
      <c r="AK23" s="85"/>
      <c r="AL23" s="85"/>
      <c r="AM23" s="85"/>
      <c r="AN23" s="86"/>
      <c r="AO23" s="84">
        <v>0</v>
      </c>
      <c r="AP23" s="85"/>
      <c r="AQ23" s="85"/>
      <c r="AR23" s="85"/>
      <c r="AS23" s="86"/>
      <c r="AT23" s="218"/>
      <c r="AU23" s="218"/>
      <c r="AV23" s="218"/>
      <c r="AW23" s="218"/>
      <c r="AX23" s="219"/>
    </row>
    <row r="24" spans="1:50" ht="22.5" customHeight="1" x14ac:dyDescent="0.15">
      <c r="A24" s="209"/>
      <c r="B24" s="210"/>
      <c r="C24" s="210"/>
      <c r="D24" s="210"/>
      <c r="E24" s="210"/>
      <c r="F24" s="211"/>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395</v>
      </c>
      <c r="AC24" s="277"/>
      <c r="AD24" s="277"/>
      <c r="AE24" s="84">
        <v>0</v>
      </c>
      <c r="AF24" s="85"/>
      <c r="AG24" s="85"/>
      <c r="AH24" s="85"/>
      <c r="AI24" s="86"/>
      <c r="AJ24" s="84">
        <v>0</v>
      </c>
      <c r="AK24" s="85"/>
      <c r="AL24" s="85"/>
      <c r="AM24" s="85"/>
      <c r="AN24" s="86"/>
      <c r="AO24" s="84">
        <v>0</v>
      </c>
      <c r="AP24" s="85"/>
      <c r="AQ24" s="85"/>
      <c r="AR24" s="85"/>
      <c r="AS24" s="86"/>
      <c r="AT24" s="84"/>
      <c r="AU24" s="85"/>
      <c r="AV24" s="85"/>
      <c r="AW24" s="85"/>
      <c r="AX24" s="87"/>
    </row>
    <row r="25" spans="1:50" ht="22.5" customHeight="1" x14ac:dyDescent="0.15">
      <c r="A25" s="658"/>
      <c r="B25" s="659"/>
      <c r="C25" s="659"/>
      <c r="D25" s="659"/>
      <c r="E25" s="659"/>
      <c r="F25" s="660"/>
      <c r="G25" s="313"/>
      <c r="H25" s="314"/>
      <c r="I25" s="314"/>
      <c r="J25" s="314"/>
      <c r="K25" s="314"/>
      <c r="L25" s="314"/>
      <c r="M25" s="314"/>
      <c r="N25" s="314"/>
      <c r="O25" s="315"/>
      <c r="P25" s="188"/>
      <c r="Q25" s="188"/>
      <c r="R25" s="188"/>
      <c r="S25" s="188"/>
      <c r="T25" s="188"/>
      <c r="U25" s="188"/>
      <c r="V25" s="188"/>
      <c r="W25" s="188"/>
      <c r="X25" s="189"/>
      <c r="Y25" s="111" t="s">
        <v>15</v>
      </c>
      <c r="Z25" s="112"/>
      <c r="AA25" s="162"/>
      <c r="AB25" s="670" t="s">
        <v>358</v>
      </c>
      <c r="AC25" s="255"/>
      <c r="AD25" s="255"/>
      <c r="AE25" s="84">
        <v>100</v>
      </c>
      <c r="AF25" s="85"/>
      <c r="AG25" s="85"/>
      <c r="AH25" s="85"/>
      <c r="AI25" s="86"/>
      <c r="AJ25" s="84">
        <v>100</v>
      </c>
      <c r="AK25" s="85"/>
      <c r="AL25" s="85"/>
      <c r="AM25" s="85"/>
      <c r="AN25" s="86"/>
      <c r="AO25" s="84">
        <v>100</v>
      </c>
      <c r="AP25" s="85"/>
      <c r="AQ25" s="85"/>
      <c r="AR25" s="85"/>
      <c r="AS25" s="86"/>
      <c r="AT25" s="259"/>
      <c r="AU25" s="260"/>
      <c r="AV25" s="260"/>
      <c r="AW25" s="260"/>
      <c r="AX25" s="261"/>
    </row>
    <row r="26" spans="1:50" ht="18.75" hidden="1"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49" t="s">
        <v>303</v>
      </c>
      <c r="AU26" s="650"/>
      <c r="AV26" s="650"/>
      <c r="AW26" s="650"/>
      <c r="AX26" s="651"/>
    </row>
    <row r="27" spans="1:50" ht="18.75" hidden="1" customHeight="1" x14ac:dyDescent="0.15">
      <c r="A27" s="205"/>
      <c r="B27" s="206"/>
      <c r="C27" s="206"/>
      <c r="D27" s="206"/>
      <c r="E27" s="206"/>
      <c r="F27" s="207"/>
      <c r="G27" s="215"/>
      <c r="H27" s="99"/>
      <c r="I27" s="99"/>
      <c r="J27" s="99"/>
      <c r="K27" s="99"/>
      <c r="L27" s="99"/>
      <c r="M27" s="99"/>
      <c r="N27" s="99"/>
      <c r="O27" s="216"/>
      <c r="P27" s="233"/>
      <c r="Q27" s="99"/>
      <c r="R27" s="99"/>
      <c r="S27" s="99"/>
      <c r="T27" s="99"/>
      <c r="U27" s="99"/>
      <c r="V27" s="99"/>
      <c r="W27" s="99"/>
      <c r="X27" s="216"/>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8"/>
      <c r="B28" s="206"/>
      <c r="C28" s="206"/>
      <c r="D28" s="206"/>
      <c r="E28" s="206"/>
      <c r="F28" s="207"/>
      <c r="G28" s="312"/>
      <c r="H28" s="279"/>
      <c r="I28" s="279"/>
      <c r="J28" s="279"/>
      <c r="K28" s="279"/>
      <c r="L28" s="279"/>
      <c r="M28" s="279"/>
      <c r="N28" s="279"/>
      <c r="O28" s="280"/>
      <c r="P28" s="204"/>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8"/>
      <c r="AU28" s="218"/>
      <c r="AV28" s="218"/>
      <c r="AW28" s="218"/>
      <c r="AX28" s="219"/>
    </row>
    <row r="29" spans="1:50" ht="22.5" hidden="1" customHeight="1" x14ac:dyDescent="0.15">
      <c r="A29" s="209"/>
      <c r="B29" s="210"/>
      <c r="C29" s="210"/>
      <c r="D29" s="210"/>
      <c r="E29" s="210"/>
      <c r="F29" s="211"/>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8"/>
      <c r="B30" s="659"/>
      <c r="C30" s="659"/>
      <c r="D30" s="659"/>
      <c r="E30" s="659"/>
      <c r="F30" s="660"/>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5"/>
      <c r="B32" s="206"/>
      <c r="C32" s="206"/>
      <c r="D32" s="206"/>
      <c r="E32" s="206"/>
      <c r="F32" s="207"/>
      <c r="G32" s="215"/>
      <c r="H32" s="99"/>
      <c r="I32" s="99"/>
      <c r="J32" s="99"/>
      <c r="K32" s="99"/>
      <c r="L32" s="99"/>
      <c r="M32" s="99"/>
      <c r="N32" s="99"/>
      <c r="O32" s="216"/>
      <c r="P32" s="233"/>
      <c r="Q32" s="99"/>
      <c r="R32" s="99"/>
      <c r="S32" s="99"/>
      <c r="T32" s="99"/>
      <c r="U32" s="99"/>
      <c r="V32" s="99"/>
      <c r="W32" s="99"/>
      <c r="X32" s="216"/>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8"/>
      <c r="B33" s="206"/>
      <c r="C33" s="206"/>
      <c r="D33" s="206"/>
      <c r="E33" s="206"/>
      <c r="F33" s="207"/>
      <c r="G33" s="278"/>
      <c r="H33" s="279"/>
      <c r="I33" s="279"/>
      <c r="J33" s="279"/>
      <c r="K33" s="279"/>
      <c r="L33" s="279"/>
      <c r="M33" s="279"/>
      <c r="N33" s="279"/>
      <c r="O33" s="280"/>
      <c r="P33" s="204"/>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8"/>
      <c r="AU33" s="218"/>
      <c r="AV33" s="218"/>
      <c r="AW33" s="218"/>
      <c r="AX33" s="219"/>
    </row>
    <row r="34" spans="1:50" ht="22.5" hidden="1" customHeight="1" x14ac:dyDescent="0.15">
      <c r="A34" s="209"/>
      <c r="B34" s="210"/>
      <c r="C34" s="210"/>
      <c r="D34" s="210"/>
      <c r="E34" s="210"/>
      <c r="F34" s="211"/>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8"/>
      <c r="B35" s="659"/>
      <c r="C35" s="659"/>
      <c r="D35" s="659"/>
      <c r="E35" s="659"/>
      <c r="F35" s="660"/>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5"/>
      <c r="B37" s="206"/>
      <c r="C37" s="206"/>
      <c r="D37" s="206"/>
      <c r="E37" s="206"/>
      <c r="F37" s="207"/>
      <c r="G37" s="215"/>
      <c r="H37" s="99"/>
      <c r="I37" s="99"/>
      <c r="J37" s="99"/>
      <c r="K37" s="99"/>
      <c r="L37" s="99"/>
      <c r="M37" s="99"/>
      <c r="N37" s="99"/>
      <c r="O37" s="216"/>
      <c r="P37" s="233"/>
      <c r="Q37" s="99"/>
      <c r="R37" s="99"/>
      <c r="S37" s="99"/>
      <c r="T37" s="99"/>
      <c r="U37" s="99"/>
      <c r="V37" s="99"/>
      <c r="W37" s="99"/>
      <c r="X37" s="216"/>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8"/>
      <c r="B38" s="206"/>
      <c r="C38" s="206"/>
      <c r="D38" s="206"/>
      <c r="E38" s="206"/>
      <c r="F38" s="207"/>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8"/>
      <c r="AU38" s="218"/>
      <c r="AV38" s="218"/>
      <c r="AW38" s="218"/>
      <c r="AX38" s="219"/>
    </row>
    <row r="39" spans="1:50" ht="22.5" hidden="1" customHeight="1" x14ac:dyDescent="0.15">
      <c r="A39" s="209"/>
      <c r="B39" s="210"/>
      <c r="C39" s="210"/>
      <c r="D39" s="210"/>
      <c r="E39" s="210"/>
      <c r="F39" s="211"/>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8"/>
      <c r="B40" s="659"/>
      <c r="C40" s="659"/>
      <c r="D40" s="659"/>
      <c r="E40" s="659"/>
      <c r="F40" s="660"/>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5"/>
      <c r="B42" s="206"/>
      <c r="C42" s="206"/>
      <c r="D42" s="206"/>
      <c r="E42" s="206"/>
      <c r="F42" s="207"/>
      <c r="G42" s="215"/>
      <c r="H42" s="99"/>
      <c r="I42" s="99"/>
      <c r="J42" s="99"/>
      <c r="K42" s="99"/>
      <c r="L42" s="99"/>
      <c r="M42" s="99"/>
      <c r="N42" s="99"/>
      <c r="O42" s="216"/>
      <c r="P42" s="233"/>
      <c r="Q42" s="99"/>
      <c r="R42" s="99"/>
      <c r="S42" s="99"/>
      <c r="T42" s="99"/>
      <c r="U42" s="99"/>
      <c r="V42" s="99"/>
      <c r="W42" s="99"/>
      <c r="X42" s="216"/>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8"/>
      <c r="B43" s="206"/>
      <c r="C43" s="206"/>
      <c r="D43" s="206"/>
      <c r="E43" s="206"/>
      <c r="F43" s="207"/>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8"/>
      <c r="AU43" s="218"/>
      <c r="AV43" s="218"/>
      <c r="AW43" s="218"/>
      <c r="AX43" s="219"/>
    </row>
    <row r="44" spans="1:50" ht="22.5" hidden="1" customHeight="1" x14ac:dyDescent="0.15">
      <c r="A44" s="209"/>
      <c r="B44" s="210"/>
      <c r="C44" s="210"/>
      <c r="D44" s="210"/>
      <c r="E44" s="210"/>
      <c r="F44" s="211"/>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9"/>
      <c r="B45" s="210"/>
      <c r="C45" s="210"/>
      <c r="D45" s="210"/>
      <c r="E45" s="210"/>
      <c r="F45" s="211"/>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hidden="1" customHeight="1" x14ac:dyDescent="0.15">
      <c r="A46" s="671" t="s">
        <v>322</v>
      </c>
      <c r="B46" s="672"/>
      <c r="C46" s="672"/>
      <c r="D46" s="672"/>
      <c r="E46" s="672"/>
      <c r="F46" s="672"/>
      <c r="G46" s="672"/>
      <c r="H46" s="672"/>
      <c r="I46" s="672"/>
      <c r="J46" s="672"/>
      <c r="K46" s="672"/>
      <c r="L46" s="672"/>
      <c r="M46" s="672"/>
      <c r="N46" s="672"/>
      <c r="O46" s="672"/>
      <c r="P46" s="672"/>
      <c r="Q46" s="672"/>
      <c r="R46" s="672"/>
      <c r="S46" s="672"/>
      <c r="T46" s="672"/>
      <c r="U46" s="672"/>
      <c r="V46" s="672"/>
      <c r="W46" s="672"/>
      <c r="X46" s="672"/>
      <c r="Y46" s="672"/>
      <c r="Z46" s="672"/>
      <c r="AA46" s="672"/>
      <c r="AB46" s="672"/>
      <c r="AC46" s="672"/>
      <c r="AD46" s="672"/>
      <c r="AE46" s="672"/>
      <c r="AF46" s="672"/>
      <c r="AG46" s="672"/>
      <c r="AH46" s="672"/>
      <c r="AI46" s="672"/>
      <c r="AJ46" s="672"/>
      <c r="AK46" s="672"/>
      <c r="AL46" s="672"/>
      <c r="AM46" s="672"/>
      <c r="AN46" s="672"/>
      <c r="AO46" s="30"/>
      <c r="AP46" s="30"/>
      <c r="AQ46" s="30"/>
      <c r="AR46" s="30"/>
      <c r="AS46" s="30"/>
      <c r="AT46" s="30"/>
      <c r="AU46" s="30"/>
      <c r="AV46" s="30"/>
      <c r="AW46" s="30"/>
      <c r="AX46" s="32"/>
    </row>
    <row r="47" spans="1:50" ht="18.75" hidden="1" customHeight="1" x14ac:dyDescent="0.15">
      <c r="A47" s="226" t="s">
        <v>320</v>
      </c>
      <c r="B47" s="673" t="s">
        <v>317</v>
      </c>
      <c r="C47" s="228"/>
      <c r="D47" s="228"/>
      <c r="E47" s="228"/>
      <c r="F47" s="229"/>
      <c r="G47" s="610" t="s">
        <v>311</v>
      </c>
      <c r="H47" s="610"/>
      <c r="I47" s="610"/>
      <c r="J47" s="610"/>
      <c r="K47" s="610"/>
      <c r="L47" s="610"/>
      <c r="M47" s="610"/>
      <c r="N47" s="610"/>
      <c r="O47" s="610"/>
      <c r="P47" s="610"/>
      <c r="Q47" s="610"/>
      <c r="R47" s="610"/>
      <c r="S47" s="610"/>
      <c r="T47" s="610"/>
      <c r="U47" s="610"/>
      <c r="V47" s="610"/>
      <c r="W47" s="610"/>
      <c r="X47" s="610"/>
      <c r="Y47" s="610"/>
      <c r="Z47" s="610"/>
      <c r="AA47" s="678"/>
      <c r="AB47" s="609" t="s">
        <v>310</v>
      </c>
      <c r="AC47" s="610"/>
      <c r="AD47" s="610"/>
      <c r="AE47" s="610"/>
      <c r="AF47" s="610"/>
      <c r="AG47" s="610"/>
      <c r="AH47" s="610"/>
      <c r="AI47" s="610"/>
      <c r="AJ47" s="610"/>
      <c r="AK47" s="610"/>
      <c r="AL47" s="610"/>
      <c r="AM47" s="610"/>
      <c r="AN47" s="610"/>
      <c r="AO47" s="610"/>
      <c r="AP47" s="610"/>
      <c r="AQ47" s="610"/>
      <c r="AR47" s="610"/>
      <c r="AS47" s="610"/>
      <c r="AT47" s="610"/>
      <c r="AU47" s="610"/>
      <c r="AV47" s="610"/>
      <c r="AW47" s="610"/>
      <c r="AX47" s="611"/>
    </row>
    <row r="48" spans="1:50" ht="18.75" hidden="1" customHeight="1" x14ac:dyDescent="0.15">
      <c r="A48" s="226"/>
      <c r="B48" s="673"/>
      <c r="C48" s="228"/>
      <c r="D48" s="228"/>
      <c r="E48" s="228"/>
      <c r="F48" s="229"/>
      <c r="G48" s="99"/>
      <c r="H48" s="99"/>
      <c r="I48" s="99"/>
      <c r="J48" s="99"/>
      <c r="K48" s="99"/>
      <c r="L48" s="99"/>
      <c r="M48" s="99"/>
      <c r="N48" s="99"/>
      <c r="O48" s="99"/>
      <c r="P48" s="99"/>
      <c r="Q48" s="99"/>
      <c r="R48" s="99"/>
      <c r="S48" s="99"/>
      <c r="T48" s="99"/>
      <c r="U48" s="99"/>
      <c r="V48" s="99"/>
      <c r="W48" s="99"/>
      <c r="X48" s="99"/>
      <c r="Y48" s="99"/>
      <c r="Z48" s="99"/>
      <c r="AA48" s="216"/>
      <c r="AB48" s="23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17.25" hidden="1" customHeight="1" x14ac:dyDescent="0.15">
      <c r="A49" s="226"/>
      <c r="B49" s="673"/>
      <c r="C49" s="228"/>
      <c r="D49" s="228"/>
      <c r="E49" s="228"/>
      <c r="F49" s="229"/>
      <c r="G49" s="327"/>
      <c r="H49" s="327"/>
      <c r="I49" s="327"/>
      <c r="J49" s="327"/>
      <c r="K49" s="327"/>
      <c r="L49" s="327"/>
      <c r="M49" s="327"/>
      <c r="N49" s="327"/>
      <c r="O49" s="327"/>
      <c r="P49" s="327"/>
      <c r="Q49" s="327"/>
      <c r="R49" s="327"/>
      <c r="S49" s="327"/>
      <c r="T49" s="327"/>
      <c r="U49" s="327"/>
      <c r="V49" s="327"/>
      <c r="W49" s="327"/>
      <c r="X49" s="327"/>
      <c r="Y49" s="327"/>
      <c r="Z49" s="327"/>
      <c r="AA49" s="328"/>
      <c r="AB49" s="603"/>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4"/>
    </row>
    <row r="50" spans="1:50" ht="17.25" hidden="1" customHeight="1" x14ac:dyDescent="0.15">
      <c r="A50" s="226"/>
      <c r="B50" s="673"/>
      <c r="C50" s="228"/>
      <c r="D50" s="228"/>
      <c r="E50" s="228"/>
      <c r="F50" s="229"/>
      <c r="G50" s="329"/>
      <c r="H50" s="329"/>
      <c r="I50" s="329"/>
      <c r="J50" s="329"/>
      <c r="K50" s="329"/>
      <c r="L50" s="329"/>
      <c r="M50" s="329"/>
      <c r="N50" s="329"/>
      <c r="O50" s="329"/>
      <c r="P50" s="329"/>
      <c r="Q50" s="329"/>
      <c r="R50" s="329"/>
      <c r="S50" s="329"/>
      <c r="T50" s="329"/>
      <c r="U50" s="329"/>
      <c r="V50" s="329"/>
      <c r="W50" s="329"/>
      <c r="X50" s="329"/>
      <c r="Y50" s="329"/>
      <c r="Z50" s="329"/>
      <c r="AA50" s="330"/>
      <c r="AB50" s="605"/>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6"/>
    </row>
    <row r="51" spans="1:50" ht="17.25" hidden="1" customHeight="1" x14ac:dyDescent="0.15">
      <c r="A51" s="226"/>
      <c r="B51" s="674"/>
      <c r="C51" s="230"/>
      <c r="D51" s="230"/>
      <c r="E51" s="230"/>
      <c r="F51" s="231"/>
      <c r="G51" s="331"/>
      <c r="H51" s="331"/>
      <c r="I51" s="331"/>
      <c r="J51" s="331"/>
      <c r="K51" s="331"/>
      <c r="L51" s="331"/>
      <c r="M51" s="331"/>
      <c r="N51" s="331"/>
      <c r="O51" s="331"/>
      <c r="P51" s="331"/>
      <c r="Q51" s="331"/>
      <c r="R51" s="331"/>
      <c r="S51" s="331"/>
      <c r="T51" s="331"/>
      <c r="U51" s="331"/>
      <c r="V51" s="331"/>
      <c r="W51" s="331"/>
      <c r="X51" s="331"/>
      <c r="Y51" s="331"/>
      <c r="Z51" s="331"/>
      <c r="AA51" s="332"/>
      <c r="AB51" s="607"/>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08"/>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2" t="s">
        <v>303</v>
      </c>
      <c r="AU52" s="263"/>
      <c r="AV52" s="263"/>
      <c r="AW52" s="263"/>
      <c r="AX52" s="264"/>
    </row>
    <row r="53" spans="1:50" ht="18.75" hidden="1" customHeight="1" x14ac:dyDescent="0.15">
      <c r="A53" s="226"/>
      <c r="B53" s="228"/>
      <c r="C53" s="228"/>
      <c r="D53" s="228"/>
      <c r="E53" s="228"/>
      <c r="F53" s="229"/>
      <c r="G53" s="215"/>
      <c r="H53" s="99"/>
      <c r="I53" s="99"/>
      <c r="J53" s="99"/>
      <c r="K53" s="99"/>
      <c r="L53" s="99"/>
      <c r="M53" s="99"/>
      <c r="N53" s="99"/>
      <c r="O53" s="216"/>
      <c r="P53" s="233"/>
      <c r="Q53" s="99"/>
      <c r="R53" s="99"/>
      <c r="S53" s="99"/>
      <c r="T53" s="99"/>
      <c r="U53" s="99"/>
      <c r="V53" s="99"/>
      <c r="W53" s="99"/>
      <c r="X53" s="216"/>
      <c r="Y53" s="237"/>
      <c r="Z53" s="238"/>
      <c r="AA53" s="239"/>
      <c r="AB53" s="243"/>
      <c r="AC53" s="244"/>
      <c r="AD53" s="245"/>
      <c r="AE53" s="233"/>
      <c r="AF53" s="99"/>
      <c r="AG53" s="99"/>
      <c r="AH53" s="99"/>
      <c r="AI53" s="216"/>
      <c r="AJ53" s="233"/>
      <c r="AK53" s="99"/>
      <c r="AL53" s="99"/>
      <c r="AM53" s="99"/>
      <c r="AN53" s="216"/>
      <c r="AO53" s="233"/>
      <c r="AP53" s="99"/>
      <c r="AQ53" s="99"/>
      <c r="AR53" s="99"/>
      <c r="AS53" s="216"/>
      <c r="AT53" s="58"/>
      <c r="AU53" s="101"/>
      <c r="AV53" s="101"/>
      <c r="AW53" s="99" t="s">
        <v>355</v>
      </c>
      <c r="AX53" s="100"/>
    </row>
    <row r="54" spans="1:50" ht="18" hidden="1" customHeight="1" x14ac:dyDescent="0.15">
      <c r="A54" s="226"/>
      <c r="B54" s="228"/>
      <c r="C54" s="228"/>
      <c r="D54" s="228"/>
      <c r="E54" s="228"/>
      <c r="F54" s="229"/>
      <c r="G54" s="265"/>
      <c r="H54" s="186"/>
      <c r="I54" s="186"/>
      <c r="J54" s="186"/>
      <c r="K54" s="186"/>
      <c r="L54" s="186"/>
      <c r="M54" s="186"/>
      <c r="N54" s="186"/>
      <c r="O54" s="187"/>
      <c r="P54" s="204"/>
      <c r="Q54" s="246"/>
      <c r="R54" s="246"/>
      <c r="S54" s="246"/>
      <c r="T54" s="246"/>
      <c r="U54" s="246"/>
      <c r="V54" s="246"/>
      <c r="W54" s="246"/>
      <c r="X54" s="247"/>
      <c r="Y54" s="252" t="s">
        <v>86</v>
      </c>
      <c r="Z54" s="253"/>
      <c r="AA54" s="254"/>
      <c r="AB54" s="359"/>
      <c r="AC54" s="217"/>
      <c r="AD54" s="217"/>
      <c r="AE54" s="84"/>
      <c r="AF54" s="85"/>
      <c r="AG54" s="85"/>
      <c r="AH54" s="85"/>
      <c r="AI54" s="86"/>
      <c r="AJ54" s="84"/>
      <c r="AK54" s="85"/>
      <c r="AL54" s="85"/>
      <c r="AM54" s="85"/>
      <c r="AN54" s="86"/>
      <c r="AO54" s="84"/>
      <c r="AP54" s="85"/>
      <c r="AQ54" s="85"/>
      <c r="AR54" s="85"/>
      <c r="AS54" s="86"/>
      <c r="AT54" s="218"/>
      <c r="AU54" s="218"/>
      <c r="AV54" s="218"/>
      <c r="AW54" s="218"/>
      <c r="AX54" s="219"/>
    </row>
    <row r="55" spans="1:50" ht="18" hidden="1" customHeight="1" x14ac:dyDescent="0.15">
      <c r="A55" s="226"/>
      <c r="B55" s="228"/>
      <c r="C55" s="228"/>
      <c r="D55" s="228"/>
      <c r="E55" s="228"/>
      <c r="F55" s="229"/>
      <c r="G55" s="266"/>
      <c r="H55" s="267"/>
      <c r="I55" s="267"/>
      <c r="J55" s="267"/>
      <c r="K55" s="267"/>
      <c r="L55" s="267"/>
      <c r="M55" s="267"/>
      <c r="N55" s="267"/>
      <c r="O55" s="268"/>
      <c r="P55" s="248"/>
      <c r="Q55" s="248"/>
      <c r="R55" s="248"/>
      <c r="S55" s="248"/>
      <c r="T55" s="248"/>
      <c r="U55" s="248"/>
      <c r="V55" s="248"/>
      <c r="W55" s="248"/>
      <c r="X55" s="249"/>
      <c r="Y55" s="220" t="s">
        <v>65</v>
      </c>
      <c r="Z55" s="221"/>
      <c r="AA55" s="222"/>
      <c r="AB55" s="646"/>
      <c r="AC55" s="223"/>
      <c r="AD55" s="223"/>
      <c r="AE55" s="84"/>
      <c r="AF55" s="85"/>
      <c r="AG55" s="85"/>
      <c r="AH55" s="85"/>
      <c r="AI55" s="86"/>
      <c r="AJ55" s="84"/>
      <c r="AK55" s="85"/>
      <c r="AL55" s="85"/>
      <c r="AM55" s="85"/>
      <c r="AN55" s="86"/>
      <c r="AO55" s="84"/>
      <c r="AP55" s="85"/>
      <c r="AQ55" s="85"/>
      <c r="AR55" s="85"/>
      <c r="AS55" s="86"/>
      <c r="AT55" s="84"/>
      <c r="AU55" s="85"/>
      <c r="AV55" s="85"/>
      <c r="AW55" s="85"/>
      <c r="AX55" s="87"/>
    </row>
    <row r="56" spans="1:50" ht="18" hidden="1" customHeight="1" x14ac:dyDescent="0.15">
      <c r="A56" s="226"/>
      <c r="B56" s="230"/>
      <c r="C56" s="230"/>
      <c r="D56" s="230"/>
      <c r="E56" s="230"/>
      <c r="F56" s="231"/>
      <c r="G56" s="269"/>
      <c r="H56" s="188"/>
      <c r="I56" s="188"/>
      <c r="J56" s="188"/>
      <c r="K56" s="188"/>
      <c r="L56" s="188"/>
      <c r="M56" s="188"/>
      <c r="N56" s="188"/>
      <c r="O56" s="189"/>
      <c r="P56" s="250"/>
      <c r="Q56" s="250"/>
      <c r="R56" s="250"/>
      <c r="S56" s="250"/>
      <c r="T56" s="250"/>
      <c r="U56" s="250"/>
      <c r="V56" s="250"/>
      <c r="W56" s="250"/>
      <c r="X56" s="251"/>
      <c r="Y56" s="224" t="s">
        <v>15</v>
      </c>
      <c r="Z56" s="221"/>
      <c r="AA56" s="222"/>
      <c r="AB56" s="225" t="s">
        <v>16</v>
      </c>
      <c r="AC56" s="225"/>
      <c r="AD56" s="225"/>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2" t="s">
        <v>303</v>
      </c>
      <c r="AU57" s="263"/>
      <c r="AV57" s="263"/>
      <c r="AW57" s="263"/>
      <c r="AX57" s="264"/>
    </row>
    <row r="58" spans="1:50" ht="18.75" hidden="1" customHeight="1" x14ac:dyDescent="0.15">
      <c r="A58" s="226"/>
      <c r="B58" s="228"/>
      <c r="C58" s="228"/>
      <c r="D58" s="228"/>
      <c r="E58" s="228"/>
      <c r="F58" s="229"/>
      <c r="G58" s="215"/>
      <c r="H58" s="99"/>
      <c r="I58" s="99"/>
      <c r="J58" s="99"/>
      <c r="K58" s="99"/>
      <c r="L58" s="99"/>
      <c r="M58" s="99"/>
      <c r="N58" s="99"/>
      <c r="O58" s="216"/>
      <c r="P58" s="233"/>
      <c r="Q58" s="99"/>
      <c r="R58" s="99"/>
      <c r="S58" s="99"/>
      <c r="T58" s="99"/>
      <c r="U58" s="99"/>
      <c r="V58" s="99"/>
      <c r="W58" s="99"/>
      <c r="X58" s="216"/>
      <c r="Y58" s="237"/>
      <c r="Z58" s="238"/>
      <c r="AA58" s="239"/>
      <c r="AB58" s="243"/>
      <c r="AC58" s="244"/>
      <c r="AD58" s="245"/>
      <c r="AE58" s="233"/>
      <c r="AF58" s="99"/>
      <c r="AG58" s="99"/>
      <c r="AH58" s="99"/>
      <c r="AI58" s="216"/>
      <c r="AJ58" s="233"/>
      <c r="AK58" s="99"/>
      <c r="AL58" s="99"/>
      <c r="AM58" s="99"/>
      <c r="AN58" s="216"/>
      <c r="AO58" s="233"/>
      <c r="AP58" s="99"/>
      <c r="AQ58" s="99"/>
      <c r="AR58" s="99"/>
      <c r="AS58" s="216"/>
      <c r="AT58" s="58"/>
      <c r="AU58" s="101"/>
      <c r="AV58" s="101"/>
      <c r="AW58" s="99" t="s">
        <v>355</v>
      </c>
      <c r="AX58" s="100"/>
    </row>
    <row r="59" spans="1:50" ht="22.5" hidden="1" customHeight="1" x14ac:dyDescent="0.15">
      <c r="A59" s="226"/>
      <c r="B59" s="228"/>
      <c r="C59" s="228"/>
      <c r="D59" s="228"/>
      <c r="E59" s="228"/>
      <c r="F59" s="229"/>
      <c r="G59" s="265"/>
      <c r="H59" s="186"/>
      <c r="I59" s="186"/>
      <c r="J59" s="186"/>
      <c r="K59" s="186"/>
      <c r="L59" s="186"/>
      <c r="M59" s="186"/>
      <c r="N59" s="186"/>
      <c r="O59" s="187"/>
      <c r="P59" s="204"/>
      <c r="Q59" s="246"/>
      <c r="R59" s="246"/>
      <c r="S59" s="246"/>
      <c r="T59" s="246"/>
      <c r="U59" s="246"/>
      <c r="V59" s="246"/>
      <c r="W59" s="246"/>
      <c r="X59" s="247"/>
      <c r="Y59" s="252" t="s">
        <v>86</v>
      </c>
      <c r="Z59" s="253"/>
      <c r="AA59" s="254"/>
      <c r="AB59" s="217"/>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6"/>
      <c r="B60" s="228"/>
      <c r="C60" s="228"/>
      <c r="D60" s="228"/>
      <c r="E60" s="228"/>
      <c r="F60" s="229"/>
      <c r="G60" s="266"/>
      <c r="H60" s="267"/>
      <c r="I60" s="267"/>
      <c r="J60" s="267"/>
      <c r="K60" s="267"/>
      <c r="L60" s="267"/>
      <c r="M60" s="267"/>
      <c r="N60" s="267"/>
      <c r="O60" s="268"/>
      <c r="P60" s="248"/>
      <c r="Q60" s="248"/>
      <c r="R60" s="248"/>
      <c r="S60" s="248"/>
      <c r="T60" s="248"/>
      <c r="U60" s="248"/>
      <c r="V60" s="248"/>
      <c r="W60" s="248"/>
      <c r="X60" s="249"/>
      <c r="Y60" s="220" t="s">
        <v>65</v>
      </c>
      <c r="Z60" s="221"/>
      <c r="AA60" s="222"/>
      <c r="AB60" s="223"/>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6"/>
      <c r="B61" s="230"/>
      <c r="C61" s="230"/>
      <c r="D61" s="230"/>
      <c r="E61" s="230"/>
      <c r="F61" s="231"/>
      <c r="G61" s="269"/>
      <c r="H61" s="188"/>
      <c r="I61" s="188"/>
      <c r="J61" s="188"/>
      <c r="K61" s="188"/>
      <c r="L61" s="188"/>
      <c r="M61" s="188"/>
      <c r="N61" s="188"/>
      <c r="O61" s="189"/>
      <c r="P61" s="250"/>
      <c r="Q61" s="250"/>
      <c r="R61" s="250"/>
      <c r="S61" s="250"/>
      <c r="T61" s="250"/>
      <c r="U61" s="250"/>
      <c r="V61" s="250"/>
      <c r="W61" s="250"/>
      <c r="X61" s="251"/>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2" t="s">
        <v>303</v>
      </c>
      <c r="AU62" s="263"/>
      <c r="AV62" s="263"/>
      <c r="AW62" s="263"/>
      <c r="AX62" s="264"/>
    </row>
    <row r="63" spans="1:50" ht="18.75" hidden="1" customHeight="1" x14ac:dyDescent="0.15">
      <c r="A63" s="226"/>
      <c r="B63" s="228"/>
      <c r="C63" s="228"/>
      <c r="D63" s="228"/>
      <c r="E63" s="228"/>
      <c r="F63" s="229"/>
      <c r="G63" s="215"/>
      <c r="H63" s="99"/>
      <c r="I63" s="99"/>
      <c r="J63" s="99"/>
      <c r="K63" s="99"/>
      <c r="L63" s="99"/>
      <c r="M63" s="99"/>
      <c r="N63" s="99"/>
      <c r="O63" s="216"/>
      <c r="P63" s="233"/>
      <c r="Q63" s="99"/>
      <c r="R63" s="99"/>
      <c r="S63" s="99"/>
      <c r="T63" s="99"/>
      <c r="U63" s="99"/>
      <c r="V63" s="99"/>
      <c r="W63" s="99"/>
      <c r="X63" s="216"/>
      <c r="Y63" s="237"/>
      <c r="Z63" s="238"/>
      <c r="AA63" s="239"/>
      <c r="AB63" s="243"/>
      <c r="AC63" s="244"/>
      <c r="AD63" s="245"/>
      <c r="AE63" s="233"/>
      <c r="AF63" s="99"/>
      <c r="AG63" s="99"/>
      <c r="AH63" s="99"/>
      <c r="AI63" s="216"/>
      <c r="AJ63" s="233"/>
      <c r="AK63" s="99"/>
      <c r="AL63" s="99"/>
      <c r="AM63" s="99"/>
      <c r="AN63" s="216"/>
      <c r="AO63" s="233"/>
      <c r="AP63" s="99"/>
      <c r="AQ63" s="99"/>
      <c r="AR63" s="99"/>
      <c r="AS63" s="216"/>
      <c r="AT63" s="58"/>
      <c r="AU63" s="101"/>
      <c r="AV63" s="101"/>
      <c r="AW63" s="99" t="s">
        <v>355</v>
      </c>
      <c r="AX63" s="100"/>
    </row>
    <row r="64" spans="1:50" ht="22.5" hidden="1" customHeight="1" x14ac:dyDescent="0.15">
      <c r="A64" s="226"/>
      <c r="B64" s="228"/>
      <c r="C64" s="228"/>
      <c r="D64" s="228"/>
      <c r="E64" s="228"/>
      <c r="F64" s="229"/>
      <c r="G64" s="265"/>
      <c r="H64" s="186"/>
      <c r="I64" s="186"/>
      <c r="J64" s="186"/>
      <c r="K64" s="186"/>
      <c r="L64" s="186"/>
      <c r="M64" s="186"/>
      <c r="N64" s="186"/>
      <c r="O64" s="187"/>
      <c r="P64" s="204"/>
      <c r="Q64" s="246"/>
      <c r="R64" s="246"/>
      <c r="S64" s="246"/>
      <c r="T64" s="246"/>
      <c r="U64" s="246"/>
      <c r="V64" s="246"/>
      <c r="W64" s="246"/>
      <c r="X64" s="247"/>
      <c r="Y64" s="252" t="s">
        <v>86</v>
      </c>
      <c r="Z64" s="253"/>
      <c r="AA64" s="254"/>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6"/>
      <c r="B65" s="228"/>
      <c r="C65" s="228"/>
      <c r="D65" s="228"/>
      <c r="E65" s="228"/>
      <c r="F65" s="229"/>
      <c r="G65" s="266"/>
      <c r="H65" s="267"/>
      <c r="I65" s="267"/>
      <c r="J65" s="267"/>
      <c r="K65" s="267"/>
      <c r="L65" s="267"/>
      <c r="M65" s="267"/>
      <c r="N65" s="267"/>
      <c r="O65" s="268"/>
      <c r="P65" s="248"/>
      <c r="Q65" s="248"/>
      <c r="R65" s="248"/>
      <c r="S65" s="248"/>
      <c r="T65" s="248"/>
      <c r="U65" s="248"/>
      <c r="V65" s="248"/>
      <c r="W65" s="248"/>
      <c r="X65" s="249"/>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7"/>
      <c r="B66" s="230"/>
      <c r="C66" s="230"/>
      <c r="D66" s="230"/>
      <c r="E66" s="230"/>
      <c r="F66" s="231"/>
      <c r="G66" s="269"/>
      <c r="H66" s="188"/>
      <c r="I66" s="188"/>
      <c r="J66" s="188"/>
      <c r="K66" s="188"/>
      <c r="L66" s="188"/>
      <c r="M66" s="188"/>
      <c r="N66" s="188"/>
      <c r="O66" s="189"/>
      <c r="P66" s="250"/>
      <c r="Q66" s="250"/>
      <c r="R66" s="250"/>
      <c r="S66" s="250"/>
      <c r="T66" s="250"/>
      <c r="U66" s="250"/>
      <c r="V66" s="250"/>
      <c r="W66" s="250"/>
      <c r="X66" s="251"/>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7" t="s">
        <v>69</v>
      </c>
      <c r="AF67" s="109"/>
      <c r="AG67" s="109"/>
      <c r="AH67" s="109"/>
      <c r="AI67" s="109"/>
      <c r="AJ67" s="647" t="s">
        <v>70</v>
      </c>
      <c r="AK67" s="109"/>
      <c r="AL67" s="109"/>
      <c r="AM67" s="109"/>
      <c r="AN67" s="109"/>
      <c r="AO67" s="647" t="s">
        <v>71</v>
      </c>
      <c r="AP67" s="109"/>
      <c r="AQ67" s="109"/>
      <c r="AR67" s="109"/>
      <c r="AS67" s="109"/>
      <c r="AT67" s="167" t="s">
        <v>74</v>
      </c>
      <c r="AU67" s="168"/>
      <c r="AV67" s="168"/>
      <c r="AW67" s="168"/>
      <c r="AX67" s="169"/>
    </row>
    <row r="68" spans="1:60" ht="22.5" customHeight="1" x14ac:dyDescent="0.15">
      <c r="A68" s="176"/>
      <c r="B68" s="177"/>
      <c r="C68" s="177"/>
      <c r="D68" s="177"/>
      <c r="E68" s="177"/>
      <c r="F68" s="178"/>
      <c r="G68" s="204" t="s">
        <v>390</v>
      </c>
      <c r="H68" s="186"/>
      <c r="I68" s="186"/>
      <c r="J68" s="186"/>
      <c r="K68" s="186"/>
      <c r="L68" s="186"/>
      <c r="M68" s="186"/>
      <c r="N68" s="186"/>
      <c r="O68" s="186"/>
      <c r="P68" s="186"/>
      <c r="Q68" s="186"/>
      <c r="R68" s="186"/>
      <c r="S68" s="186"/>
      <c r="T68" s="186"/>
      <c r="U68" s="186"/>
      <c r="V68" s="186"/>
      <c r="W68" s="186"/>
      <c r="X68" s="187"/>
      <c r="Y68" s="323" t="s">
        <v>66</v>
      </c>
      <c r="Z68" s="324"/>
      <c r="AA68" s="325"/>
      <c r="AB68" s="193" t="s">
        <v>396</v>
      </c>
      <c r="AC68" s="194"/>
      <c r="AD68" s="195"/>
      <c r="AE68" s="84">
        <v>63</v>
      </c>
      <c r="AF68" s="85"/>
      <c r="AG68" s="85"/>
      <c r="AH68" s="85"/>
      <c r="AI68" s="86"/>
      <c r="AJ68" s="84">
        <v>66</v>
      </c>
      <c r="AK68" s="85"/>
      <c r="AL68" s="85"/>
      <c r="AM68" s="85"/>
      <c r="AN68" s="86"/>
      <c r="AO68" s="84">
        <v>69</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396</v>
      </c>
      <c r="AC69" s="202"/>
      <c r="AD69" s="203"/>
      <c r="AE69" s="84">
        <v>63</v>
      </c>
      <c r="AF69" s="85"/>
      <c r="AG69" s="85"/>
      <c r="AH69" s="85"/>
      <c r="AI69" s="86"/>
      <c r="AJ69" s="84">
        <v>65</v>
      </c>
      <c r="AK69" s="85"/>
      <c r="AL69" s="85"/>
      <c r="AM69" s="85"/>
      <c r="AN69" s="86"/>
      <c r="AO69" s="84">
        <v>73</v>
      </c>
      <c r="AP69" s="85"/>
      <c r="AQ69" s="85"/>
      <c r="AR69" s="85"/>
      <c r="AS69" s="86"/>
      <c r="AT69" s="84">
        <v>71</v>
      </c>
      <c r="AU69" s="85"/>
      <c r="AV69" s="85"/>
      <c r="AW69" s="85"/>
      <c r="AX69" s="87"/>
      <c r="AY69" s="10"/>
      <c r="AZ69" s="10"/>
      <c r="BA69" s="10"/>
      <c r="BB69" s="10"/>
      <c r="BC69" s="10"/>
      <c r="BD69" s="10"/>
      <c r="BE69" s="10"/>
      <c r="BF69" s="10"/>
      <c r="BG69" s="10"/>
      <c r="BH69" s="10"/>
    </row>
    <row r="70" spans="1:60" ht="33"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customHeight="1" x14ac:dyDescent="0.15">
      <c r="A71" s="176"/>
      <c r="B71" s="177"/>
      <c r="C71" s="177"/>
      <c r="D71" s="177"/>
      <c r="E71" s="177"/>
      <c r="F71" s="178"/>
      <c r="G71" s="204" t="s">
        <v>391</v>
      </c>
      <c r="H71" s="186"/>
      <c r="I71" s="186"/>
      <c r="J71" s="186"/>
      <c r="K71" s="186"/>
      <c r="L71" s="186"/>
      <c r="M71" s="186"/>
      <c r="N71" s="186"/>
      <c r="O71" s="186"/>
      <c r="P71" s="186"/>
      <c r="Q71" s="186"/>
      <c r="R71" s="186"/>
      <c r="S71" s="186"/>
      <c r="T71" s="186"/>
      <c r="U71" s="186"/>
      <c r="V71" s="186"/>
      <c r="W71" s="186"/>
      <c r="X71" s="187"/>
      <c r="Y71" s="190" t="s">
        <v>66</v>
      </c>
      <c r="Z71" s="191"/>
      <c r="AA71" s="192"/>
      <c r="AB71" s="193" t="s">
        <v>396</v>
      </c>
      <c r="AC71" s="194"/>
      <c r="AD71" s="195"/>
      <c r="AE71" s="84">
        <v>13</v>
      </c>
      <c r="AF71" s="85"/>
      <c r="AG71" s="85"/>
      <c r="AH71" s="85"/>
      <c r="AI71" s="86"/>
      <c r="AJ71" s="84">
        <v>13</v>
      </c>
      <c r="AK71" s="85"/>
      <c r="AL71" s="85"/>
      <c r="AM71" s="85"/>
      <c r="AN71" s="86"/>
      <c r="AO71" s="84">
        <v>13</v>
      </c>
      <c r="AP71" s="85"/>
      <c r="AQ71" s="85"/>
      <c r="AR71" s="85"/>
      <c r="AS71" s="86"/>
      <c r="AT71" s="196"/>
      <c r="AU71" s="196"/>
      <c r="AV71" s="196"/>
      <c r="AW71" s="196"/>
      <c r="AX71" s="197"/>
      <c r="AY71" s="10"/>
      <c r="AZ71" s="10"/>
      <c r="BA71" s="10"/>
      <c r="BB71" s="10"/>
      <c r="BC71" s="10"/>
    </row>
    <row r="72" spans="1:60" ht="22.5"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t="s">
        <v>396</v>
      </c>
      <c r="AC72" s="202"/>
      <c r="AD72" s="203"/>
      <c r="AE72" s="84">
        <v>13</v>
      </c>
      <c r="AF72" s="85"/>
      <c r="AG72" s="85"/>
      <c r="AH72" s="85"/>
      <c r="AI72" s="86"/>
      <c r="AJ72" s="84">
        <v>13</v>
      </c>
      <c r="AK72" s="85"/>
      <c r="AL72" s="85"/>
      <c r="AM72" s="85"/>
      <c r="AN72" s="86"/>
      <c r="AO72" s="84">
        <v>13</v>
      </c>
      <c r="AP72" s="85"/>
      <c r="AQ72" s="85"/>
      <c r="AR72" s="85"/>
      <c r="AS72" s="86"/>
      <c r="AT72" s="84">
        <v>13</v>
      </c>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392</v>
      </c>
      <c r="H83" s="135"/>
      <c r="I83" s="135"/>
      <c r="J83" s="135"/>
      <c r="K83" s="135"/>
      <c r="L83" s="135"/>
      <c r="M83" s="135"/>
      <c r="N83" s="135"/>
      <c r="O83" s="135"/>
      <c r="P83" s="135"/>
      <c r="Q83" s="135"/>
      <c r="R83" s="135"/>
      <c r="S83" s="135"/>
      <c r="T83" s="135"/>
      <c r="U83" s="135"/>
      <c r="V83" s="135"/>
      <c r="W83" s="135"/>
      <c r="X83" s="135"/>
      <c r="Y83" s="137" t="s">
        <v>17</v>
      </c>
      <c r="Z83" s="138"/>
      <c r="AA83" s="139"/>
      <c r="AB83" s="172" t="s">
        <v>397</v>
      </c>
      <c r="AC83" s="141"/>
      <c r="AD83" s="142"/>
      <c r="AE83" s="143">
        <v>38</v>
      </c>
      <c r="AF83" s="144"/>
      <c r="AG83" s="144"/>
      <c r="AH83" s="144"/>
      <c r="AI83" s="144"/>
      <c r="AJ83" s="143">
        <v>63</v>
      </c>
      <c r="AK83" s="144"/>
      <c r="AL83" s="144"/>
      <c r="AM83" s="144"/>
      <c r="AN83" s="144"/>
      <c r="AO83" s="143">
        <v>41</v>
      </c>
      <c r="AP83" s="144"/>
      <c r="AQ83" s="144"/>
      <c r="AR83" s="144"/>
      <c r="AS83" s="144"/>
      <c r="AT83" s="84" t="s">
        <v>400</v>
      </c>
      <c r="AU83" s="85"/>
      <c r="AV83" s="85"/>
      <c r="AW83" s="85"/>
      <c r="AX83" s="87"/>
    </row>
    <row r="84" spans="1:60" ht="43.5"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398</v>
      </c>
      <c r="AC84" s="149"/>
      <c r="AD84" s="150"/>
      <c r="AE84" s="148" t="s">
        <v>409</v>
      </c>
      <c r="AF84" s="149"/>
      <c r="AG84" s="149"/>
      <c r="AH84" s="149"/>
      <c r="AI84" s="150"/>
      <c r="AJ84" s="148" t="s">
        <v>399</v>
      </c>
      <c r="AK84" s="149"/>
      <c r="AL84" s="149"/>
      <c r="AM84" s="149"/>
      <c r="AN84" s="150"/>
      <c r="AO84" s="148" t="s">
        <v>420</v>
      </c>
      <c r="AP84" s="149"/>
      <c r="AQ84" s="149"/>
      <c r="AR84" s="149"/>
      <c r="AS84" s="150"/>
      <c r="AT84" s="148"/>
      <c r="AU84" s="149"/>
      <c r="AV84" s="149"/>
      <c r="AW84" s="149"/>
      <c r="AX84" s="151"/>
    </row>
    <row r="85" spans="1:60" ht="32.25"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customHeight="1" x14ac:dyDescent="0.15">
      <c r="A86" s="120"/>
      <c r="B86" s="118"/>
      <c r="C86" s="118"/>
      <c r="D86" s="118"/>
      <c r="E86" s="118"/>
      <c r="F86" s="119"/>
      <c r="G86" s="135" t="s">
        <v>393</v>
      </c>
      <c r="H86" s="135"/>
      <c r="I86" s="135"/>
      <c r="J86" s="135"/>
      <c r="K86" s="135"/>
      <c r="L86" s="135"/>
      <c r="M86" s="135"/>
      <c r="N86" s="135"/>
      <c r="O86" s="135"/>
      <c r="P86" s="135"/>
      <c r="Q86" s="135"/>
      <c r="R86" s="135"/>
      <c r="S86" s="135"/>
      <c r="T86" s="135"/>
      <c r="U86" s="135"/>
      <c r="V86" s="135"/>
      <c r="W86" s="135"/>
      <c r="X86" s="135"/>
      <c r="Y86" s="137" t="s">
        <v>17</v>
      </c>
      <c r="Z86" s="138"/>
      <c r="AA86" s="139"/>
      <c r="AB86" s="172" t="s">
        <v>397</v>
      </c>
      <c r="AC86" s="141"/>
      <c r="AD86" s="142"/>
      <c r="AE86" s="143">
        <v>1.5</v>
      </c>
      <c r="AF86" s="144"/>
      <c r="AG86" s="144"/>
      <c r="AH86" s="144"/>
      <c r="AI86" s="144"/>
      <c r="AJ86" s="143">
        <v>0.6</v>
      </c>
      <c r="AK86" s="144"/>
      <c r="AL86" s="144"/>
      <c r="AM86" s="144"/>
      <c r="AN86" s="144"/>
      <c r="AO86" s="143">
        <v>1.3</v>
      </c>
      <c r="AP86" s="144"/>
      <c r="AQ86" s="144"/>
      <c r="AR86" s="144"/>
      <c r="AS86" s="144"/>
      <c r="AT86" s="84" t="s">
        <v>400</v>
      </c>
      <c r="AU86" s="85"/>
      <c r="AV86" s="85"/>
      <c r="AW86" s="85"/>
      <c r="AX86" s="87"/>
    </row>
    <row r="87" spans="1:60" ht="37.5"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398</v>
      </c>
      <c r="AC87" s="149"/>
      <c r="AD87" s="150"/>
      <c r="AE87" s="148" t="s">
        <v>401</v>
      </c>
      <c r="AF87" s="149"/>
      <c r="AG87" s="149"/>
      <c r="AH87" s="149"/>
      <c r="AI87" s="150"/>
      <c r="AJ87" s="148" t="s">
        <v>402</v>
      </c>
      <c r="AK87" s="149"/>
      <c r="AL87" s="149"/>
      <c r="AM87" s="149"/>
      <c r="AN87" s="150"/>
      <c r="AO87" s="148" t="s">
        <v>415</v>
      </c>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434</v>
      </c>
      <c r="D98" s="404"/>
      <c r="E98" s="404"/>
      <c r="F98" s="404"/>
      <c r="G98" s="404"/>
      <c r="H98" s="404"/>
      <c r="I98" s="404"/>
      <c r="J98" s="404"/>
      <c r="K98" s="405"/>
      <c r="L98" s="62">
        <v>4</v>
      </c>
      <c r="M98" s="63"/>
      <c r="N98" s="63"/>
      <c r="O98" s="63"/>
      <c r="P98" s="63"/>
      <c r="Q98" s="64"/>
      <c r="R98" s="62">
        <v>4</v>
      </c>
      <c r="S98" s="63"/>
      <c r="T98" s="63"/>
      <c r="U98" s="63"/>
      <c r="V98" s="63"/>
      <c r="W98" s="64"/>
      <c r="X98" s="661" t="s">
        <v>446</v>
      </c>
      <c r="Y98" s="662"/>
      <c r="Z98" s="662"/>
      <c r="AA98" s="662"/>
      <c r="AB98" s="662"/>
      <c r="AC98" s="662"/>
      <c r="AD98" s="662"/>
      <c r="AE98" s="662"/>
      <c r="AF98" s="662"/>
      <c r="AG98" s="662"/>
      <c r="AH98" s="662"/>
      <c r="AI98" s="662"/>
      <c r="AJ98" s="662"/>
      <c r="AK98" s="662"/>
      <c r="AL98" s="662"/>
      <c r="AM98" s="662"/>
      <c r="AN98" s="662"/>
      <c r="AO98" s="662"/>
      <c r="AP98" s="662"/>
      <c r="AQ98" s="662"/>
      <c r="AR98" s="662"/>
      <c r="AS98" s="662"/>
      <c r="AT98" s="662"/>
      <c r="AU98" s="662"/>
      <c r="AV98" s="662"/>
      <c r="AW98" s="662"/>
      <c r="AX98" s="663"/>
    </row>
    <row r="99" spans="1:50" ht="23.1" customHeight="1" x14ac:dyDescent="0.15">
      <c r="A99" s="368"/>
      <c r="B99" s="369"/>
      <c r="C99" s="152" t="s">
        <v>433</v>
      </c>
      <c r="D99" s="153"/>
      <c r="E99" s="153"/>
      <c r="F99" s="153"/>
      <c r="G99" s="153"/>
      <c r="H99" s="153"/>
      <c r="I99" s="153"/>
      <c r="J99" s="153"/>
      <c r="K99" s="154"/>
      <c r="L99" s="62">
        <f>0.146+0.413+0.149</f>
        <v>0.70799999999999996</v>
      </c>
      <c r="M99" s="63"/>
      <c r="N99" s="63"/>
      <c r="O99" s="63"/>
      <c r="P99" s="63"/>
      <c r="Q99" s="64"/>
      <c r="R99" s="62">
        <v>0.8</v>
      </c>
      <c r="S99" s="63"/>
      <c r="T99" s="63"/>
      <c r="U99" s="63"/>
      <c r="V99" s="63"/>
      <c r="W99" s="64"/>
      <c r="X99" s="664"/>
      <c r="Y99" s="665"/>
      <c r="Z99" s="665"/>
      <c r="AA99" s="665"/>
      <c r="AB99" s="665"/>
      <c r="AC99" s="665"/>
      <c r="AD99" s="665"/>
      <c r="AE99" s="665"/>
      <c r="AF99" s="665"/>
      <c r="AG99" s="665"/>
      <c r="AH99" s="665"/>
      <c r="AI99" s="665"/>
      <c r="AJ99" s="665"/>
      <c r="AK99" s="665"/>
      <c r="AL99" s="665"/>
      <c r="AM99" s="665"/>
      <c r="AN99" s="665"/>
      <c r="AO99" s="665"/>
      <c r="AP99" s="665"/>
      <c r="AQ99" s="665"/>
      <c r="AR99" s="665"/>
      <c r="AS99" s="665"/>
      <c r="AT99" s="665"/>
      <c r="AU99" s="665"/>
      <c r="AV99" s="665"/>
      <c r="AW99" s="665"/>
      <c r="AX99" s="666"/>
    </row>
    <row r="100" spans="1:50" ht="23.1" customHeight="1" x14ac:dyDescent="0.15">
      <c r="A100" s="368"/>
      <c r="B100" s="369"/>
      <c r="C100" s="152" t="s">
        <v>432</v>
      </c>
      <c r="D100" s="153"/>
      <c r="E100" s="153"/>
      <c r="F100" s="153"/>
      <c r="G100" s="153"/>
      <c r="H100" s="153"/>
      <c r="I100" s="153"/>
      <c r="J100" s="153"/>
      <c r="K100" s="154"/>
      <c r="L100" s="62">
        <v>38</v>
      </c>
      <c r="M100" s="63"/>
      <c r="N100" s="63"/>
      <c r="O100" s="63"/>
      <c r="P100" s="63"/>
      <c r="Q100" s="64"/>
      <c r="R100" s="62">
        <v>41</v>
      </c>
      <c r="S100" s="63"/>
      <c r="T100" s="63"/>
      <c r="U100" s="63"/>
      <c r="V100" s="63"/>
      <c r="W100" s="64"/>
      <c r="X100" s="664"/>
      <c r="Y100" s="665"/>
      <c r="Z100" s="665"/>
      <c r="AA100" s="665"/>
      <c r="AB100" s="665"/>
      <c r="AC100" s="665"/>
      <c r="AD100" s="665"/>
      <c r="AE100" s="665"/>
      <c r="AF100" s="665"/>
      <c r="AG100" s="665"/>
      <c r="AH100" s="665"/>
      <c r="AI100" s="665"/>
      <c r="AJ100" s="665"/>
      <c r="AK100" s="665"/>
      <c r="AL100" s="665"/>
      <c r="AM100" s="665"/>
      <c r="AN100" s="665"/>
      <c r="AO100" s="665"/>
      <c r="AP100" s="665"/>
      <c r="AQ100" s="665"/>
      <c r="AR100" s="665"/>
      <c r="AS100" s="665"/>
      <c r="AT100" s="665"/>
      <c r="AU100" s="665"/>
      <c r="AV100" s="665"/>
      <c r="AW100" s="665"/>
      <c r="AX100" s="666"/>
    </row>
    <row r="101" spans="1:50" ht="23.1" customHeight="1" x14ac:dyDescent="0.15">
      <c r="A101" s="368"/>
      <c r="B101" s="369"/>
      <c r="C101" s="152" t="s">
        <v>435</v>
      </c>
      <c r="D101" s="153"/>
      <c r="E101" s="153"/>
      <c r="F101" s="153"/>
      <c r="G101" s="153"/>
      <c r="H101" s="153"/>
      <c r="I101" s="153"/>
      <c r="J101" s="153"/>
      <c r="K101" s="154"/>
      <c r="L101" s="62">
        <v>15</v>
      </c>
      <c r="M101" s="63"/>
      <c r="N101" s="63"/>
      <c r="O101" s="63"/>
      <c r="P101" s="63"/>
      <c r="Q101" s="64"/>
      <c r="R101" s="62">
        <v>24</v>
      </c>
      <c r="S101" s="63"/>
      <c r="T101" s="63"/>
      <c r="U101" s="63"/>
      <c r="V101" s="63"/>
      <c r="W101" s="64"/>
      <c r="X101" s="664"/>
      <c r="Y101" s="665"/>
      <c r="Z101" s="665"/>
      <c r="AA101" s="665"/>
      <c r="AB101" s="665"/>
      <c r="AC101" s="665"/>
      <c r="AD101" s="665"/>
      <c r="AE101" s="665"/>
      <c r="AF101" s="665"/>
      <c r="AG101" s="665"/>
      <c r="AH101" s="665"/>
      <c r="AI101" s="665"/>
      <c r="AJ101" s="665"/>
      <c r="AK101" s="665"/>
      <c r="AL101" s="665"/>
      <c r="AM101" s="665"/>
      <c r="AN101" s="665"/>
      <c r="AO101" s="665"/>
      <c r="AP101" s="665"/>
      <c r="AQ101" s="665"/>
      <c r="AR101" s="665"/>
      <c r="AS101" s="665"/>
      <c r="AT101" s="665"/>
      <c r="AU101" s="665"/>
      <c r="AV101" s="665"/>
      <c r="AW101" s="665"/>
      <c r="AX101" s="666"/>
    </row>
    <row r="102" spans="1:50" ht="23.1" customHeight="1" x14ac:dyDescent="0.15">
      <c r="A102" s="368"/>
      <c r="B102" s="369"/>
      <c r="C102" s="152" t="s">
        <v>436</v>
      </c>
      <c r="D102" s="153"/>
      <c r="E102" s="153"/>
      <c r="F102" s="153"/>
      <c r="G102" s="153"/>
      <c r="H102" s="153"/>
      <c r="I102" s="153"/>
      <c r="J102" s="153"/>
      <c r="K102" s="154"/>
      <c r="L102" s="62">
        <f>0.668+0.244</f>
        <v>0.91200000000000003</v>
      </c>
      <c r="M102" s="63"/>
      <c r="N102" s="63"/>
      <c r="O102" s="63"/>
      <c r="P102" s="63"/>
      <c r="Q102" s="64"/>
      <c r="R102" s="62">
        <v>1</v>
      </c>
      <c r="S102" s="63"/>
      <c r="T102" s="63"/>
      <c r="U102" s="63"/>
      <c r="V102" s="63"/>
      <c r="W102" s="64"/>
      <c r="X102" s="664"/>
      <c r="Y102" s="665"/>
      <c r="Z102" s="665"/>
      <c r="AA102" s="665"/>
      <c r="AB102" s="665"/>
      <c r="AC102" s="665"/>
      <c r="AD102" s="665"/>
      <c r="AE102" s="665"/>
      <c r="AF102" s="665"/>
      <c r="AG102" s="665"/>
      <c r="AH102" s="665"/>
      <c r="AI102" s="665"/>
      <c r="AJ102" s="665"/>
      <c r="AK102" s="665"/>
      <c r="AL102" s="665"/>
      <c r="AM102" s="665"/>
      <c r="AN102" s="665"/>
      <c r="AO102" s="665"/>
      <c r="AP102" s="665"/>
      <c r="AQ102" s="665"/>
      <c r="AR102" s="665"/>
      <c r="AS102" s="665"/>
      <c r="AT102" s="665"/>
      <c r="AU102" s="665"/>
      <c r="AV102" s="665"/>
      <c r="AW102" s="665"/>
      <c r="AX102" s="666"/>
    </row>
    <row r="103" spans="1:50" ht="25.5" customHeight="1" x14ac:dyDescent="0.15">
      <c r="A103" s="368"/>
      <c r="B103" s="369"/>
      <c r="C103" s="372" t="s">
        <v>437</v>
      </c>
      <c r="D103" s="373"/>
      <c r="E103" s="373"/>
      <c r="F103" s="373"/>
      <c r="G103" s="373"/>
      <c r="H103" s="373"/>
      <c r="I103" s="373"/>
      <c r="J103" s="373"/>
      <c r="K103" s="374"/>
      <c r="L103" s="62">
        <f>0.985</f>
        <v>0.98499999999999999</v>
      </c>
      <c r="M103" s="63"/>
      <c r="N103" s="63"/>
      <c r="O103" s="63"/>
      <c r="P103" s="63"/>
      <c r="Q103" s="64"/>
      <c r="R103" s="62">
        <v>1</v>
      </c>
      <c r="S103" s="63"/>
      <c r="T103" s="63"/>
      <c r="U103" s="63"/>
      <c r="V103" s="63"/>
      <c r="W103" s="64"/>
      <c r="X103" s="664"/>
      <c r="Y103" s="665"/>
      <c r="Z103" s="665"/>
      <c r="AA103" s="665"/>
      <c r="AB103" s="665"/>
      <c r="AC103" s="665"/>
      <c r="AD103" s="665"/>
      <c r="AE103" s="665"/>
      <c r="AF103" s="665"/>
      <c r="AG103" s="665"/>
      <c r="AH103" s="665"/>
      <c r="AI103" s="665"/>
      <c r="AJ103" s="665"/>
      <c r="AK103" s="665"/>
      <c r="AL103" s="665"/>
      <c r="AM103" s="665"/>
      <c r="AN103" s="665"/>
      <c r="AO103" s="665"/>
      <c r="AP103" s="665"/>
      <c r="AQ103" s="665"/>
      <c r="AR103" s="665"/>
      <c r="AS103" s="665"/>
      <c r="AT103" s="665"/>
      <c r="AU103" s="665"/>
      <c r="AV103" s="665"/>
      <c r="AW103" s="665"/>
      <c r="AX103" s="666"/>
    </row>
    <row r="104" spans="1:50" ht="21" customHeight="1" thickBot="1" x14ac:dyDescent="0.2">
      <c r="A104" s="370"/>
      <c r="B104" s="371"/>
      <c r="C104" s="360" t="s">
        <v>22</v>
      </c>
      <c r="D104" s="361"/>
      <c r="E104" s="361"/>
      <c r="F104" s="361"/>
      <c r="G104" s="361"/>
      <c r="H104" s="361"/>
      <c r="I104" s="361"/>
      <c r="J104" s="361"/>
      <c r="K104" s="362"/>
      <c r="L104" s="363">
        <f>SUM(L98:Q103)</f>
        <v>59.604999999999997</v>
      </c>
      <c r="M104" s="364"/>
      <c r="N104" s="364"/>
      <c r="O104" s="364"/>
      <c r="P104" s="364"/>
      <c r="Q104" s="365"/>
      <c r="R104" s="363">
        <f>SUM(R98:W103)</f>
        <v>71.8</v>
      </c>
      <c r="S104" s="364"/>
      <c r="T104" s="364"/>
      <c r="U104" s="364"/>
      <c r="V104" s="364"/>
      <c r="W104" s="365"/>
      <c r="X104" s="667"/>
      <c r="Y104" s="668"/>
      <c r="Z104" s="668"/>
      <c r="AA104" s="668"/>
      <c r="AB104" s="668"/>
      <c r="AC104" s="668"/>
      <c r="AD104" s="668"/>
      <c r="AE104" s="668"/>
      <c r="AF104" s="668"/>
      <c r="AG104" s="668"/>
      <c r="AH104" s="668"/>
      <c r="AI104" s="668"/>
      <c r="AJ104" s="668"/>
      <c r="AK104" s="668"/>
      <c r="AL104" s="668"/>
      <c r="AM104" s="668"/>
      <c r="AN104" s="668"/>
      <c r="AO104" s="668"/>
      <c r="AP104" s="668"/>
      <c r="AQ104" s="668"/>
      <c r="AR104" s="668"/>
      <c r="AS104" s="668"/>
      <c r="AT104" s="668"/>
      <c r="AU104" s="668"/>
      <c r="AV104" s="668"/>
      <c r="AW104" s="668"/>
      <c r="AX104" s="669"/>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6" t="s">
        <v>39</v>
      </c>
      <c r="D107" s="585"/>
      <c r="E107" s="585"/>
      <c r="F107" s="585"/>
      <c r="G107" s="585"/>
      <c r="H107" s="585"/>
      <c r="I107" s="585"/>
      <c r="J107" s="585"/>
      <c r="K107" s="585"/>
      <c r="L107" s="585"/>
      <c r="M107" s="585"/>
      <c r="N107" s="585"/>
      <c r="O107" s="585"/>
      <c r="P107" s="585"/>
      <c r="Q107" s="585"/>
      <c r="R107" s="585"/>
      <c r="S107" s="585"/>
      <c r="T107" s="585"/>
      <c r="U107" s="585"/>
      <c r="V107" s="585"/>
      <c r="W107" s="585"/>
      <c r="X107" s="585"/>
      <c r="Y107" s="585"/>
      <c r="Z107" s="585"/>
      <c r="AA107" s="585"/>
      <c r="AB107" s="585"/>
      <c r="AC107" s="587"/>
      <c r="AD107" s="585" t="s">
        <v>43</v>
      </c>
      <c r="AE107" s="585"/>
      <c r="AF107" s="585"/>
      <c r="AG107" s="618" t="s">
        <v>38</v>
      </c>
      <c r="AH107" s="585"/>
      <c r="AI107" s="585"/>
      <c r="AJ107" s="585"/>
      <c r="AK107" s="585"/>
      <c r="AL107" s="585"/>
      <c r="AM107" s="585"/>
      <c r="AN107" s="585"/>
      <c r="AO107" s="585"/>
      <c r="AP107" s="585"/>
      <c r="AQ107" s="585"/>
      <c r="AR107" s="585"/>
      <c r="AS107" s="585"/>
      <c r="AT107" s="585"/>
      <c r="AU107" s="585"/>
      <c r="AV107" s="585"/>
      <c r="AW107" s="585"/>
      <c r="AX107" s="619"/>
    </row>
    <row r="108" spans="1:50" ht="36" customHeight="1" x14ac:dyDescent="0.15">
      <c r="A108" s="297" t="s">
        <v>312</v>
      </c>
      <c r="B108" s="298"/>
      <c r="C108" s="522" t="s">
        <v>313</v>
      </c>
      <c r="D108" s="523"/>
      <c r="E108" s="523"/>
      <c r="F108" s="523"/>
      <c r="G108" s="523"/>
      <c r="H108" s="523"/>
      <c r="I108" s="523"/>
      <c r="J108" s="523"/>
      <c r="K108" s="523"/>
      <c r="L108" s="523"/>
      <c r="M108" s="523"/>
      <c r="N108" s="523"/>
      <c r="O108" s="523"/>
      <c r="P108" s="523"/>
      <c r="Q108" s="523"/>
      <c r="R108" s="523"/>
      <c r="S108" s="523"/>
      <c r="T108" s="523"/>
      <c r="U108" s="523"/>
      <c r="V108" s="523"/>
      <c r="W108" s="523"/>
      <c r="X108" s="523"/>
      <c r="Y108" s="523"/>
      <c r="Z108" s="523"/>
      <c r="AA108" s="523"/>
      <c r="AB108" s="523"/>
      <c r="AC108" s="524"/>
      <c r="AD108" s="593" t="s">
        <v>380</v>
      </c>
      <c r="AE108" s="594"/>
      <c r="AF108" s="594"/>
      <c r="AG108" s="590" t="s">
        <v>424</v>
      </c>
      <c r="AH108" s="591"/>
      <c r="AI108" s="591"/>
      <c r="AJ108" s="591"/>
      <c r="AK108" s="591"/>
      <c r="AL108" s="591"/>
      <c r="AM108" s="591"/>
      <c r="AN108" s="591"/>
      <c r="AO108" s="591"/>
      <c r="AP108" s="591"/>
      <c r="AQ108" s="591"/>
      <c r="AR108" s="591"/>
      <c r="AS108" s="591"/>
      <c r="AT108" s="591"/>
      <c r="AU108" s="591"/>
      <c r="AV108" s="591"/>
      <c r="AW108" s="591"/>
      <c r="AX108" s="592"/>
    </row>
    <row r="109" spans="1:50" ht="48"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380</v>
      </c>
      <c r="AE109" s="432"/>
      <c r="AF109" s="432"/>
      <c r="AG109" s="294" t="s">
        <v>425</v>
      </c>
      <c r="AH109" s="295"/>
      <c r="AI109" s="295"/>
      <c r="AJ109" s="295"/>
      <c r="AK109" s="295"/>
      <c r="AL109" s="295"/>
      <c r="AM109" s="295"/>
      <c r="AN109" s="295"/>
      <c r="AO109" s="295"/>
      <c r="AP109" s="295"/>
      <c r="AQ109" s="295"/>
      <c r="AR109" s="295"/>
      <c r="AS109" s="295"/>
      <c r="AT109" s="295"/>
      <c r="AU109" s="295"/>
      <c r="AV109" s="295"/>
      <c r="AW109" s="295"/>
      <c r="AX109" s="296"/>
    </row>
    <row r="110" spans="1:50" ht="36"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4" t="s">
        <v>380</v>
      </c>
      <c r="AE110" s="575"/>
      <c r="AF110" s="575"/>
      <c r="AG110" s="520" t="s">
        <v>426</v>
      </c>
      <c r="AH110" s="188"/>
      <c r="AI110" s="188"/>
      <c r="AJ110" s="188"/>
      <c r="AK110" s="188"/>
      <c r="AL110" s="188"/>
      <c r="AM110" s="188"/>
      <c r="AN110" s="188"/>
      <c r="AO110" s="188"/>
      <c r="AP110" s="188"/>
      <c r="AQ110" s="188"/>
      <c r="AR110" s="188"/>
      <c r="AS110" s="188"/>
      <c r="AT110" s="188"/>
      <c r="AU110" s="188"/>
      <c r="AV110" s="188"/>
      <c r="AW110" s="188"/>
      <c r="AX110" s="521"/>
    </row>
    <row r="111" spans="1:50" ht="27" customHeight="1" x14ac:dyDescent="0.15">
      <c r="A111" s="539" t="s">
        <v>46</v>
      </c>
      <c r="B111" s="576"/>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380</v>
      </c>
      <c r="AE111" s="428"/>
      <c r="AF111" s="428"/>
      <c r="AG111" s="291" t="s">
        <v>421</v>
      </c>
      <c r="AH111" s="292"/>
      <c r="AI111" s="292"/>
      <c r="AJ111" s="292"/>
      <c r="AK111" s="292"/>
      <c r="AL111" s="292"/>
      <c r="AM111" s="292"/>
      <c r="AN111" s="292"/>
      <c r="AO111" s="292"/>
      <c r="AP111" s="292"/>
      <c r="AQ111" s="292"/>
      <c r="AR111" s="292"/>
      <c r="AS111" s="292"/>
      <c r="AT111" s="292"/>
      <c r="AU111" s="292"/>
      <c r="AV111" s="292"/>
      <c r="AW111" s="292"/>
      <c r="AX111" s="293"/>
    </row>
    <row r="112" spans="1:50" ht="27" customHeight="1" x14ac:dyDescent="0.15">
      <c r="A112" s="577"/>
      <c r="B112" s="578"/>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403</v>
      </c>
      <c r="AE112" s="432"/>
      <c r="AF112" s="432"/>
      <c r="AG112" s="294"/>
      <c r="AH112" s="295"/>
      <c r="AI112" s="295"/>
      <c r="AJ112" s="295"/>
      <c r="AK112" s="295"/>
      <c r="AL112" s="295"/>
      <c r="AM112" s="295"/>
      <c r="AN112" s="295"/>
      <c r="AO112" s="295"/>
      <c r="AP112" s="295"/>
      <c r="AQ112" s="295"/>
      <c r="AR112" s="295"/>
      <c r="AS112" s="295"/>
      <c r="AT112" s="295"/>
      <c r="AU112" s="295"/>
      <c r="AV112" s="295"/>
      <c r="AW112" s="295"/>
      <c r="AX112" s="296"/>
    </row>
    <row r="113" spans="1:64" ht="27" customHeight="1" x14ac:dyDescent="0.15">
      <c r="A113" s="577"/>
      <c r="B113" s="578"/>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380</v>
      </c>
      <c r="AE113" s="432"/>
      <c r="AF113" s="432"/>
      <c r="AG113" s="294" t="s">
        <v>427</v>
      </c>
      <c r="AH113" s="295"/>
      <c r="AI113" s="295"/>
      <c r="AJ113" s="295"/>
      <c r="AK113" s="295"/>
      <c r="AL113" s="295"/>
      <c r="AM113" s="295"/>
      <c r="AN113" s="295"/>
      <c r="AO113" s="295"/>
      <c r="AP113" s="295"/>
      <c r="AQ113" s="295"/>
      <c r="AR113" s="295"/>
      <c r="AS113" s="295"/>
      <c r="AT113" s="295"/>
      <c r="AU113" s="295"/>
      <c r="AV113" s="295"/>
      <c r="AW113" s="295"/>
      <c r="AX113" s="296"/>
    </row>
    <row r="114" spans="1:64" ht="27" customHeight="1" x14ac:dyDescent="0.15">
      <c r="A114" s="577"/>
      <c r="B114" s="578"/>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403</v>
      </c>
      <c r="AE114" s="432"/>
      <c r="AF114" s="432"/>
      <c r="AG114" s="294"/>
      <c r="AH114" s="295"/>
      <c r="AI114" s="295"/>
      <c r="AJ114" s="295"/>
      <c r="AK114" s="295"/>
      <c r="AL114" s="295"/>
      <c r="AM114" s="295"/>
      <c r="AN114" s="295"/>
      <c r="AO114" s="295"/>
      <c r="AP114" s="295"/>
      <c r="AQ114" s="295"/>
      <c r="AR114" s="295"/>
      <c r="AS114" s="295"/>
      <c r="AT114" s="295"/>
      <c r="AU114" s="295"/>
      <c r="AV114" s="295"/>
      <c r="AW114" s="295"/>
      <c r="AX114" s="296"/>
    </row>
    <row r="115" spans="1:64" ht="27" customHeight="1" x14ac:dyDescent="0.15">
      <c r="A115" s="577"/>
      <c r="B115" s="578"/>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380</v>
      </c>
      <c r="AE115" s="432"/>
      <c r="AF115" s="432"/>
      <c r="AG115" s="294" t="s">
        <v>428</v>
      </c>
      <c r="AH115" s="295"/>
      <c r="AI115" s="295"/>
      <c r="AJ115" s="295"/>
      <c r="AK115" s="295"/>
      <c r="AL115" s="295"/>
      <c r="AM115" s="295"/>
      <c r="AN115" s="295"/>
      <c r="AO115" s="295"/>
      <c r="AP115" s="295"/>
      <c r="AQ115" s="295"/>
      <c r="AR115" s="295"/>
      <c r="AS115" s="295"/>
      <c r="AT115" s="295"/>
      <c r="AU115" s="295"/>
      <c r="AV115" s="295"/>
      <c r="AW115" s="295"/>
      <c r="AX115" s="296"/>
    </row>
    <row r="116" spans="1:64" ht="36" customHeight="1" x14ac:dyDescent="0.15">
      <c r="A116" s="577"/>
      <c r="B116" s="578"/>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2" t="s">
        <v>380</v>
      </c>
      <c r="AE116" s="623"/>
      <c r="AF116" s="623"/>
      <c r="AG116" s="356" t="s">
        <v>430</v>
      </c>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36" customHeight="1" x14ac:dyDescent="0.15">
      <c r="A117" s="579"/>
      <c r="B117" s="580"/>
      <c r="C117" s="581" t="s">
        <v>82</v>
      </c>
      <c r="D117" s="582"/>
      <c r="E117" s="582"/>
      <c r="F117" s="582"/>
      <c r="G117" s="582"/>
      <c r="H117" s="582"/>
      <c r="I117" s="582"/>
      <c r="J117" s="582"/>
      <c r="K117" s="582"/>
      <c r="L117" s="582"/>
      <c r="M117" s="582"/>
      <c r="N117" s="582"/>
      <c r="O117" s="582"/>
      <c r="P117" s="582"/>
      <c r="Q117" s="582"/>
      <c r="R117" s="582"/>
      <c r="S117" s="582"/>
      <c r="T117" s="582"/>
      <c r="U117" s="582"/>
      <c r="V117" s="582"/>
      <c r="W117" s="582"/>
      <c r="X117" s="582"/>
      <c r="Y117" s="582"/>
      <c r="Z117" s="582"/>
      <c r="AA117" s="582"/>
      <c r="AB117" s="582"/>
      <c r="AC117" s="583"/>
      <c r="AD117" s="574" t="s">
        <v>380</v>
      </c>
      <c r="AE117" s="575"/>
      <c r="AF117" s="584"/>
      <c r="AG117" s="588" t="s">
        <v>431</v>
      </c>
      <c r="AH117" s="425"/>
      <c r="AI117" s="425"/>
      <c r="AJ117" s="425"/>
      <c r="AK117" s="425"/>
      <c r="AL117" s="425"/>
      <c r="AM117" s="425"/>
      <c r="AN117" s="425"/>
      <c r="AO117" s="425"/>
      <c r="AP117" s="425"/>
      <c r="AQ117" s="425"/>
      <c r="AR117" s="425"/>
      <c r="AS117" s="425"/>
      <c r="AT117" s="425"/>
      <c r="AU117" s="425"/>
      <c r="AV117" s="425"/>
      <c r="AW117" s="425"/>
      <c r="AX117" s="589"/>
      <c r="BG117" s="10"/>
      <c r="BH117" s="10"/>
      <c r="BI117" s="10"/>
      <c r="BJ117" s="10"/>
    </row>
    <row r="118" spans="1:64" ht="36" customHeight="1" x14ac:dyDescent="0.15">
      <c r="A118" s="539" t="s">
        <v>47</v>
      </c>
      <c r="B118" s="576"/>
      <c r="C118" s="624" t="s">
        <v>81</v>
      </c>
      <c r="D118" s="625"/>
      <c r="E118" s="625"/>
      <c r="F118" s="625"/>
      <c r="G118" s="625"/>
      <c r="H118" s="625"/>
      <c r="I118" s="625"/>
      <c r="J118" s="625"/>
      <c r="K118" s="625"/>
      <c r="L118" s="625"/>
      <c r="M118" s="625"/>
      <c r="N118" s="625"/>
      <c r="O118" s="625"/>
      <c r="P118" s="625"/>
      <c r="Q118" s="625"/>
      <c r="R118" s="625"/>
      <c r="S118" s="625"/>
      <c r="T118" s="625"/>
      <c r="U118" s="625"/>
      <c r="V118" s="625"/>
      <c r="W118" s="625"/>
      <c r="X118" s="625"/>
      <c r="Y118" s="625"/>
      <c r="Z118" s="625"/>
      <c r="AA118" s="625"/>
      <c r="AB118" s="625"/>
      <c r="AC118" s="626"/>
      <c r="AD118" s="427" t="s">
        <v>380</v>
      </c>
      <c r="AE118" s="428"/>
      <c r="AF118" s="627"/>
      <c r="AG118" s="291" t="s">
        <v>422</v>
      </c>
      <c r="AH118" s="292"/>
      <c r="AI118" s="292"/>
      <c r="AJ118" s="292"/>
      <c r="AK118" s="292"/>
      <c r="AL118" s="292"/>
      <c r="AM118" s="292"/>
      <c r="AN118" s="292"/>
      <c r="AO118" s="292"/>
      <c r="AP118" s="292"/>
      <c r="AQ118" s="292"/>
      <c r="AR118" s="292"/>
      <c r="AS118" s="292"/>
      <c r="AT118" s="292"/>
      <c r="AU118" s="292"/>
      <c r="AV118" s="292"/>
      <c r="AW118" s="292"/>
      <c r="AX118" s="293"/>
    </row>
    <row r="119" spans="1:64" ht="36" customHeight="1" x14ac:dyDescent="0.15">
      <c r="A119" s="577"/>
      <c r="B119" s="578"/>
      <c r="C119" s="571" t="s">
        <v>53</v>
      </c>
      <c r="D119" s="572"/>
      <c r="E119" s="572"/>
      <c r="F119" s="572"/>
      <c r="G119" s="572"/>
      <c r="H119" s="572"/>
      <c r="I119" s="572"/>
      <c r="J119" s="572"/>
      <c r="K119" s="572"/>
      <c r="L119" s="572"/>
      <c r="M119" s="572"/>
      <c r="N119" s="572"/>
      <c r="O119" s="572"/>
      <c r="P119" s="572"/>
      <c r="Q119" s="572"/>
      <c r="R119" s="572"/>
      <c r="S119" s="572"/>
      <c r="T119" s="572"/>
      <c r="U119" s="572"/>
      <c r="V119" s="572"/>
      <c r="W119" s="572"/>
      <c r="X119" s="572"/>
      <c r="Y119" s="572"/>
      <c r="Z119" s="572"/>
      <c r="AA119" s="572"/>
      <c r="AB119" s="572"/>
      <c r="AC119" s="573"/>
      <c r="AD119" s="595" t="s">
        <v>380</v>
      </c>
      <c r="AE119" s="596"/>
      <c r="AF119" s="596"/>
      <c r="AG119" s="294" t="s">
        <v>429</v>
      </c>
      <c r="AH119" s="295"/>
      <c r="AI119" s="295"/>
      <c r="AJ119" s="295"/>
      <c r="AK119" s="295"/>
      <c r="AL119" s="295"/>
      <c r="AM119" s="295"/>
      <c r="AN119" s="295"/>
      <c r="AO119" s="295"/>
      <c r="AP119" s="295"/>
      <c r="AQ119" s="295"/>
      <c r="AR119" s="295"/>
      <c r="AS119" s="295"/>
      <c r="AT119" s="295"/>
      <c r="AU119" s="295"/>
      <c r="AV119" s="295"/>
      <c r="AW119" s="295"/>
      <c r="AX119" s="296"/>
    </row>
    <row r="120" spans="1:64" ht="36" customHeight="1" x14ac:dyDescent="0.15">
      <c r="A120" s="577"/>
      <c r="B120" s="578"/>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380</v>
      </c>
      <c r="AE120" s="432"/>
      <c r="AF120" s="432"/>
      <c r="AG120" s="294" t="s">
        <v>423</v>
      </c>
      <c r="AH120" s="295"/>
      <c r="AI120" s="295"/>
      <c r="AJ120" s="295"/>
      <c r="AK120" s="295"/>
      <c r="AL120" s="295"/>
      <c r="AM120" s="295"/>
      <c r="AN120" s="295"/>
      <c r="AO120" s="295"/>
      <c r="AP120" s="295"/>
      <c r="AQ120" s="295"/>
      <c r="AR120" s="295"/>
      <c r="AS120" s="295"/>
      <c r="AT120" s="295"/>
      <c r="AU120" s="295"/>
      <c r="AV120" s="295"/>
      <c r="AW120" s="295"/>
      <c r="AX120" s="296"/>
    </row>
    <row r="121" spans="1:64" ht="27" customHeight="1" x14ac:dyDescent="0.15">
      <c r="A121" s="579"/>
      <c r="B121" s="580"/>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380</v>
      </c>
      <c r="AE121" s="432"/>
      <c r="AF121" s="432"/>
      <c r="AG121" s="520" t="s">
        <v>404</v>
      </c>
      <c r="AH121" s="188"/>
      <c r="AI121" s="188"/>
      <c r="AJ121" s="188"/>
      <c r="AK121" s="188"/>
      <c r="AL121" s="188"/>
      <c r="AM121" s="188"/>
      <c r="AN121" s="188"/>
      <c r="AO121" s="188"/>
      <c r="AP121" s="188"/>
      <c r="AQ121" s="188"/>
      <c r="AR121" s="188"/>
      <c r="AS121" s="188"/>
      <c r="AT121" s="188"/>
      <c r="AU121" s="188"/>
      <c r="AV121" s="188"/>
      <c r="AW121" s="188"/>
      <c r="AX121" s="521"/>
    </row>
    <row r="122" spans="1:64" ht="33.6" customHeight="1" x14ac:dyDescent="0.15">
      <c r="A122" s="612" t="s">
        <v>80</v>
      </c>
      <c r="B122" s="613"/>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403</v>
      </c>
      <c r="AE122" s="428"/>
      <c r="AF122" s="428"/>
      <c r="AG122" s="566"/>
      <c r="AH122" s="186"/>
      <c r="AI122" s="186"/>
      <c r="AJ122" s="186"/>
      <c r="AK122" s="186"/>
      <c r="AL122" s="186"/>
      <c r="AM122" s="186"/>
      <c r="AN122" s="186"/>
      <c r="AO122" s="186"/>
      <c r="AP122" s="186"/>
      <c r="AQ122" s="186"/>
      <c r="AR122" s="186"/>
      <c r="AS122" s="186"/>
      <c r="AT122" s="186"/>
      <c r="AU122" s="186"/>
      <c r="AV122" s="186"/>
      <c r="AW122" s="186"/>
      <c r="AX122" s="567"/>
    </row>
    <row r="123" spans="1:64" ht="15.75" customHeight="1" x14ac:dyDescent="0.15">
      <c r="A123" s="614"/>
      <c r="B123" s="615"/>
      <c r="C123" s="641" t="s">
        <v>87</v>
      </c>
      <c r="D123" s="642"/>
      <c r="E123" s="642"/>
      <c r="F123" s="642"/>
      <c r="G123" s="642"/>
      <c r="H123" s="642"/>
      <c r="I123" s="642"/>
      <c r="J123" s="642"/>
      <c r="K123" s="642"/>
      <c r="L123" s="642"/>
      <c r="M123" s="642"/>
      <c r="N123" s="642"/>
      <c r="O123" s="643"/>
      <c r="P123" s="635" t="s">
        <v>0</v>
      </c>
      <c r="Q123" s="644"/>
      <c r="R123" s="644"/>
      <c r="S123" s="645"/>
      <c r="T123" s="634" t="s">
        <v>30</v>
      </c>
      <c r="U123" s="635"/>
      <c r="V123" s="635"/>
      <c r="W123" s="635"/>
      <c r="X123" s="635"/>
      <c r="Y123" s="635"/>
      <c r="Z123" s="635"/>
      <c r="AA123" s="635"/>
      <c r="AB123" s="635"/>
      <c r="AC123" s="635"/>
      <c r="AD123" s="635"/>
      <c r="AE123" s="635"/>
      <c r="AF123" s="636"/>
      <c r="AG123" s="568"/>
      <c r="AH123" s="267"/>
      <c r="AI123" s="267"/>
      <c r="AJ123" s="267"/>
      <c r="AK123" s="267"/>
      <c r="AL123" s="267"/>
      <c r="AM123" s="267"/>
      <c r="AN123" s="267"/>
      <c r="AO123" s="267"/>
      <c r="AP123" s="267"/>
      <c r="AQ123" s="267"/>
      <c r="AR123" s="267"/>
      <c r="AS123" s="267"/>
      <c r="AT123" s="267"/>
      <c r="AU123" s="267"/>
      <c r="AV123" s="267"/>
      <c r="AW123" s="267"/>
      <c r="AX123" s="569"/>
    </row>
    <row r="124" spans="1:64" ht="20.25" customHeight="1" x14ac:dyDescent="0.15">
      <c r="A124" s="614"/>
      <c r="B124" s="615"/>
      <c r="C124" s="628"/>
      <c r="D124" s="629"/>
      <c r="E124" s="629"/>
      <c r="F124" s="629"/>
      <c r="G124" s="629"/>
      <c r="H124" s="629"/>
      <c r="I124" s="629"/>
      <c r="J124" s="629"/>
      <c r="K124" s="629"/>
      <c r="L124" s="629"/>
      <c r="M124" s="629"/>
      <c r="N124" s="629"/>
      <c r="O124" s="630"/>
      <c r="P124" s="637"/>
      <c r="Q124" s="637"/>
      <c r="R124" s="637"/>
      <c r="S124" s="638"/>
      <c r="T124" s="620"/>
      <c r="U124" s="295"/>
      <c r="V124" s="295"/>
      <c r="W124" s="295"/>
      <c r="X124" s="295"/>
      <c r="Y124" s="295"/>
      <c r="Z124" s="295"/>
      <c r="AA124" s="295"/>
      <c r="AB124" s="295"/>
      <c r="AC124" s="295"/>
      <c r="AD124" s="295"/>
      <c r="AE124" s="295"/>
      <c r="AF124" s="621"/>
      <c r="AG124" s="568"/>
      <c r="AH124" s="267"/>
      <c r="AI124" s="267"/>
      <c r="AJ124" s="267"/>
      <c r="AK124" s="267"/>
      <c r="AL124" s="267"/>
      <c r="AM124" s="267"/>
      <c r="AN124" s="267"/>
      <c r="AO124" s="267"/>
      <c r="AP124" s="267"/>
      <c r="AQ124" s="267"/>
      <c r="AR124" s="267"/>
      <c r="AS124" s="267"/>
      <c r="AT124" s="267"/>
      <c r="AU124" s="267"/>
      <c r="AV124" s="267"/>
      <c r="AW124" s="267"/>
      <c r="AX124" s="569"/>
    </row>
    <row r="125" spans="1:64" ht="20.25" customHeight="1" x14ac:dyDescent="0.15">
      <c r="A125" s="616"/>
      <c r="B125" s="617"/>
      <c r="C125" s="631"/>
      <c r="D125" s="632"/>
      <c r="E125" s="632"/>
      <c r="F125" s="632"/>
      <c r="G125" s="632"/>
      <c r="H125" s="632"/>
      <c r="I125" s="632"/>
      <c r="J125" s="632"/>
      <c r="K125" s="632"/>
      <c r="L125" s="632"/>
      <c r="M125" s="632"/>
      <c r="N125" s="632"/>
      <c r="O125" s="633"/>
      <c r="P125" s="639"/>
      <c r="Q125" s="639"/>
      <c r="R125" s="639"/>
      <c r="S125" s="640"/>
      <c r="T125" s="424"/>
      <c r="U125" s="425"/>
      <c r="V125" s="425"/>
      <c r="W125" s="425"/>
      <c r="X125" s="425"/>
      <c r="Y125" s="425"/>
      <c r="Z125" s="425"/>
      <c r="AA125" s="425"/>
      <c r="AB125" s="425"/>
      <c r="AC125" s="425"/>
      <c r="AD125" s="425"/>
      <c r="AE125" s="425"/>
      <c r="AF125" s="426"/>
      <c r="AG125" s="570"/>
      <c r="AH125" s="188"/>
      <c r="AI125" s="188"/>
      <c r="AJ125" s="188"/>
      <c r="AK125" s="188"/>
      <c r="AL125" s="188"/>
      <c r="AM125" s="188"/>
      <c r="AN125" s="188"/>
      <c r="AO125" s="188"/>
      <c r="AP125" s="188"/>
      <c r="AQ125" s="188"/>
      <c r="AR125" s="188"/>
      <c r="AS125" s="188"/>
      <c r="AT125" s="188"/>
      <c r="AU125" s="188"/>
      <c r="AV125" s="188"/>
      <c r="AW125" s="188"/>
      <c r="AX125" s="521"/>
    </row>
    <row r="126" spans="1:64" ht="57" customHeight="1" x14ac:dyDescent="0.15">
      <c r="A126" s="539" t="s">
        <v>58</v>
      </c>
      <c r="B126" s="540"/>
      <c r="C126" s="382" t="s">
        <v>64</v>
      </c>
      <c r="D126" s="562"/>
      <c r="E126" s="562"/>
      <c r="F126" s="563"/>
      <c r="G126" s="533" t="s">
        <v>419</v>
      </c>
      <c r="H126" s="534"/>
      <c r="I126" s="534"/>
      <c r="J126" s="534"/>
      <c r="K126" s="534"/>
      <c r="L126" s="534"/>
      <c r="M126" s="534"/>
      <c r="N126" s="534"/>
      <c r="O126" s="534"/>
      <c r="P126" s="534"/>
      <c r="Q126" s="534"/>
      <c r="R126" s="534"/>
      <c r="S126" s="534"/>
      <c r="T126" s="534"/>
      <c r="U126" s="534"/>
      <c r="V126" s="534"/>
      <c r="W126" s="534"/>
      <c r="X126" s="534"/>
      <c r="Y126" s="534"/>
      <c r="Z126" s="534"/>
      <c r="AA126" s="534"/>
      <c r="AB126" s="534"/>
      <c r="AC126" s="534"/>
      <c r="AD126" s="534"/>
      <c r="AE126" s="534"/>
      <c r="AF126" s="534"/>
      <c r="AG126" s="534"/>
      <c r="AH126" s="534"/>
      <c r="AI126" s="534"/>
      <c r="AJ126" s="534"/>
      <c r="AK126" s="534"/>
      <c r="AL126" s="534"/>
      <c r="AM126" s="534"/>
      <c r="AN126" s="534"/>
      <c r="AO126" s="534"/>
      <c r="AP126" s="534"/>
      <c r="AQ126" s="534"/>
      <c r="AR126" s="534"/>
      <c r="AS126" s="534"/>
      <c r="AT126" s="534"/>
      <c r="AU126" s="534"/>
      <c r="AV126" s="534"/>
      <c r="AW126" s="534"/>
      <c r="AX126" s="535"/>
    </row>
    <row r="127" spans="1:64" ht="66.75" customHeight="1" thickBot="1" x14ac:dyDescent="0.2">
      <c r="A127" s="541"/>
      <c r="B127" s="542"/>
      <c r="C127" s="351" t="s">
        <v>68</v>
      </c>
      <c r="D127" s="352"/>
      <c r="E127" s="352"/>
      <c r="F127" s="353"/>
      <c r="G127" s="354" t="s">
        <v>405</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66" customHeight="1" thickBot="1" x14ac:dyDescent="0.2">
      <c r="A129" s="561"/>
      <c r="B129" s="556"/>
      <c r="C129" s="556"/>
      <c r="D129" s="556"/>
      <c r="E129" s="556"/>
      <c r="F129" s="556"/>
      <c r="G129" s="556"/>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6"/>
      <c r="AL129" s="556"/>
      <c r="AM129" s="556"/>
      <c r="AN129" s="556"/>
      <c r="AO129" s="556"/>
      <c r="AP129" s="556"/>
      <c r="AQ129" s="556"/>
      <c r="AR129" s="556"/>
      <c r="AS129" s="556"/>
      <c r="AT129" s="556"/>
      <c r="AU129" s="556"/>
      <c r="AV129" s="556"/>
      <c r="AW129" s="556"/>
      <c r="AX129" s="557"/>
    </row>
    <row r="130" spans="1:50" ht="21" customHeight="1" x14ac:dyDescent="0.15">
      <c r="A130" s="552" t="s">
        <v>41</v>
      </c>
      <c r="B130" s="553"/>
      <c r="C130" s="553"/>
      <c r="D130" s="553"/>
      <c r="E130" s="553"/>
      <c r="F130" s="553"/>
      <c r="G130" s="553"/>
      <c r="H130" s="553"/>
      <c r="I130" s="553"/>
      <c r="J130" s="553"/>
      <c r="K130" s="553"/>
      <c r="L130" s="553"/>
      <c r="M130" s="553"/>
      <c r="N130" s="553"/>
      <c r="O130" s="553"/>
      <c r="P130" s="553"/>
      <c r="Q130" s="553"/>
      <c r="R130" s="553"/>
      <c r="S130" s="553"/>
      <c r="T130" s="553"/>
      <c r="U130" s="553"/>
      <c r="V130" s="553"/>
      <c r="W130" s="553"/>
      <c r="X130" s="553"/>
      <c r="Y130" s="553"/>
      <c r="Z130" s="553"/>
      <c r="AA130" s="553"/>
      <c r="AB130" s="553"/>
      <c r="AC130" s="553"/>
      <c r="AD130" s="553"/>
      <c r="AE130" s="553"/>
      <c r="AF130" s="553"/>
      <c r="AG130" s="553"/>
      <c r="AH130" s="553"/>
      <c r="AI130" s="553"/>
      <c r="AJ130" s="553"/>
      <c r="AK130" s="553"/>
      <c r="AL130" s="553"/>
      <c r="AM130" s="553"/>
      <c r="AN130" s="553"/>
      <c r="AO130" s="553"/>
      <c r="AP130" s="553"/>
      <c r="AQ130" s="553"/>
      <c r="AR130" s="553"/>
      <c r="AS130" s="553"/>
      <c r="AT130" s="553"/>
      <c r="AU130" s="553"/>
      <c r="AV130" s="553"/>
      <c r="AW130" s="553"/>
      <c r="AX130" s="554"/>
    </row>
    <row r="131" spans="1:50" ht="79.5" customHeight="1" thickBot="1" x14ac:dyDescent="0.2">
      <c r="A131" s="536" t="s">
        <v>306</v>
      </c>
      <c r="B131" s="537"/>
      <c r="C131" s="537"/>
      <c r="D131" s="537"/>
      <c r="E131" s="538"/>
      <c r="F131" s="555" t="s">
        <v>443</v>
      </c>
      <c r="G131" s="556"/>
      <c r="H131" s="556"/>
      <c r="I131" s="556"/>
      <c r="J131" s="556"/>
      <c r="K131" s="556"/>
      <c r="L131" s="556"/>
      <c r="M131" s="556"/>
      <c r="N131" s="556"/>
      <c r="O131" s="556"/>
      <c r="P131" s="556"/>
      <c r="Q131" s="556"/>
      <c r="R131" s="556"/>
      <c r="S131" s="556"/>
      <c r="T131" s="556"/>
      <c r="U131" s="556"/>
      <c r="V131" s="556"/>
      <c r="W131" s="556"/>
      <c r="X131" s="556"/>
      <c r="Y131" s="556"/>
      <c r="Z131" s="556"/>
      <c r="AA131" s="556"/>
      <c r="AB131" s="556"/>
      <c r="AC131" s="556"/>
      <c r="AD131" s="556"/>
      <c r="AE131" s="556"/>
      <c r="AF131" s="556"/>
      <c r="AG131" s="556"/>
      <c r="AH131" s="556"/>
      <c r="AI131" s="556"/>
      <c r="AJ131" s="556"/>
      <c r="AK131" s="556"/>
      <c r="AL131" s="556"/>
      <c r="AM131" s="556"/>
      <c r="AN131" s="556"/>
      <c r="AO131" s="556"/>
      <c r="AP131" s="556"/>
      <c r="AQ131" s="556"/>
      <c r="AR131" s="556"/>
      <c r="AS131" s="556"/>
      <c r="AT131" s="556"/>
      <c r="AU131" s="556"/>
      <c r="AV131" s="556"/>
      <c r="AW131" s="556"/>
      <c r="AX131" s="557"/>
    </row>
    <row r="132" spans="1:50" ht="21" customHeight="1" x14ac:dyDescent="0.15">
      <c r="A132" s="552" t="s">
        <v>54</v>
      </c>
      <c r="B132" s="553"/>
      <c r="C132" s="553"/>
      <c r="D132" s="553"/>
      <c r="E132" s="553"/>
      <c r="F132" s="553"/>
      <c r="G132" s="553"/>
      <c r="H132" s="553"/>
      <c r="I132" s="553"/>
      <c r="J132" s="553"/>
      <c r="K132" s="553"/>
      <c r="L132" s="553"/>
      <c r="M132" s="553"/>
      <c r="N132" s="553"/>
      <c r="O132" s="553"/>
      <c r="P132" s="553"/>
      <c r="Q132" s="553"/>
      <c r="R132" s="553"/>
      <c r="S132" s="553"/>
      <c r="T132" s="553"/>
      <c r="U132" s="553"/>
      <c r="V132" s="553"/>
      <c r="W132" s="553"/>
      <c r="X132" s="553"/>
      <c r="Y132" s="553"/>
      <c r="Z132" s="553"/>
      <c r="AA132" s="553"/>
      <c r="AB132" s="553"/>
      <c r="AC132" s="553"/>
      <c r="AD132" s="553"/>
      <c r="AE132" s="553"/>
      <c r="AF132" s="553"/>
      <c r="AG132" s="553"/>
      <c r="AH132" s="553"/>
      <c r="AI132" s="553"/>
      <c r="AJ132" s="553"/>
      <c r="AK132" s="553"/>
      <c r="AL132" s="553"/>
      <c r="AM132" s="553"/>
      <c r="AN132" s="553"/>
      <c r="AO132" s="553"/>
      <c r="AP132" s="553"/>
      <c r="AQ132" s="553"/>
      <c r="AR132" s="553"/>
      <c r="AS132" s="553"/>
      <c r="AT132" s="553"/>
      <c r="AU132" s="553"/>
      <c r="AV132" s="553"/>
      <c r="AW132" s="553"/>
      <c r="AX132" s="554"/>
    </row>
    <row r="133" spans="1:50" ht="65.25" customHeight="1" thickBot="1" x14ac:dyDescent="0.2">
      <c r="A133" s="421" t="s">
        <v>444</v>
      </c>
      <c r="B133" s="422"/>
      <c r="C133" s="422"/>
      <c r="D133" s="422"/>
      <c r="E133" s="423"/>
      <c r="F133" s="558" t="s">
        <v>445</v>
      </c>
      <c r="G133" s="559"/>
      <c r="H133" s="559"/>
      <c r="I133" s="559"/>
      <c r="J133" s="559"/>
      <c r="K133" s="559"/>
      <c r="L133" s="559"/>
      <c r="M133" s="559"/>
      <c r="N133" s="559"/>
      <c r="O133" s="559"/>
      <c r="P133" s="559"/>
      <c r="Q133" s="559"/>
      <c r="R133" s="559"/>
      <c r="S133" s="559"/>
      <c r="T133" s="559"/>
      <c r="U133" s="559"/>
      <c r="V133" s="559"/>
      <c r="W133" s="559"/>
      <c r="X133" s="559"/>
      <c r="Y133" s="559"/>
      <c r="Z133" s="559"/>
      <c r="AA133" s="559"/>
      <c r="AB133" s="559"/>
      <c r="AC133" s="559"/>
      <c r="AD133" s="559"/>
      <c r="AE133" s="559"/>
      <c r="AF133" s="559"/>
      <c r="AG133" s="559"/>
      <c r="AH133" s="559"/>
      <c r="AI133" s="559"/>
      <c r="AJ133" s="559"/>
      <c r="AK133" s="559"/>
      <c r="AL133" s="559"/>
      <c r="AM133" s="559"/>
      <c r="AN133" s="559"/>
      <c r="AO133" s="559"/>
      <c r="AP133" s="559"/>
      <c r="AQ133" s="559"/>
      <c r="AR133" s="559"/>
      <c r="AS133" s="559"/>
      <c r="AT133" s="559"/>
      <c r="AU133" s="559"/>
      <c r="AV133" s="559"/>
      <c r="AW133" s="559"/>
      <c r="AX133" s="560"/>
    </row>
    <row r="134" spans="1:50" ht="21" customHeight="1" x14ac:dyDescent="0.15">
      <c r="A134" s="543" t="s">
        <v>42</v>
      </c>
      <c r="B134" s="544"/>
      <c r="C134" s="544"/>
      <c r="D134" s="544"/>
      <c r="E134" s="544"/>
      <c r="F134" s="544"/>
      <c r="G134" s="544"/>
      <c r="H134" s="544"/>
      <c r="I134" s="544"/>
      <c r="J134" s="544"/>
      <c r="K134" s="544"/>
      <c r="L134" s="544"/>
      <c r="M134" s="544"/>
      <c r="N134" s="544"/>
      <c r="O134" s="544"/>
      <c r="P134" s="544"/>
      <c r="Q134" s="544"/>
      <c r="R134" s="544"/>
      <c r="S134" s="544"/>
      <c r="T134" s="544"/>
      <c r="U134" s="544"/>
      <c r="V134" s="544"/>
      <c r="W134" s="544"/>
      <c r="X134" s="544"/>
      <c r="Y134" s="544"/>
      <c r="Z134" s="544"/>
      <c r="AA134" s="544"/>
      <c r="AB134" s="544"/>
      <c r="AC134" s="544"/>
      <c r="AD134" s="544"/>
      <c r="AE134" s="544"/>
      <c r="AF134" s="544"/>
      <c r="AG134" s="544"/>
      <c r="AH134" s="544"/>
      <c r="AI134" s="544"/>
      <c r="AJ134" s="544"/>
      <c r="AK134" s="544"/>
      <c r="AL134" s="544"/>
      <c r="AM134" s="544"/>
      <c r="AN134" s="544"/>
      <c r="AO134" s="544"/>
      <c r="AP134" s="544"/>
      <c r="AQ134" s="544"/>
      <c r="AR134" s="544"/>
      <c r="AS134" s="544"/>
      <c r="AT134" s="544"/>
      <c r="AU134" s="544"/>
      <c r="AV134" s="544"/>
      <c r="AW134" s="544"/>
      <c r="AX134" s="545"/>
    </row>
    <row r="135" spans="1:50" ht="56.25" customHeight="1" thickBot="1" x14ac:dyDescent="0.2">
      <c r="A135" s="597"/>
      <c r="B135" s="598"/>
      <c r="C135" s="598"/>
      <c r="D135" s="598"/>
      <c r="E135" s="598"/>
      <c r="F135" s="598"/>
      <c r="G135" s="598"/>
      <c r="H135" s="598"/>
      <c r="I135" s="598"/>
      <c r="J135" s="598"/>
      <c r="K135" s="598"/>
      <c r="L135" s="598"/>
      <c r="M135" s="598"/>
      <c r="N135" s="598"/>
      <c r="O135" s="598"/>
      <c r="P135" s="598"/>
      <c r="Q135" s="598"/>
      <c r="R135" s="598"/>
      <c r="S135" s="598"/>
      <c r="T135" s="598"/>
      <c r="U135" s="598"/>
      <c r="V135" s="598"/>
      <c r="W135" s="598"/>
      <c r="X135" s="598"/>
      <c r="Y135" s="598"/>
      <c r="Z135" s="598"/>
      <c r="AA135" s="598"/>
      <c r="AB135" s="598"/>
      <c r="AC135" s="598"/>
      <c r="AD135" s="598"/>
      <c r="AE135" s="598"/>
      <c r="AF135" s="598"/>
      <c r="AG135" s="598"/>
      <c r="AH135" s="598"/>
      <c r="AI135" s="598"/>
      <c r="AJ135" s="598"/>
      <c r="AK135" s="598"/>
      <c r="AL135" s="598"/>
      <c r="AM135" s="598"/>
      <c r="AN135" s="598"/>
      <c r="AO135" s="598"/>
      <c r="AP135" s="598"/>
      <c r="AQ135" s="598"/>
      <c r="AR135" s="598"/>
      <c r="AS135" s="598"/>
      <c r="AT135" s="598"/>
      <c r="AU135" s="598"/>
      <c r="AV135" s="598"/>
      <c r="AW135" s="598"/>
      <c r="AX135" s="599"/>
    </row>
    <row r="136" spans="1:50" ht="19.7" customHeight="1" x14ac:dyDescent="0.15">
      <c r="A136" s="530" t="s">
        <v>37</v>
      </c>
      <c r="B136" s="531"/>
      <c r="C136" s="531"/>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2"/>
    </row>
    <row r="137" spans="1:50" ht="19.899999999999999" customHeight="1" x14ac:dyDescent="0.15">
      <c r="A137" s="394" t="s">
        <v>224</v>
      </c>
      <c r="B137" s="395"/>
      <c r="C137" s="395"/>
      <c r="D137" s="395"/>
      <c r="E137" s="395"/>
      <c r="F137" s="395"/>
      <c r="G137" s="408">
        <v>292</v>
      </c>
      <c r="H137" s="409"/>
      <c r="I137" s="409"/>
      <c r="J137" s="409"/>
      <c r="K137" s="409"/>
      <c r="L137" s="409"/>
      <c r="M137" s="409"/>
      <c r="N137" s="409"/>
      <c r="O137" s="409"/>
      <c r="P137" s="410"/>
      <c r="Q137" s="395" t="s">
        <v>225</v>
      </c>
      <c r="R137" s="395"/>
      <c r="S137" s="395"/>
      <c r="T137" s="395"/>
      <c r="U137" s="395"/>
      <c r="V137" s="395"/>
      <c r="W137" s="408">
        <v>269</v>
      </c>
      <c r="X137" s="409"/>
      <c r="Y137" s="409"/>
      <c r="Z137" s="409"/>
      <c r="AA137" s="409"/>
      <c r="AB137" s="409"/>
      <c r="AC137" s="409"/>
      <c r="AD137" s="409"/>
      <c r="AE137" s="409"/>
      <c r="AF137" s="410"/>
      <c r="AG137" s="395" t="s">
        <v>226</v>
      </c>
      <c r="AH137" s="395"/>
      <c r="AI137" s="395"/>
      <c r="AJ137" s="395"/>
      <c r="AK137" s="395"/>
      <c r="AL137" s="395"/>
      <c r="AM137" s="391">
        <v>276</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v>143</v>
      </c>
      <c r="H138" s="412"/>
      <c r="I138" s="412"/>
      <c r="J138" s="412"/>
      <c r="K138" s="412"/>
      <c r="L138" s="412"/>
      <c r="M138" s="412"/>
      <c r="N138" s="412"/>
      <c r="O138" s="412"/>
      <c r="P138" s="413"/>
      <c r="Q138" s="397" t="s">
        <v>228</v>
      </c>
      <c r="R138" s="397"/>
      <c r="S138" s="397"/>
      <c r="T138" s="397"/>
      <c r="U138" s="397"/>
      <c r="V138" s="397"/>
      <c r="W138" s="411">
        <v>139</v>
      </c>
      <c r="X138" s="412"/>
      <c r="Y138" s="412"/>
      <c r="Z138" s="412"/>
      <c r="AA138" s="412"/>
      <c r="AB138" s="412"/>
      <c r="AC138" s="412"/>
      <c r="AD138" s="412"/>
      <c r="AE138" s="412"/>
      <c r="AF138" s="413"/>
      <c r="AG138" s="564"/>
      <c r="AH138" s="565"/>
      <c r="AI138" s="565"/>
      <c r="AJ138" s="565"/>
      <c r="AK138" s="565"/>
      <c r="AL138" s="565"/>
      <c r="AM138" s="600"/>
      <c r="AN138" s="601"/>
      <c r="AO138" s="601"/>
      <c r="AP138" s="601"/>
      <c r="AQ138" s="601"/>
      <c r="AR138" s="601"/>
      <c r="AS138" s="601"/>
      <c r="AT138" s="601"/>
      <c r="AU138" s="601"/>
      <c r="AV138" s="602"/>
      <c r="AW138" s="28"/>
      <c r="AX138" s="29"/>
    </row>
    <row r="139" spans="1:50" ht="23.65" customHeight="1" x14ac:dyDescent="0.15">
      <c r="A139" s="546" t="s">
        <v>28</v>
      </c>
      <c r="B139" s="547"/>
      <c r="C139" s="547"/>
      <c r="D139" s="547"/>
      <c r="E139" s="547"/>
      <c r="F139" s="54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9"/>
      <c r="B177" s="550"/>
      <c r="C177" s="550"/>
      <c r="D177" s="550"/>
      <c r="E177" s="550"/>
      <c r="F177" s="55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5" t="s">
        <v>34</v>
      </c>
      <c r="B178" s="526"/>
      <c r="C178" s="526"/>
      <c r="D178" s="526"/>
      <c r="E178" s="526"/>
      <c r="F178" s="527"/>
      <c r="G178" s="378" t="s">
        <v>410</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377</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28"/>
      <c r="C179" s="528"/>
      <c r="D179" s="528"/>
      <c r="E179" s="528"/>
      <c r="F179" s="529"/>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48" customHeight="1" x14ac:dyDescent="0.15">
      <c r="A180" s="117"/>
      <c r="B180" s="528"/>
      <c r="C180" s="528"/>
      <c r="D180" s="528"/>
      <c r="E180" s="528"/>
      <c r="F180" s="529"/>
      <c r="G180" s="88" t="s">
        <v>406</v>
      </c>
      <c r="H180" s="89"/>
      <c r="I180" s="89"/>
      <c r="J180" s="89"/>
      <c r="K180" s="90"/>
      <c r="L180" s="91" t="s">
        <v>407</v>
      </c>
      <c r="M180" s="92"/>
      <c r="N180" s="92"/>
      <c r="O180" s="92"/>
      <c r="P180" s="92"/>
      <c r="Q180" s="92"/>
      <c r="R180" s="92"/>
      <c r="S180" s="92"/>
      <c r="T180" s="92"/>
      <c r="U180" s="92"/>
      <c r="V180" s="92"/>
      <c r="W180" s="92"/>
      <c r="X180" s="93"/>
      <c r="Y180" s="94">
        <v>9</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customHeight="1" x14ac:dyDescent="0.15">
      <c r="A181" s="117"/>
      <c r="B181" s="528"/>
      <c r="C181" s="528"/>
      <c r="D181" s="528"/>
      <c r="E181" s="528"/>
      <c r="F181" s="529"/>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28"/>
      <c r="C182" s="528"/>
      <c r="D182" s="528"/>
      <c r="E182" s="528"/>
      <c r="F182" s="529"/>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28"/>
      <c r="C183" s="528"/>
      <c r="D183" s="528"/>
      <c r="E183" s="528"/>
      <c r="F183" s="529"/>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28"/>
      <c r="C184" s="528"/>
      <c r="D184" s="528"/>
      <c r="E184" s="528"/>
      <c r="F184" s="529"/>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28"/>
      <c r="C185" s="528"/>
      <c r="D185" s="528"/>
      <c r="E185" s="528"/>
      <c r="F185" s="529"/>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28"/>
      <c r="C186" s="528"/>
      <c r="D186" s="528"/>
      <c r="E186" s="528"/>
      <c r="F186" s="529"/>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28"/>
      <c r="C187" s="528"/>
      <c r="D187" s="528"/>
      <c r="E187" s="528"/>
      <c r="F187" s="529"/>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28"/>
      <c r="C188" s="528"/>
      <c r="D188" s="528"/>
      <c r="E188" s="528"/>
      <c r="F188" s="529"/>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28"/>
      <c r="C189" s="528"/>
      <c r="D189" s="528"/>
      <c r="E189" s="528"/>
      <c r="F189" s="529"/>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28"/>
      <c r="C190" s="528"/>
      <c r="D190" s="528"/>
      <c r="E190" s="528"/>
      <c r="F190" s="529"/>
      <c r="G190" s="74" t="s">
        <v>22</v>
      </c>
      <c r="H190" s="75"/>
      <c r="I190" s="75"/>
      <c r="J190" s="75"/>
      <c r="K190" s="75"/>
      <c r="L190" s="76"/>
      <c r="M190" s="77"/>
      <c r="N190" s="77"/>
      <c r="O190" s="77"/>
      <c r="P190" s="77"/>
      <c r="Q190" s="77"/>
      <c r="R190" s="77"/>
      <c r="S190" s="77"/>
      <c r="T190" s="77"/>
      <c r="U190" s="77"/>
      <c r="V190" s="77"/>
      <c r="W190" s="77"/>
      <c r="X190" s="78"/>
      <c r="Y190" s="79">
        <f>SUM(Y180:AB189)</f>
        <v>9</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28"/>
      <c r="C191" s="528"/>
      <c r="D191" s="528"/>
      <c r="E191" s="528"/>
      <c r="F191" s="529"/>
      <c r="G191" s="378" t="s">
        <v>365</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359</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28"/>
      <c r="C192" s="528"/>
      <c r="D192" s="528"/>
      <c r="E192" s="528"/>
      <c r="F192" s="529"/>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28"/>
      <c r="C193" s="528"/>
      <c r="D193" s="528"/>
      <c r="E193" s="528"/>
      <c r="F193" s="529"/>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customHeight="1" x14ac:dyDescent="0.15">
      <c r="A194" s="117"/>
      <c r="B194" s="528"/>
      <c r="C194" s="528"/>
      <c r="D194" s="528"/>
      <c r="E194" s="528"/>
      <c r="F194" s="529"/>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28"/>
      <c r="C195" s="528"/>
      <c r="D195" s="528"/>
      <c r="E195" s="528"/>
      <c r="F195" s="529"/>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28"/>
      <c r="C196" s="528"/>
      <c r="D196" s="528"/>
      <c r="E196" s="528"/>
      <c r="F196" s="529"/>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28"/>
      <c r="C197" s="528"/>
      <c r="D197" s="528"/>
      <c r="E197" s="528"/>
      <c r="F197" s="529"/>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28"/>
      <c r="C198" s="528"/>
      <c r="D198" s="528"/>
      <c r="E198" s="528"/>
      <c r="F198" s="529"/>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28"/>
      <c r="C199" s="528"/>
      <c r="D199" s="528"/>
      <c r="E199" s="528"/>
      <c r="F199" s="529"/>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28"/>
      <c r="C200" s="528"/>
      <c r="D200" s="528"/>
      <c r="E200" s="528"/>
      <c r="F200" s="529"/>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28"/>
      <c r="C201" s="528"/>
      <c r="D201" s="528"/>
      <c r="E201" s="528"/>
      <c r="F201" s="529"/>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28"/>
      <c r="C202" s="528"/>
      <c r="D202" s="528"/>
      <c r="E202" s="528"/>
      <c r="F202" s="529"/>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28"/>
      <c r="C203" s="528"/>
      <c r="D203" s="528"/>
      <c r="E203" s="528"/>
      <c r="F203" s="529"/>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28"/>
      <c r="C204" s="528"/>
      <c r="D204" s="528"/>
      <c r="E204" s="528"/>
      <c r="F204" s="529"/>
      <c r="G204" s="378" t="s">
        <v>360</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361</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7"/>
      <c r="B205" s="528"/>
      <c r="C205" s="528"/>
      <c r="D205" s="528"/>
      <c r="E205" s="528"/>
      <c r="F205" s="529"/>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7"/>
      <c r="B206" s="528"/>
      <c r="C206" s="528"/>
      <c r="D206" s="528"/>
      <c r="E206" s="528"/>
      <c r="F206" s="529"/>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customHeight="1" x14ac:dyDescent="0.15">
      <c r="A207" s="117"/>
      <c r="B207" s="528"/>
      <c r="C207" s="528"/>
      <c r="D207" s="528"/>
      <c r="E207" s="528"/>
      <c r="F207" s="529"/>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28"/>
      <c r="C208" s="528"/>
      <c r="D208" s="528"/>
      <c r="E208" s="528"/>
      <c r="F208" s="529"/>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28"/>
      <c r="C209" s="528"/>
      <c r="D209" s="528"/>
      <c r="E209" s="528"/>
      <c r="F209" s="529"/>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28"/>
      <c r="C210" s="528"/>
      <c r="D210" s="528"/>
      <c r="E210" s="528"/>
      <c r="F210" s="529"/>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28"/>
      <c r="C211" s="528"/>
      <c r="D211" s="528"/>
      <c r="E211" s="528"/>
      <c r="F211" s="529"/>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28"/>
      <c r="C212" s="528"/>
      <c r="D212" s="528"/>
      <c r="E212" s="528"/>
      <c r="F212" s="529"/>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28"/>
      <c r="C213" s="528"/>
      <c r="D213" s="528"/>
      <c r="E213" s="528"/>
      <c r="F213" s="529"/>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28"/>
      <c r="C214" s="528"/>
      <c r="D214" s="528"/>
      <c r="E214" s="528"/>
      <c r="F214" s="529"/>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28"/>
      <c r="C215" s="528"/>
      <c r="D215" s="528"/>
      <c r="E215" s="528"/>
      <c r="F215" s="529"/>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28"/>
      <c r="C216" s="528"/>
      <c r="D216" s="528"/>
      <c r="E216" s="528"/>
      <c r="F216" s="529"/>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28"/>
      <c r="C217" s="528"/>
      <c r="D217" s="528"/>
      <c r="E217" s="528"/>
      <c r="F217" s="529"/>
      <c r="G217" s="378" t="s">
        <v>362</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363</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7"/>
      <c r="B218" s="528"/>
      <c r="C218" s="528"/>
      <c r="D218" s="528"/>
      <c r="E218" s="528"/>
      <c r="F218" s="529"/>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7"/>
      <c r="B219" s="528"/>
      <c r="C219" s="528"/>
      <c r="D219" s="528"/>
      <c r="E219" s="528"/>
      <c r="F219" s="529"/>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customHeight="1" x14ac:dyDescent="0.15">
      <c r="A220" s="117"/>
      <c r="B220" s="528"/>
      <c r="C220" s="528"/>
      <c r="D220" s="528"/>
      <c r="E220" s="528"/>
      <c r="F220" s="529"/>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28"/>
      <c r="C221" s="528"/>
      <c r="D221" s="528"/>
      <c r="E221" s="528"/>
      <c r="F221" s="529"/>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28"/>
      <c r="C222" s="528"/>
      <c r="D222" s="528"/>
      <c r="E222" s="528"/>
      <c r="F222" s="529"/>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7"/>
      <c r="B223" s="528"/>
      <c r="C223" s="528"/>
      <c r="D223" s="528"/>
      <c r="E223" s="528"/>
      <c r="F223" s="529"/>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28"/>
      <c r="C224" s="528"/>
      <c r="D224" s="528"/>
      <c r="E224" s="528"/>
      <c r="F224" s="529"/>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28"/>
      <c r="C225" s="528"/>
      <c r="D225" s="528"/>
      <c r="E225" s="528"/>
      <c r="F225" s="529"/>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28"/>
      <c r="C226" s="528"/>
      <c r="D226" s="528"/>
      <c r="E226" s="528"/>
      <c r="F226" s="529"/>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28"/>
      <c r="C227" s="528"/>
      <c r="D227" s="528"/>
      <c r="E227" s="528"/>
      <c r="F227" s="529"/>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28"/>
      <c r="C228" s="528"/>
      <c r="D228" s="528"/>
      <c r="E228" s="528"/>
      <c r="F228" s="529"/>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28"/>
      <c r="C229" s="528"/>
      <c r="D229" s="528"/>
      <c r="E229" s="528"/>
      <c r="F229" s="529"/>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411</v>
      </c>
      <c r="D236" s="104"/>
      <c r="E236" s="104"/>
      <c r="F236" s="104"/>
      <c r="G236" s="104"/>
      <c r="H236" s="104"/>
      <c r="I236" s="104"/>
      <c r="J236" s="104"/>
      <c r="K236" s="104"/>
      <c r="L236" s="104"/>
      <c r="M236" s="108" t="s">
        <v>408</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9</v>
      </c>
      <c r="AL236" s="106"/>
      <c r="AM236" s="106"/>
      <c r="AN236" s="106"/>
      <c r="AO236" s="106"/>
      <c r="AP236" s="107"/>
      <c r="AQ236" s="108"/>
      <c r="AR236" s="104"/>
      <c r="AS236" s="104"/>
      <c r="AT236" s="104"/>
      <c r="AU236" s="105"/>
      <c r="AV236" s="106"/>
      <c r="AW236" s="106"/>
      <c r="AX236" s="107"/>
    </row>
    <row r="237" spans="1:50" ht="24" customHeight="1" x14ac:dyDescent="0.15">
      <c r="A237" s="103">
        <v>2</v>
      </c>
      <c r="B237" s="103">
        <v>1</v>
      </c>
      <c r="C237" s="108" t="s">
        <v>438</v>
      </c>
      <c r="D237" s="104"/>
      <c r="E237" s="104"/>
      <c r="F237" s="104"/>
      <c r="G237" s="104"/>
      <c r="H237" s="104"/>
      <c r="I237" s="104"/>
      <c r="J237" s="104"/>
      <c r="K237" s="104"/>
      <c r="L237" s="104"/>
      <c r="M237" s="108" t="s">
        <v>408</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7</v>
      </c>
      <c r="AL237" s="106"/>
      <c r="AM237" s="106"/>
      <c r="AN237" s="106"/>
      <c r="AO237" s="106"/>
      <c r="AP237" s="107"/>
      <c r="AQ237" s="108"/>
      <c r="AR237" s="104"/>
      <c r="AS237" s="104"/>
      <c r="AT237" s="104"/>
      <c r="AU237" s="105"/>
      <c r="AV237" s="106"/>
      <c r="AW237" s="106"/>
      <c r="AX237" s="107"/>
    </row>
    <row r="238" spans="1:50" ht="24" customHeight="1" x14ac:dyDescent="0.15">
      <c r="A238" s="103">
        <v>3</v>
      </c>
      <c r="B238" s="103">
        <v>1</v>
      </c>
      <c r="C238" s="108" t="s">
        <v>439</v>
      </c>
      <c r="D238" s="104"/>
      <c r="E238" s="104"/>
      <c r="F238" s="104"/>
      <c r="G238" s="104"/>
      <c r="H238" s="104"/>
      <c r="I238" s="104"/>
      <c r="J238" s="104"/>
      <c r="K238" s="104"/>
      <c r="L238" s="104"/>
      <c r="M238" s="114" t="s">
        <v>408</v>
      </c>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v>6</v>
      </c>
      <c r="AL238" s="106"/>
      <c r="AM238" s="106"/>
      <c r="AN238" s="106"/>
      <c r="AO238" s="106"/>
      <c r="AP238" s="107"/>
      <c r="AQ238" s="108"/>
      <c r="AR238" s="104"/>
      <c r="AS238" s="104"/>
      <c r="AT238" s="104"/>
      <c r="AU238" s="105"/>
      <c r="AV238" s="106"/>
      <c r="AW238" s="106"/>
      <c r="AX238" s="107"/>
    </row>
    <row r="239" spans="1:50" ht="24" customHeight="1" x14ac:dyDescent="0.15">
      <c r="A239" s="103">
        <v>4</v>
      </c>
      <c r="B239" s="103">
        <v>1</v>
      </c>
      <c r="C239" s="108" t="s">
        <v>412</v>
      </c>
      <c r="D239" s="104"/>
      <c r="E239" s="104"/>
      <c r="F239" s="104"/>
      <c r="G239" s="104"/>
      <c r="H239" s="104"/>
      <c r="I239" s="104"/>
      <c r="J239" s="104"/>
      <c r="K239" s="104"/>
      <c r="L239" s="104"/>
      <c r="M239" s="108" t="s">
        <v>408</v>
      </c>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v>5</v>
      </c>
      <c r="AL239" s="106"/>
      <c r="AM239" s="106"/>
      <c r="AN239" s="106"/>
      <c r="AO239" s="106"/>
      <c r="AP239" s="107"/>
      <c r="AQ239" s="108"/>
      <c r="AR239" s="104"/>
      <c r="AS239" s="104"/>
      <c r="AT239" s="104"/>
      <c r="AU239" s="105"/>
      <c r="AV239" s="106"/>
      <c r="AW239" s="106"/>
      <c r="AX239" s="107"/>
    </row>
    <row r="240" spans="1:50" ht="24" customHeight="1" x14ac:dyDescent="0.15">
      <c r="A240" s="103">
        <v>5</v>
      </c>
      <c r="B240" s="103">
        <v>1</v>
      </c>
      <c r="C240" s="108" t="s">
        <v>413</v>
      </c>
      <c r="D240" s="104"/>
      <c r="E240" s="104"/>
      <c r="F240" s="104"/>
      <c r="G240" s="104"/>
      <c r="H240" s="104"/>
      <c r="I240" s="104"/>
      <c r="J240" s="104"/>
      <c r="K240" s="104"/>
      <c r="L240" s="104"/>
      <c r="M240" s="108" t="s">
        <v>408</v>
      </c>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v>4</v>
      </c>
      <c r="AL240" s="106"/>
      <c r="AM240" s="106"/>
      <c r="AN240" s="106"/>
      <c r="AO240" s="106"/>
      <c r="AP240" s="107"/>
      <c r="AQ240" s="108"/>
      <c r="AR240" s="104"/>
      <c r="AS240" s="104"/>
      <c r="AT240" s="104"/>
      <c r="AU240" s="105"/>
      <c r="AV240" s="106"/>
      <c r="AW240" s="106"/>
      <c r="AX240" s="107"/>
    </row>
    <row r="241" spans="1:50" ht="24" customHeight="1" x14ac:dyDescent="0.15">
      <c r="A241" s="103">
        <v>6</v>
      </c>
      <c r="B241" s="103">
        <v>1</v>
      </c>
      <c r="C241" s="108" t="s">
        <v>440</v>
      </c>
      <c r="D241" s="104"/>
      <c r="E241" s="104"/>
      <c r="F241" s="104"/>
      <c r="G241" s="104"/>
      <c r="H241" s="104"/>
      <c r="I241" s="104"/>
      <c r="J241" s="104"/>
      <c r="K241" s="104"/>
      <c r="L241" s="104"/>
      <c r="M241" s="108" t="s">
        <v>408</v>
      </c>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v>3</v>
      </c>
      <c r="AL241" s="106"/>
      <c r="AM241" s="106"/>
      <c r="AN241" s="106"/>
      <c r="AO241" s="106"/>
      <c r="AP241" s="107"/>
      <c r="AQ241" s="108"/>
      <c r="AR241" s="104"/>
      <c r="AS241" s="104"/>
      <c r="AT241" s="104"/>
      <c r="AU241" s="105"/>
      <c r="AV241" s="106"/>
      <c r="AW241" s="106"/>
      <c r="AX241" s="107"/>
    </row>
    <row r="242" spans="1:50" ht="24" customHeight="1" x14ac:dyDescent="0.15">
      <c r="A242" s="103">
        <v>7</v>
      </c>
      <c r="B242" s="103">
        <v>1</v>
      </c>
      <c r="C242" s="108" t="s">
        <v>414</v>
      </c>
      <c r="D242" s="104"/>
      <c r="E242" s="104"/>
      <c r="F242" s="104"/>
      <c r="G242" s="104"/>
      <c r="H242" s="104"/>
      <c r="I242" s="104"/>
      <c r="J242" s="104"/>
      <c r="K242" s="104"/>
      <c r="L242" s="104"/>
      <c r="M242" s="108" t="s">
        <v>408</v>
      </c>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v>3</v>
      </c>
      <c r="AL242" s="106"/>
      <c r="AM242" s="106"/>
      <c r="AN242" s="106"/>
      <c r="AO242" s="106"/>
      <c r="AP242" s="107"/>
      <c r="AQ242" s="108"/>
      <c r="AR242" s="104"/>
      <c r="AS242" s="104"/>
      <c r="AT242" s="104"/>
      <c r="AU242" s="105"/>
      <c r="AV242" s="106"/>
      <c r="AW242" s="106"/>
      <c r="AX242" s="107"/>
    </row>
    <row r="243" spans="1:50" ht="24" customHeight="1" x14ac:dyDescent="0.15">
      <c r="A243" s="103">
        <v>8</v>
      </c>
      <c r="B243" s="103">
        <v>1</v>
      </c>
      <c r="C243" s="108" t="s">
        <v>441</v>
      </c>
      <c r="D243" s="104"/>
      <c r="E243" s="104"/>
      <c r="F243" s="104"/>
      <c r="G243" s="104"/>
      <c r="H243" s="104"/>
      <c r="I243" s="104"/>
      <c r="J243" s="104"/>
      <c r="K243" s="104"/>
      <c r="L243" s="104"/>
      <c r="M243" s="108" t="s">
        <v>408</v>
      </c>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v>3</v>
      </c>
      <c r="AL243" s="106"/>
      <c r="AM243" s="106"/>
      <c r="AN243" s="106"/>
      <c r="AO243" s="106"/>
      <c r="AP243" s="107"/>
      <c r="AQ243" s="108"/>
      <c r="AR243" s="104"/>
      <c r="AS243" s="104"/>
      <c r="AT243" s="104"/>
      <c r="AU243" s="105"/>
      <c r="AV243" s="106"/>
      <c r="AW243" s="106"/>
      <c r="AX243" s="107"/>
    </row>
    <row r="244" spans="1:50" ht="24" customHeight="1" x14ac:dyDescent="0.15">
      <c r="A244" s="103">
        <v>9</v>
      </c>
      <c r="B244" s="103">
        <v>1</v>
      </c>
      <c r="C244" s="108" t="s">
        <v>442</v>
      </c>
      <c r="D244" s="104"/>
      <c r="E244" s="104"/>
      <c r="F244" s="104"/>
      <c r="G244" s="104"/>
      <c r="H244" s="104"/>
      <c r="I244" s="104"/>
      <c r="J244" s="104"/>
      <c r="K244" s="104"/>
      <c r="L244" s="104"/>
      <c r="M244" s="108" t="s">
        <v>408</v>
      </c>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v>3</v>
      </c>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8"/>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8"/>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367</v>
      </c>
      <c r="D268" s="109"/>
      <c r="E268" s="109"/>
      <c r="F268" s="109"/>
      <c r="G268" s="109"/>
      <c r="H268" s="109"/>
      <c r="I268" s="109"/>
      <c r="J268" s="109"/>
      <c r="K268" s="109"/>
      <c r="L268" s="109"/>
      <c r="M268" s="109" t="s">
        <v>368</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369</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367</v>
      </c>
      <c r="D301" s="109"/>
      <c r="E301" s="109"/>
      <c r="F301" s="109"/>
      <c r="G301" s="109"/>
      <c r="H301" s="109"/>
      <c r="I301" s="109"/>
      <c r="J301" s="109"/>
      <c r="K301" s="109"/>
      <c r="L301" s="109"/>
      <c r="M301" s="109" t="s">
        <v>368</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369</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367</v>
      </c>
      <c r="D334" s="109"/>
      <c r="E334" s="109"/>
      <c r="F334" s="109"/>
      <c r="G334" s="109"/>
      <c r="H334" s="109"/>
      <c r="I334" s="109"/>
      <c r="J334" s="109"/>
      <c r="K334" s="109"/>
      <c r="L334" s="109"/>
      <c r="M334" s="109" t="s">
        <v>368</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369</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367</v>
      </c>
      <c r="D367" s="109"/>
      <c r="E367" s="109"/>
      <c r="F367" s="109"/>
      <c r="G367" s="109"/>
      <c r="H367" s="109"/>
      <c r="I367" s="109"/>
      <c r="J367" s="109"/>
      <c r="K367" s="109"/>
      <c r="L367" s="109"/>
      <c r="M367" s="109" t="s">
        <v>368</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369</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367</v>
      </c>
      <c r="D400" s="109"/>
      <c r="E400" s="109"/>
      <c r="F400" s="109"/>
      <c r="G400" s="109"/>
      <c r="H400" s="109"/>
      <c r="I400" s="109"/>
      <c r="J400" s="109"/>
      <c r="K400" s="109"/>
      <c r="L400" s="109"/>
      <c r="M400" s="109" t="s">
        <v>368</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369</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367</v>
      </c>
      <c r="D433" s="109"/>
      <c r="E433" s="109"/>
      <c r="F433" s="109"/>
      <c r="G433" s="109"/>
      <c r="H433" s="109"/>
      <c r="I433" s="109"/>
      <c r="J433" s="109"/>
      <c r="K433" s="109"/>
      <c r="L433" s="109"/>
      <c r="M433" s="109" t="s">
        <v>368</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369</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367</v>
      </c>
      <c r="D466" s="109"/>
      <c r="E466" s="109"/>
      <c r="F466" s="109"/>
      <c r="G466" s="109"/>
      <c r="H466" s="109"/>
      <c r="I466" s="109"/>
      <c r="J466" s="109"/>
      <c r="K466" s="109"/>
      <c r="L466" s="109"/>
      <c r="M466" s="109" t="s">
        <v>368</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369</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5" t="s">
        <v>323</v>
      </c>
      <c r="B497" s="676"/>
      <c r="C497" s="676"/>
      <c r="D497" s="676"/>
      <c r="E497" s="676"/>
      <c r="F497" s="676"/>
      <c r="G497" s="676"/>
      <c r="H497" s="676"/>
      <c r="I497" s="676"/>
      <c r="J497" s="676"/>
      <c r="K497" s="676"/>
      <c r="L497" s="676"/>
      <c r="M497" s="676"/>
      <c r="N497" s="676"/>
      <c r="O497" s="676"/>
      <c r="P497" s="676"/>
      <c r="Q497" s="676"/>
      <c r="R497" s="676"/>
      <c r="S497" s="676"/>
      <c r="T497" s="676"/>
      <c r="U497" s="676"/>
      <c r="V497" s="676"/>
      <c r="W497" s="676"/>
      <c r="X497" s="676"/>
      <c r="Y497" s="676"/>
      <c r="Z497" s="676"/>
      <c r="AA497" s="676"/>
      <c r="AB497" s="676"/>
      <c r="AC497" s="676"/>
      <c r="AD497" s="676"/>
      <c r="AE497" s="676"/>
      <c r="AF497" s="676"/>
      <c r="AG497" s="676"/>
      <c r="AH497" s="676"/>
      <c r="AI497" s="676"/>
      <c r="AJ497" s="676"/>
      <c r="AK497" s="677"/>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3">
      <formula>IF(RIGHT(TEXT(P14,"0.#"),1)=".",FALSE,TRUE)</formula>
    </cfRule>
    <cfRule type="expression" dxfId="202" priority="544">
      <formula>IF(RIGHT(TEXT(P14,"0.#"),1)=".",TRUE,FALSE)</formula>
    </cfRule>
  </conditionalFormatting>
  <conditionalFormatting sqref="AE23:AI23">
    <cfRule type="expression" dxfId="201" priority="533">
      <formula>IF(RIGHT(TEXT(AE23,"0.#"),1)=".",FALSE,TRUE)</formula>
    </cfRule>
    <cfRule type="expression" dxfId="200" priority="534">
      <formula>IF(RIGHT(TEXT(AE23,"0.#"),1)=".",TRUE,FALSE)</formula>
    </cfRule>
  </conditionalFormatting>
  <conditionalFormatting sqref="AE69:AX69">
    <cfRule type="expression" dxfId="199" priority="465">
      <formula>IF(RIGHT(TEXT(AE69,"0.#"),1)=".",FALSE,TRUE)</formula>
    </cfRule>
    <cfRule type="expression" dxfId="198" priority="466">
      <formula>IF(RIGHT(TEXT(AE69,"0.#"),1)=".",TRUE,FALSE)</formula>
    </cfRule>
  </conditionalFormatting>
  <conditionalFormatting sqref="AE83:AI83">
    <cfRule type="expression" dxfId="197" priority="447">
      <formula>IF(RIGHT(TEXT(AE83,"0.#"),1)=".",FALSE,TRUE)</formula>
    </cfRule>
    <cfRule type="expression" dxfId="196" priority="448">
      <formula>IF(RIGHT(TEXT(AE83,"0.#"),1)=".",TRUE,FALSE)</formula>
    </cfRule>
  </conditionalFormatting>
  <conditionalFormatting sqref="AJ83:AX83">
    <cfRule type="expression" dxfId="195" priority="445">
      <formula>IF(RIGHT(TEXT(AJ83,"0.#"),1)=".",FALSE,TRUE)</formula>
    </cfRule>
    <cfRule type="expression" dxfId="194" priority="446">
      <formula>IF(RIGHT(TEXT(AJ83,"0.#"),1)=".",TRUE,FALSE)</formula>
    </cfRule>
  </conditionalFormatting>
  <conditionalFormatting sqref="L104">
    <cfRule type="expression" dxfId="193" priority="423">
      <formula>IF(RIGHT(TEXT(L104,"0.#"),1)=".",FALSE,TRUE)</formula>
    </cfRule>
    <cfRule type="expression" dxfId="192" priority="424">
      <formula>IF(RIGHT(TEXT(L104,"0.#"),1)=".",TRUE,FALSE)</formula>
    </cfRule>
  </conditionalFormatting>
  <conditionalFormatting sqref="R104">
    <cfRule type="expression" dxfId="191" priority="421">
      <formula>IF(RIGHT(TEXT(R104,"0.#"),1)=".",FALSE,TRUE)</formula>
    </cfRule>
    <cfRule type="expression" dxfId="190" priority="422">
      <formula>IF(RIGHT(TEXT(R104,"0.#"),1)=".",TRUE,FALSE)</formula>
    </cfRule>
  </conditionalFormatting>
  <conditionalFormatting sqref="P18:AX18">
    <cfRule type="expression" dxfId="189" priority="419">
      <formula>IF(RIGHT(TEXT(P18,"0.#"),1)=".",FALSE,TRUE)</formula>
    </cfRule>
    <cfRule type="expression" dxfId="188" priority="420">
      <formula>IF(RIGHT(TEXT(P18,"0.#"),1)=".",TRUE,FALSE)</formula>
    </cfRule>
  </conditionalFormatting>
  <conditionalFormatting sqref="Y181">
    <cfRule type="expression" dxfId="187" priority="415">
      <formula>IF(RIGHT(TEXT(Y181,"0.#"),1)=".",FALSE,TRUE)</formula>
    </cfRule>
    <cfRule type="expression" dxfId="186" priority="416">
      <formula>IF(RIGHT(TEXT(Y181,"0.#"),1)=".",TRUE,FALSE)</formula>
    </cfRule>
  </conditionalFormatting>
  <conditionalFormatting sqref="Y190">
    <cfRule type="expression" dxfId="185" priority="411">
      <formula>IF(RIGHT(TEXT(Y190,"0.#"),1)=".",FALSE,TRUE)</formula>
    </cfRule>
    <cfRule type="expression" dxfId="184" priority="412">
      <formula>IF(RIGHT(TEXT(Y190,"0.#"),1)=".",TRUE,FALSE)</formula>
    </cfRule>
  </conditionalFormatting>
  <conditionalFormatting sqref="AK236">
    <cfRule type="expression" dxfId="183" priority="333">
      <formula>IF(RIGHT(TEXT(AK236,"0.#"),1)=".",FALSE,TRUE)</formula>
    </cfRule>
    <cfRule type="expression" dxfId="182" priority="334">
      <formula>IF(RIGHT(TEXT(AK236,"0.#"),1)=".",TRUE,FALSE)</formula>
    </cfRule>
  </conditionalFormatting>
  <conditionalFormatting sqref="AE54:AI54">
    <cfRule type="expression" dxfId="181" priority="283">
      <formula>IF(RIGHT(TEXT(AE54,"0.#"),1)=".",FALSE,TRUE)</formula>
    </cfRule>
    <cfRule type="expression" dxfId="180" priority="284">
      <formula>IF(RIGHT(TEXT(AE54,"0.#"),1)=".",TRUE,FALSE)</formula>
    </cfRule>
  </conditionalFormatting>
  <conditionalFormatting sqref="P16:AQ17 P15:AX15 P13:AX13">
    <cfRule type="expression" dxfId="179" priority="241">
      <formula>IF(RIGHT(TEXT(P13,"0.#"),1)=".",FALSE,TRUE)</formula>
    </cfRule>
    <cfRule type="expression" dxfId="178" priority="242">
      <formula>IF(RIGHT(TEXT(P13,"0.#"),1)=".",TRUE,FALSE)</formula>
    </cfRule>
  </conditionalFormatting>
  <conditionalFormatting sqref="P19:AJ19">
    <cfRule type="expression" dxfId="177" priority="239">
      <formula>IF(RIGHT(TEXT(P19,"0.#"),1)=".",FALSE,TRUE)</formula>
    </cfRule>
    <cfRule type="expression" dxfId="176" priority="240">
      <formula>IF(RIGHT(TEXT(P19,"0.#"),1)=".",TRUE,FALSE)</formula>
    </cfRule>
  </conditionalFormatting>
  <conditionalFormatting sqref="AE55:AX55 AJ54:AS54">
    <cfRule type="expression" dxfId="175" priority="235">
      <formula>IF(RIGHT(TEXT(AE54,"0.#"),1)=".",FALSE,TRUE)</formula>
    </cfRule>
    <cfRule type="expression" dxfId="174" priority="236">
      <formula>IF(RIGHT(TEXT(AE54,"0.#"),1)=".",TRUE,FALSE)</formula>
    </cfRule>
  </conditionalFormatting>
  <conditionalFormatting sqref="AE68:AS68">
    <cfRule type="expression" dxfId="173" priority="231">
      <formula>IF(RIGHT(TEXT(AE68,"0.#"),1)=".",FALSE,TRUE)</formula>
    </cfRule>
    <cfRule type="expression" dxfId="172" priority="232">
      <formula>IF(RIGHT(TEXT(AE68,"0.#"),1)=".",TRUE,FALSE)</formula>
    </cfRule>
  </conditionalFormatting>
  <conditionalFormatting sqref="AE95:AI95 AE92:AI92 AE89:AI89 AE86:AI86">
    <cfRule type="expression" dxfId="171" priority="229">
      <formula>IF(RIGHT(TEXT(AE86,"0.#"),1)=".",FALSE,TRUE)</formula>
    </cfRule>
    <cfRule type="expression" dxfId="170" priority="230">
      <formula>IF(RIGHT(TEXT(AE86,"0.#"),1)=".",TRUE,FALSE)</formula>
    </cfRule>
  </conditionalFormatting>
  <conditionalFormatting sqref="AJ95:AX95 AJ92:AX92 AJ89:AX89 AJ86:AX86">
    <cfRule type="expression" dxfId="169" priority="227">
      <formula>IF(RIGHT(TEXT(AJ86,"0.#"),1)=".",FALSE,TRUE)</formula>
    </cfRule>
    <cfRule type="expression" dxfId="168" priority="228">
      <formula>IF(RIGHT(TEXT(AJ86,"0.#"),1)=".",TRUE,FALSE)</formula>
    </cfRule>
  </conditionalFormatting>
  <conditionalFormatting sqref="L100:L103 L98">
    <cfRule type="expression" dxfId="167" priority="225">
      <formula>IF(RIGHT(TEXT(L98,"0.#"),1)=".",FALSE,TRUE)</formula>
    </cfRule>
    <cfRule type="expression" dxfId="166" priority="226">
      <formula>IF(RIGHT(TEXT(L98,"0.#"),1)=".",TRUE,FALSE)</formula>
    </cfRule>
  </conditionalFormatting>
  <conditionalFormatting sqref="R98">
    <cfRule type="expression" dxfId="165" priority="221">
      <formula>IF(RIGHT(TEXT(R98,"0.#"),1)=".",FALSE,TRUE)</formula>
    </cfRule>
    <cfRule type="expression" dxfId="164" priority="222">
      <formula>IF(RIGHT(TEXT(R98,"0.#"),1)=".",TRUE,FALSE)</formula>
    </cfRule>
  </conditionalFormatting>
  <conditionalFormatting sqref="R99:R103">
    <cfRule type="expression" dxfId="163" priority="219">
      <formula>IF(RIGHT(TEXT(R99,"0.#"),1)=".",FALSE,TRUE)</formula>
    </cfRule>
    <cfRule type="expression" dxfId="162" priority="220">
      <formula>IF(RIGHT(TEXT(R99,"0.#"),1)=".",TRUE,FALSE)</formula>
    </cfRule>
  </conditionalFormatting>
  <conditionalFormatting sqref="Y182:Y189 Y180">
    <cfRule type="expression" dxfId="161" priority="217">
      <formula>IF(RIGHT(TEXT(Y180,"0.#"),1)=".",FALSE,TRUE)</formula>
    </cfRule>
    <cfRule type="expression" dxfId="160" priority="218">
      <formula>IF(RIGHT(TEXT(Y180,"0.#"),1)=".",TRUE,FALSE)</formula>
    </cfRule>
  </conditionalFormatting>
  <conditionalFormatting sqref="AU181">
    <cfRule type="expression" dxfId="159" priority="215">
      <formula>IF(RIGHT(TEXT(AU181,"0.#"),1)=".",FALSE,TRUE)</formula>
    </cfRule>
    <cfRule type="expression" dxfId="158" priority="216">
      <formula>IF(RIGHT(TEXT(AU181,"0.#"),1)=".",TRUE,FALSE)</formula>
    </cfRule>
  </conditionalFormatting>
  <conditionalFormatting sqref="AU190">
    <cfRule type="expression" dxfId="157" priority="213">
      <formula>IF(RIGHT(TEXT(AU190,"0.#"),1)=".",FALSE,TRUE)</formula>
    </cfRule>
    <cfRule type="expression" dxfId="156" priority="214">
      <formula>IF(RIGHT(TEXT(AU190,"0.#"),1)=".",TRUE,FALSE)</formula>
    </cfRule>
  </conditionalFormatting>
  <conditionalFormatting sqref="AU182:AU189 AU180">
    <cfRule type="expression" dxfId="155" priority="211">
      <formula>IF(RIGHT(TEXT(AU180,"0.#"),1)=".",FALSE,TRUE)</formula>
    </cfRule>
    <cfRule type="expression" dxfId="154" priority="212">
      <formula>IF(RIGHT(TEXT(AU180,"0.#"),1)=".",TRUE,FALSE)</formula>
    </cfRule>
  </conditionalFormatting>
  <conditionalFormatting sqref="Y220 Y207 Y194">
    <cfRule type="expression" dxfId="153" priority="197">
      <formula>IF(RIGHT(TEXT(Y194,"0.#"),1)=".",FALSE,TRUE)</formula>
    </cfRule>
    <cfRule type="expression" dxfId="152" priority="198">
      <formula>IF(RIGHT(TEXT(Y194,"0.#"),1)=".",TRUE,FALSE)</formula>
    </cfRule>
  </conditionalFormatting>
  <conditionalFormatting sqref="Y229 Y216 Y203">
    <cfRule type="expression" dxfId="151" priority="195">
      <formula>IF(RIGHT(TEXT(Y203,"0.#"),1)=".",FALSE,TRUE)</formula>
    </cfRule>
    <cfRule type="expression" dxfId="150" priority="196">
      <formula>IF(RIGHT(TEXT(Y203,"0.#"),1)=".",TRUE,FALSE)</formula>
    </cfRule>
  </conditionalFormatting>
  <conditionalFormatting sqref="Y221:Y228 Y219 Y208:Y215 Y206 Y195:Y202 Y193">
    <cfRule type="expression" dxfId="149" priority="193">
      <formula>IF(RIGHT(TEXT(Y193,"0.#"),1)=".",FALSE,TRUE)</formula>
    </cfRule>
    <cfRule type="expression" dxfId="148" priority="194">
      <formula>IF(RIGHT(TEXT(Y193,"0.#"),1)=".",TRUE,FALSE)</formula>
    </cfRule>
  </conditionalFormatting>
  <conditionalFormatting sqref="AU220 AU207 AU194">
    <cfRule type="expression" dxfId="147" priority="191">
      <formula>IF(RIGHT(TEXT(AU194,"0.#"),1)=".",FALSE,TRUE)</formula>
    </cfRule>
    <cfRule type="expression" dxfId="146" priority="192">
      <formula>IF(RIGHT(TEXT(AU194,"0.#"),1)=".",TRUE,FALSE)</formula>
    </cfRule>
  </conditionalFormatting>
  <conditionalFormatting sqref="AU229 AU216 AU203">
    <cfRule type="expression" dxfId="145" priority="189">
      <formula>IF(RIGHT(TEXT(AU203,"0.#"),1)=".",FALSE,TRUE)</formula>
    </cfRule>
    <cfRule type="expression" dxfId="144" priority="190">
      <formula>IF(RIGHT(TEXT(AU203,"0.#"),1)=".",TRUE,FALSE)</formula>
    </cfRule>
  </conditionalFormatting>
  <conditionalFormatting sqref="AU221:AU228 AU219 AU208:AU215 AU206 AU195:AU202 AU193">
    <cfRule type="expression" dxfId="143" priority="187">
      <formula>IF(RIGHT(TEXT(AU193,"0.#"),1)=".",FALSE,TRUE)</formula>
    </cfRule>
    <cfRule type="expression" dxfId="142" priority="188">
      <formula>IF(RIGHT(TEXT(AU193,"0.#"),1)=".",TRUE,FALSE)</formula>
    </cfRule>
  </conditionalFormatting>
  <conditionalFormatting sqref="AE56:AI56">
    <cfRule type="expression" dxfId="141" priority="161">
      <formula>IF(AND(AE56&gt;=0, RIGHT(TEXT(AE56,"0.#"),1)&lt;&gt;"."),TRUE,FALSE)</formula>
    </cfRule>
    <cfRule type="expression" dxfId="140" priority="162">
      <formula>IF(AND(AE56&gt;=0, RIGHT(TEXT(AE56,"0.#"),1)="."),TRUE,FALSE)</formula>
    </cfRule>
    <cfRule type="expression" dxfId="139" priority="163">
      <formula>IF(AND(AE56&lt;0, RIGHT(TEXT(AE56,"0.#"),1)&lt;&gt;"."),TRUE,FALSE)</formula>
    </cfRule>
    <cfRule type="expression" dxfId="138" priority="164">
      <formula>IF(AND(AE56&lt;0, RIGHT(TEXT(AE56,"0.#"),1)="."),TRUE,FALSE)</formula>
    </cfRule>
  </conditionalFormatting>
  <conditionalFormatting sqref="AJ56:AS56">
    <cfRule type="expression" dxfId="137" priority="157">
      <formula>IF(AND(AJ56&gt;=0, RIGHT(TEXT(AJ56,"0.#"),1)&lt;&gt;"."),TRUE,FALSE)</formula>
    </cfRule>
    <cfRule type="expression" dxfId="136" priority="158">
      <formula>IF(AND(AJ56&gt;=0, RIGHT(TEXT(AJ56,"0.#"),1)="."),TRUE,FALSE)</formula>
    </cfRule>
    <cfRule type="expression" dxfId="135" priority="159">
      <formula>IF(AND(AJ56&lt;0, RIGHT(TEXT(AJ56,"0.#"),1)&lt;&gt;"."),TRUE,FALSE)</formula>
    </cfRule>
    <cfRule type="expression" dxfId="134" priority="160">
      <formula>IF(AND(AJ56&lt;0, RIGHT(TEXT(AJ56,"0.#"),1)="."),TRUE,FALSE)</formula>
    </cfRule>
  </conditionalFormatting>
  <conditionalFormatting sqref="AK237:AK265">
    <cfRule type="expression" dxfId="133" priority="145">
      <formula>IF(RIGHT(TEXT(AK237,"0.#"),1)=".",FALSE,TRUE)</formula>
    </cfRule>
    <cfRule type="expression" dxfId="132" priority="146">
      <formula>IF(RIGHT(TEXT(AK237,"0.#"),1)=".",TRUE,FALSE)</formula>
    </cfRule>
  </conditionalFormatting>
  <conditionalFormatting sqref="AU237:AX265">
    <cfRule type="expression" dxfId="131" priority="141">
      <formula>IF(AND(AU237&gt;=0, RIGHT(TEXT(AU237,"0.#"),1)&lt;&gt;"."),TRUE,FALSE)</formula>
    </cfRule>
    <cfRule type="expression" dxfId="130" priority="142">
      <formula>IF(AND(AU237&gt;=0, RIGHT(TEXT(AU237,"0.#"),1)="."),TRUE,FALSE)</formula>
    </cfRule>
    <cfRule type="expression" dxfId="129" priority="143">
      <formula>IF(AND(AU237&lt;0, RIGHT(TEXT(AU237,"0.#"),1)&lt;&gt;"."),TRUE,FALSE)</formula>
    </cfRule>
    <cfRule type="expression" dxfId="128" priority="144">
      <formula>IF(AND(AU237&lt;0, RIGHT(TEXT(AU237,"0.#"),1)="."),TRUE,FALSE)</formula>
    </cfRule>
  </conditionalFormatting>
  <conditionalFormatting sqref="AK269">
    <cfRule type="expression" dxfId="127" priority="139">
      <formula>IF(RIGHT(TEXT(AK269,"0.#"),1)=".",FALSE,TRUE)</formula>
    </cfRule>
    <cfRule type="expression" dxfId="126" priority="140">
      <formula>IF(RIGHT(TEXT(AK269,"0.#"),1)=".",TRUE,FALSE)</formula>
    </cfRule>
  </conditionalFormatting>
  <conditionalFormatting sqref="AU269:AX269">
    <cfRule type="expression" dxfId="125" priority="135">
      <formula>IF(AND(AU269&gt;=0, RIGHT(TEXT(AU269,"0.#"),1)&lt;&gt;"."),TRUE,FALSE)</formula>
    </cfRule>
    <cfRule type="expression" dxfId="124" priority="136">
      <formula>IF(AND(AU269&gt;=0, RIGHT(TEXT(AU269,"0.#"),1)="."),TRUE,FALSE)</formula>
    </cfRule>
    <cfRule type="expression" dxfId="123" priority="137">
      <formula>IF(AND(AU269&lt;0, RIGHT(TEXT(AU269,"0.#"),1)&lt;&gt;"."),TRUE,FALSE)</formula>
    </cfRule>
    <cfRule type="expression" dxfId="122" priority="138">
      <formula>IF(AND(AU269&lt;0, RIGHT(TEXT(AU269,"0.#"),1)="."),TRUE,FALSE)</formula>
    </cfRule>
  </conditionalFormatting>
  <conditionalFormatting sqref="AK270:AK298">
    <cfRule type="expression" dxfId="121" priority="133">
      <formula>IF(RIGHT(TEXT(AK270,"0.#"),1)=".",FALSE,TRUE)</formula>
    </cfRule>
    <cfRule type="expression" dxfId="120" priority="134">
      <formula>IF(RIGHT(TEXT(AK270,"0.#"),1)=".",TRUE,FALSE)</formula>
    </cfRule>
  </conditionalFormatting>
  <conditionalFormatting sqref="AU270:AX298">
    <cfRule type="expression" dxfId="119" priority="129">
      <formula>IF(AND(AU270&gt;=0, RIGHT(TEXT(AU270,"0.#"),1)&lt;&gt;"."),TRUE,FALSE)</formula>
    </cfRule>
    <cfRule type="expression" dxfId="118" priority="130">
      <formula>IF(AND(AU270&gt;=0, RIGHT(TEXT(AU270,"0.#"),1)="."),TRUE,FALSE)</formula>
    </cfRule>
    <cfRule type="expression" dxfId="117" priority="131">
      <formula>IF(AND(AU270&lt;0, RIGHT(TEXT(AU270,"0.#"),1)&lt;&gt;"."),TRUE,FALSE)</formula>
    </cfRule>
    <cfRule type="expression" dxfId="116" priority="132">
      <formula>IF(AND(AU270&lt;0, RIGHT(TEXT(AU270,"0.#"),1)="."),TRUE,FALSE)</formula>
    </cfRule>
  </conditionalFormatting>
  <conditionalFormatting sqref="AK302">
    <cfRule type="expression" dxfId="115" priority="127">
      <formula>IF(RIGHT(TEXT(AK302,"0.#"),1)=".",FALSE,TRUE)</formula>
    </cfRule>
    <cfRule type="expression" dxfId="114" priority="128">
      <formula>IF(RIGHT(TEXT(AK302,"0.#"),1)=".",TRUE,FALSE)</formula>
    </cfRule>
  </conditionalFormatting>
  <conditionalFormatting sqref="AU302:AX302">
    <cfRule type="expression" dxfId="113" priority="123">
      <formula>IF(AND(AU302&gt;=0, RIGHT(TEXT(AU302,"0.#"),1)&lt;&gt;"."),TRUE,FALSE)</formula>
    </cfRule>
    <cfRule type="expression" dxfId="112" priority="124">
      <formula>IF(AND(AU302&gt;=0, RIGHT(TEXT(AU302,"0.#"),1)="."),TRUE,FALSE)</formula>
    </cfRule>
    <cfRule type="expression" dxfId="111" priority="125">
      <formula>IF(AND(AU302&lt;0, RIGHT(TEXT(AU302,"0.#"),1)&lt;&gt;"."),TRUE,FALSE)</formula>
    </cfRule>
    <cfRule type="expression" dxfId="110" priority="126">
      <formula>IF(AND(AU302&lt;0, RIGHT(TEXT(AU302,"0.#"),1)="."),TRUE,FALSE)</formula>
    </cfRule>
  </conditionalFormatting>
  <conditionalFormatting sqref="AK303:AK331">
    <cfRule type="expression" dxfId="109" priority="121">
      <formula>IF(RIGHT(TEXT(AK303,"0.#"),1)=".",FALSE,TRUE)</formula>
    </cfRule>
    <cfRule type="expression" dxfId="108" priority="122">
      <formula>IF(RIGHT(TEXT(AK303,"0.#"),1)=".",TRUE,FALSE)</formula>
    </cfRule>
  </conditionalFormatting>
  <conditionalFormatting sqref="AU303:AX331">
    <cfRule type="expression" dxfId="107" priority="117">
      <formula>IF(AND(AU303&gt;=0, RIGHT(TEXT(AU303,"0.#"),1)&lt;&gt;"."),TRUE,FALSE)</formula>
    </cfRule>
    <cfRule type="expression" dxfId="106" priority="118">
      <formula>IF(AND(AU303&gt;=0, RIGHT(TEXT(AU303,"0.#"),1)="."),TRUE,FALSE)</formula>
    </cfRule>
    <cfRule type="expression" dxfId="105" priority="119">
      <formula>IF(AND(AU303&lt;0, RIGHT(TEXT(AU303,"0.#"),1)&lt;&gt;"."),TRUE,FALSE)</formula>
    </cfRule>
    <cfRule type="expression" dxfId="104" priority="120">
      <formula>IF(AND(AU303&lt;0, RIGHT(TEXT(AU303,"0.#"),1)="."),TRUE,FALSE)</formula>
    </cfRule>
  </conditionalFormatting>
  <conditionalFormatting sqref="AK335">
    <cfRule type="expression" dxfId="103" priority="115">
      <formula>IF(RIGHT(TEXT(AK335,"0.#"),1)=".",FALSE,TRUE)</formula>
    </cfRule>
    <cfRule type="expression" dxfId="102" priority="116">
      <formula>IF(RIGHT(TEXT(AK335,"0.#"),1)=".",TRUE,FALSE)</formula>
    </cfRule>
  </conditionalFormatting>
  <conditionalFormatting sqref="AU335:AX335">
    <cfRule type="expression" dxfId="101" priority="111">
      <formula>IF(AND(AU335&gt;=0, RIGHT(TEXT(AU335,"0.#"),1)&lt;&gt;"."),TRUE,FALSE)</formula>
    </cfRule>
    <cfRule type="expression" dxfId="100" priority="112">
      <formula>IF(AND(AU335&gt;=0, RIGHT(TEXT(AU335,"0.#"),1)="."),TRUE,FALSE)</formula>
    </cfRule>
    <cfRule type="expression" dxfId="99" priority="113">
      <formula>IF(AND(AU335&lt;0, RIGHT(TEXT(AU335,"0.#"),1)&lt;&gt;"."),TRUE,FALSE)</formula>
    </cfRule>
    <cfRule type="expression" dxfId="98" priority="114">
      <formula>IF(AND(AU335&lt;0, RIGHT(TEXT(AU335,"0.#"),1)="."),TRUE,FALSE)</formula>
    </cfRule>
  </conditionalFormatting>
  <conditionalFormatting sqref="AK336:AK364">
    <cfRule type="expression" dxfId="97" priority="109">
      <formula>IF(RIGHT(TEXT(AK336,"0.#"),1)=".",FALSE,TRUE)</formula>
    </cfRule>
    <cfRule type="expression" dxfId="96" priority="110">
      <formula>IF(RIGHT(TEXT(AK336,"0.#"),1)=".",TRUE,FALSE)</formula>
    </cfRule>
  </conditionalFormatting>
  <conditionalFormatting sqref="AU336:AX364">
    <cfRule type="expression" dxfId="95" priority="105">
      <formula>IF(AND(AU336&gt;=0, RIGHT(TEXT(AU336,"0.#"),1)&lt;&gt;"."),TRUE,FALSE)</formula>
    </cfRule>
    <cfRule type="expression" dxfId="94" priority="106">
      <formula>IF(AND(AU336&gt;=0, RIGHT(TEXT(AU336,"0.#"),1)="."),TRUE,FALSE)</formula>
    </cfRule>
    <cfRule type="expression" dxfId="93" priority="107">
      <formula>IF(AND(AU336&lt;0, RIGHT(TEXT(AU336,"0.#"),1)&lt;&gt;"."),TRUE,FALSE)</formula>
    </cfRule>
    <cfRule type="expression" dxfId="92" priority="108">
      <formula>IF(AND(AU336&lt;0, RIGHT(TEXT(AU336,"0.#"),1)="."),TRUE,FALSE)</formula>
    </cfRule>
  </conditionalFormatting>
  <conditionalFormatting sqref="AK368">
    <cfRule type="expression" dxfId="91" priority="103">
      <formula>IF(RIGHT(TEXT(AK368,"0.#"),1)=".",FALSE,TRUE)</formula>
    </cfRule>
    <cfRule type="expression" dxfId="90" priority="104">
      <formula>IF(RIGHT(TEXT(AK368,"0.#"),1)=".",TRUE,FALSE)</formula>
    </cfRule>
  </conditionalFormatting>
  <conditionalFormatting sqref="AU368:AX368">
    <cfRule type="expression" dxfId="89" priority="99">
      <formula>IF(AND(AU368&gt;=0, RIGHT(TEXT(AU368,"0.#"),1)&lt;&gt;"."),TRUE,FALSE)</formula>
    </cfRule>
    <cfRule type="expression" dxfId="88" priority="100">
      <formula>IF(AND(AU368&gt;=0, RIGHT(TEXT(AU368,"0.#"),1)="."),TRUE,FALSE)</formula>
    </cfRule>
    <cfRule type="expression" dxfId="87" priority="101">
      <formula>IF(AND(AU368&lt;0, RIGHT(TEXT(AU368,"0.#"),1)&lt;&gt;"."),TRUE,FALSE)</formula>
    </cfRule>
    <cfRule type="expression" dxfId="86" priority="102">
      <formula>IF(AND(AU368&lt;0, RIGHT(TEXT(AU368,"0.#"),1)="."),TRUE,FALSE)</formula>
    </cfRule>
  </conditionalFormatting>
  <conditionalFormatting sqref="AK369:AK397">
    <cfRule type="expression" dxfId="85" priority="97">
      <formula>IF(RIGHT(TEXT(AK369,"0.#"),1)=".",FALSE,TRUE)</formula>
    </cfRule>
    <cfRule type="expression" dxfId="84" priority="98">
      <formula>IF(RIGHT(TEXT(AK369,"0.#"),1)=".",TRUE,FALSE)</formula>
    </cfRule>
  </conditionalFormatting>
  <conditionalFormatting sqref="AU369:AX397">
    <cfRule type="expression" dxfId="83" priority="93">
      <formula>IF(AND(AU369&gt;=0, RIGHT(TEXT(AU369,"0.#"),1)&lt;&gt;"."),TRUE,FALSE)</formula>
    </cfRule>
    <cfRule type="expression" dxfId="82" priority="94">
      <formula>IF(AND(AU369&gt;=0, RIGHT(TEXT(AU369,"0.#"),1)="."),TRUE,FALSE)</formula>
    </cfRule>
    <cfRule type="expression" dxfId="81" priority="95">
      <formula>IF(AND(AU369&lt;0, RIGHT(TEXT(AU369,"0.#"),1)&lt;&gt;"."),TRUE,FALSE)</formula>
    </cfRule>
    <cfRule type="expression" dxfId="80" priority="96">
      <formula>IF(AND(AU369&lt;0, RIGHT(TEXT(AU369,"0.#"),1)="."),TRUE,FALSE)</formula>
    </cfRule>
  </conditionalFormatting>
  <conditionalFormatting sqref="AK401">
    <cfRule type="expression" dxfId="79" priority="91">
      <formula>IF(RIGHT(TEXT(AK401,"0.#"),1)=".",FALSE,TRUE)</formula>
    </cfRule>
    <cfRule type="expression" dxfId="78" priority="92">
      <formula>IF(RIGHT(TEXT(AK401,"0.#"),1)=".",TRUE,FALSE)</formula>
    </cfRule>
  </conditionalFormatting>
  <conditionalFormatting sqref="AU401:AX401">
    <cfRule type="expression" dxfId="77" priority="87">
      <formula>IF(AND(AU401&gt;=0, RIGHT(TEXT(AU401,"0.#"),1)&lt;&gt;"."),TRUE,FALSE)</formula>
    </cfRule>
    <cfRule type="expression" dxfId="76" priority="88">
      <formula>IF(AND(AU401&gt;=0, RIGHT(TEXT(AU401,"0.#"),1)="."),TRUE,FALSE)</formula>
    </cfRule>
    <cfRule type="expression" dxfId="75" priority="89">
      <formula>IF(AND(AU401&lt;0, RIGHT(TEXT(AU401,"0.#"),1)&lt;&gt;"."),TRUE,FALSE)</formula>
    </cfRule>
    <cfRule type="expression" dxfId="74" priority="90">
      <formula>IF(AND(AU401&lt;0, RIGHT(TEXT(AU401,"0.#"),1)="."),TRUE,FALSE)</formula>
    </cfRule>
  </conditionalFormatting>
  <conditionalFormatting sqref="AK402:AK430">
    <cfRule type="expression" dxfId="73" priority="85">
      <formula>IF(RIGHT(TEXT(AK402,"0.#"),1)=".",FALSE,TRUE)</formula>
    </cfRule>
    <cfRule type="expression" dxfId="72" priority="86">
      <formula>IF(RIGHT(TEXT(AK402,"0.#"),1)=".",TRUE,FALSE)</formula>
    </cfRule>
  </conditionalFormatting>
  <conditionalFormatting sqref="AU402:AX430">
    <cfRule type="expression" dxfId="71" priority="81">
      <formula>IF(AND(AU402&gt;=0, RIGHT(TEXT(AU402,"0.#"),1)&lt;&gt;"."),TRUE,FALSE)</formula>
    </cfRule>
    <cfRule type="expression" dxfId="70" priority="82">
      <formula>IF(AND(AU402&gt;=0, RIGHT(TEXT(AU402,"0.#"),1)="."),TRUE,FALSE)</formula>
    </cfRule>
    <cfRule type="expression" dxfId="69" priority="83">
      <formula>IF(AND(AU402&lt;0, RIGHT(TEXT(AU402,"0.#"),1)&lt;&gt;"."),TRUE,FALSE)</formula>
    </cfRule>
    <cfRule type="expression" dxfId="68" priority="84">
      <formula>IF(AND(AU402&lt;0, RIGHT(TEXT(AU402,"0.#"),1)="."),TRUE,FALSE)</formula>
    </cfRule>
  </conditionalFormatting>
  <conditionalFormatting sqref="AK434">
    <cfRule type="expression" dxfId="67" priority="79">
      <formula>IF(RIGHT(TEXT(AK434,"0.#"),1)=".",FALSE,TRUE)</formula>
    </cfRule>
    <cfRule type="expression" dxfId="66" priority="80">
      <formula>IF(RIGHT(TEXT(AK434,"0.#"),1)=".",TRUE,FALSE)</formula>
    </cfRule>
  </conditionalFormatting>
  <conditionalFormatting sqref="AU434:AX434">
    <cfRule type="expression" dxfId="65" priority="75">
      <formula>IF(AND(AU434&gt;=0, RIGHT(TEXT(AU434,"0.#"),1)&lt;&gt;"."),TRUE,FALSE)</formula>
    </cfRule>
    <cfRule type="expression" dxfId="64" priority="76">
      <formula>IF(AND(AU434&gt;=0, RIGHT(TEXT(AU434,"0.#"),1)="."),TRUE,FALSE)</formula>
    </cfRule>
    <cfRule type="expression" dxfId="63" priority="77">
      <formula>IF(AND(AU434&lt;0, RIGHT(TEXT(AU434,"0.#"),1)&lt;&gt;"."),TRUE,FALSE)</formula>
    </cfRule>
    <cfRule type="expression" dxfId="62" priority="78">
      <formula>IF(AND(AU434&lt;0, RIGHT(TEXT(AU434,"0.#"),1)="."),TRUE,FALSE)</formula>
    </cfRule>
  </conditionalFormatting>
  <conditionalFormatting sqref="AK435:AK463">
    <cfRule type="expression" dxfId="61" priority="73">
      <formula>IF(RIGHT(TEXT(AK435,"0.#"),1)=".",FALSE,TRUE)</formula>
    </cfRule>
    <cfRule type="expression" dxfId="60" priority="74">
      <formula>IF(RIGHT(TEXT(AK435,"0.#"),1)=".",TRUE,FALSE)</formula>
    </cfRule>
  </conditionalFormatting>
  <conditionalFormatting sqref="AU435:AX463">
    <cfRule type="expression" dxfId="59" priority="69">
      <formula>IF(AND(AU435&gt;=0, RIGHT(TEXT(AU435,"0.#"),1)&lt;&gt;"."),TRUE,FALSE)</formula>
    </cfRule>
    <cfRule type="expression" dxfId="58" priority="70">
      <formula>IF(AND(AU435&gt;=0, RIGHT(TEXT(AU435,"0.#"),1)="."),TRUE,FALSE)</formula>
    </cfRule>
    <cfRule type="expression" dxfId="57" priority="71">
      <formula>IF(AND(AU435&lt;0, RIGHT(TEXT(AU435,"0.#"),1)&lt;&gt;"."),TRUE,FALSE)</formula>
    </cfRule>
    <cfRule type="expression" dxfId="56" priority="72">
      <formula>IF(AND(AU435&lt;0, RIGHT(TEXT(AU435,"0.#"),1)="."),TRUE,FALSE)</formula>
    </cfRule>
  </conditionalFormatting>
  <conditionalFormatting sqref="AK467">
    <cfRule type="expression" dxfId="55" priority="67">
      <formula>IF(RIGHT(TEXT(AK467,"0.#"),1)=".",FALSE,TRUE)</formula>
    </cfRule>
    <cfRule type="expression" dxfId="54" priority="68">
      <formula>IF(RIGHT(TEXT(AK467,"0.#"),1)=".",TRUE,FALSE)</formula>
    </cfRule>
  </conditionalFormatting>
  <conditionalFormatting sqref="AU467:AX467">
    <cfRule type="expression" dxfId="53" priority="63">
      <formula>IF(AND(AU467&gt;=0, RIGHT(TEXT(AU467,"0.#"),1)&lt;&gt;"."),TRUE,FALSE)</formula>
    </cfRule>
    <cfRule type="expression" dxfId="52" priority="64">
      <formula>IF(AND(AU467&gt;=0, RIGHT(TEXT(AU467,"0.#"),1)="."),TRUE,FALSE)</formula>
    </cfRule>
    <cfRule type="expression" dxfId="51" priority="65">
      <formula>IF(AND(AU467&lt;0, RIGHT(TEXT(AU467,"0.#"),1)&lt;&gt;"."),TRUE,FALSE)</formula>
    </cfRule>
    <cfRule type="expression" dxfId="50" priority="66">
      <formula>IF(AND(AU467&lt;0, RIGHT(TEXT(AU467,"0.#"),1)="."),TRUE,FALSE)</formula>
    </cfRule>
  </conditionalFormatting>
  <conditionalFormatting sqref="AK468:AK496">
    <cfRule type="expression" dxfId="49" priority="61">
      <formula>IF(RIGHT(TEXT(AK468,"0.#"),1)=".",FALSE,TRUE)</formula>
    </cfRule>
    <cfRule type="expression" dxfId="48" priority="62">
      <formula>IF(RIGHT(TEXT(AK468,"0.#"),1)=".",TRUE,FALSE)</formula>
    </cfRule>
  </conditionalFormatting>
  <conditionalFormatting sqref="AU468:AX496">
    <cfRule type="expression" dxfId="47" priority="57">
      <formula>IF(AND(AU468&gt;=0, RIGHT(TEXT(AU468,"0.#"),1)&lt;&gt;"."),TRUE,FALSE)</formula>
    </cfRule>
    <cfRule type="expression" dxfId="46" priority="58">
      <formula>IF(AND(AU468&gt;=0, RIGHT(TEXT(AU468,"0.#"),1)="."),TRUE,FALSE)</formula>
    </cfRule>
    <cfRule type="expression" dxfId="45" priority="59">
      <formula>IF(AND(AU468&lt;0, RIGHT(TEXT(AU468,"0.#"),1)&lt;&gt;"."),TRUE,FALSE)</formula>
    </cfRule>
    <cfRule type="expression" dxfId="44" priority="60">
      <formula>IF(AND(AU468&lt;0, RIGHT(TEXT(AU468,"0.#"),1)="."),TRUE,FALSE)</formula>
    </cfRule>
  </conditionalFormatting>
  <conditionalFormatting sqref="AE24:AX24 AJ23:AS23">
    <cfRule type="expression" dxfId="43" priority="55">
      <formula>IF(RIGHT(TEXT(AE23,"0.#"),1)=".",FALSE,TRUE)</formula>
    </cfRule>
    <cfRule type="expression" dxfId="42" priority="56">
      <formula>IF(RIGHT(TEXT(AE23,"0.#"),1)=".",TRUE,FALSE)</formula>
    </cfRule>
  </conditionalFormatting>
  <conditionalFormatting sqref="AE25:AI25">
    <cfRule type="expression" dxfId="41" priority="47">
      <formula>IF(AND(AE25&gt;=0, RIGHT(TEXT(AE25,"0.#"),1)&lt;&gt;"."),TRUE,FALSE)</formula>
    </cfRule>
    <cfRule type="expression" dxfId="40" priority="48">
      <formula>IF(AND(AE25&gt;=0, RIGHT(TEXT(AE25,"0.#"),1)="."),TRUE,FALSE)</formula>
    </cfRule>
    <cfRule type="expression" dxfId="39" priority="49">
      <formula>IF(AND(AE25&lt;0, RIGHT(TEXT(AE25,"0.#"),1)&lt;&gt;"."),TRUE,FALSE)</formula>
    </cfRule>
    <cfRule type="expression" dxfId="38" priority="50">
      <formula>IF(AND(AE25&lt;0, RIGHT(TEXT(AE25,"0.#"),1)="."),TRUE,FALSE)</formula>
    </cfRule>
  </conditionalFormatting>
  <conditionalFormatting sqref="AJ25:AS25">
    <cfRule type="expression" dxfId="37" priority="43">
      <formula>IF(AND(AJ25&gt;=0, RIGHT(TEXT(AJ25,"0.#"),1)&lt;&gt;"."),TRUE,FALSE)</formula>
    </cfRule>
    <cfRule type="expression" dxfId="36" priority="44">
      <formula>IF(AND(AJ25&gt;=0, RIGHT(TEXT(AJ25,"0.#"),1)="."),TRUE,FALSE)</formula>
    </cfRule>
    <cfRule type="expression" dxfId="35" priority="45">
      <formula>IF(AND(AJ25&lt;0, RIGHT(TEXT(AJ25,"0.#"),1)&lt;&gt;"."),TRUE,FALSE)</formula>
    </cfRule>
    <cfRule type="expression" dxfId="34" priority="46">
      <formula>IF(AND(AJ25&lt;0, RIGHT(TEXT(AJ25,"0.#"),1)="."),TRUE,FALSE)</formula>
    </cfRule>
  </conditionalFormatting>
  <conditionalFormatting sqref="AU236:AX236">
    <cfRule type="expression" dxfId="33" priority="31">
      <formula>IF(AND(AU236&gt;=0, RIGHT(TEXT(AU236,"0.#"),1)&lt;&gt;"."),TRUE,FALSE)</formula>
    </cfRule>
    <cfRule type="expression" dxfId="32" priority="32">
      <formula>IF(AND(AU236&gt;=0, RIGHT(TEXT(AU236,"0.#"),1)="."),TRUE,FALSE)</formula>
    </cfRule>
    <cfRule type="expression" dxfId="31" priority="33">
      <formula>IF(AND(AU236&lt;0, RIGHT(TEXT(AU236,"0.#"),1)&lt;&gt;"."),TRUE,FALSE)</formula>
    </cfRule>
    <cfRule type="expression" dxfId="30" priority="34">
      <formula>IF(AND(AU236&lt;0, RIGHT(TEXT(AU236,"0.#"),1)="."),TRUE,FALSE)</formula>
    </cfRule>
  </conditionalFormatting>
  <conditionalFormatting sqref="AE43:AI43 AE38:AI38 AE33:AI33 AE28:AI28">
    <cfRule type="expression" dxfId="29" priority="29">
      <formula>IF(RIGHT(TEXT(AE28,"0.#"),1)=".",FALSE,TRUE)</formula>
    </cfRule>
    <cfRule type="expression" dxfId="28" priority="30">
      <formula>IF(RIGHT(TEXT(AE28,"0.#"),1)=".",TRUE,FALSE)</formula>
    </cfRule>
  </conditionalFormatting>
  <conditionalFormatting sqref="AE44:AX44 AJ43:AS43 AE39:AX39 AJ38:AS38 AE34:AX34 AJ33:AS33 AE29:AX29 AJ28:AS28">
    <cfRule type="expression" dxfId="27" priority="27">
      <formula>IF(RIGHT(TEXT(AE28,"0.#"),1)=".",FALSE,TRUE)</formula>
    </cfRule>
    <cfRule type="expression" dxfId="26" priority="28">
      <formula>IF(RIGHT(TEXT(AE28,"0.#"),1)=".",TRUE,FALSE)</formula>
    </cfRule>
  </conditionalFormatting>
  <conditionalFormatting sqref="AE45:AI45 AE40:AI40 AE35:AI35 AE30:AI30">
    <cfRule type="expression" dxfId="25" priority="23">
      <formula>IF(AND(AE30&gt;=0, RIGHT(TEXT(AE30,"0.#"),1)&lt;&gt;"."),TRUE,FALSE)</formula>
    </cfRule>
    <cfRule type="expression" dxfId="24" priority="24">
      <formula>IF(AND(AE30&gt;=0, RIGHT(TEXT(AE30,"0.#"),1)="."),TRUE,FALSE)</formula>
    </cfRule>
    <cfRule type="expression" dxfId="23" priority="25">
      <formula>IF(AND(AE30&lt;0, RIGHT(TEXT(AE30,"0.#"),1)&lt;&gt;"."),TRUE,FALSE)</formula>
    </cfRule>
    <cfRule type="expression" dxfId="22" priority="26">
      <formula>IF(AND(AE30&lt;0, RIGHT(TEXT(AE30,"0.#"),1)="."),TRUE,FALSE)</formula>
    </cfRule>
  </conditionalFormatting>
  <conditionalFormatting sqref="AJ45:AS45 AJ40:AS40 AJ35:AS35 AJ30:AS30">
    <cfRule type="expression" dxfId="21" priority="19">
      <formula>IF(AND(AJ30&gt;=0, RIGHT(TEXT(AJ30,"0.#"),1)&lt;&gt;"."),TRUE,FALSE)</formula>
    </cfRule>
    <cfRule type="expression" dxfId="20" priority="20">
      <formula>IF(AND(AJ30&gt;=0, RIGHT(TEXT(AJ30,"0.#"),1)="."),TRUE,FALSE)</formula>
    </cfRule>
    <cfRule type="expression" dxfId="19" priority="21">
      <formula>IF(AND(AJ30&lt;0, RIGHT(TEXT(AJ30,"0.#"),1)&lt;&gt;"."),TRUE,FALSE)</formula>
    </cfRule>
    <cfRule type="expression" dxfId="18" priority="22">
      <formula>IF(AND(AJ30&lt;0, RIGHT(TEXT(AJ30,"0.#"),1)="."),TRUE,FALSE)</formula>
    </cfRule>
  </conditionalFormatting>
  <conditionalFormatting sqref="AE64:AI64 AE59:AI59">
    <cfRule type="expression" dxfId="17" priority="17">
      <formula>IF(RIGHT(TEXT(AE59,"0.#"),1)=".",FALSE,TRUE)</formula>
    </cfRule>
    <cfRule type="expression" dxfId="16" priority="18">
      <formula>IF(RIGHT(TEXT(AE59,"0.#"),1)=".",TRUE,FALSE)</formula>
    </cfRule>
  </conditionalFormatting>
  <conditionalFormatting sqref="AE65:AX65 AJ64:AS64 AE60:AX60 AJ59:AS59">
    <cfRule type="expression" dxfId="15" priority="15">
      <formula>IF(RIGHT(TEXT(AE59,"0.#"),1)=".",FALSE,TRUE)</formula>
    </cfRule>
    <cfRule type="expression" dxfId="14" priority="16">
      <formula>IF(RIGHT(TEXT(AE59,"0.#"),1)=".",TRUE,FALSE)</formula>
    </cfRule>
  </conditionalFormatting>
  <conditionalFormatting sqref="AE66:AI66 AE61:AI61">
    <cfRule type="expression" dxfId="13" priority="11">
      <formula>IF(AND(AE61&gt;=0, RIGHT(TEXT(AE61,"0.#"),1)&lt;&gt;"."),TRUE,FALSE)</formula>
    </cfRule>
    <cfRule type="expression" dxfId="12" priority="12">
      <formula>IF(AND(AE61&gt;=0, RIGHT(TEXT(AE61,"0.#"),1)="."),TRUE,FALSE)</formula>
    </cfRule>
    <cfRule type="expression" dxfId="11" priority="13">
      <formula>IF(AND(AE61&lt;0, RIGHT(TEXT(AE61,"0.#"),1)&lt;&gt;"."),TRUE,FALSE)</formula>
    </cfRule>
    <cfRule type="expression" dxfId="10" priority="14">
      <formula>IF(AND(AE61&lt;0, RIGHT(TEXT(AE61,"0.#"),1)="."),TRUE,FALSE)</formula>
    </cfRule>
  </conditionalFormatting>
  <conditionalFormatting sqref="AJ66:AS66 AJ61:AS61">
    <cfRule type="expression" dxfId="9" priority="7">
      <formula>IF(AND(AJ61&gt;=0, RIGHT(TEXT(AJ61,"0.#"),1)&lt;&gt;"."),TRUE,FALSE)</formula>
    </cfRule>
    <cfRule type="expression" dxfId="8" priority="8">
      <formula>IF(AND(AJ61&gt;=0, RIGHT(TEXT(AJ61,"0.#"),1)="."),TRUE,FALSE)</formula>
    </cfRule>
    <cfRule type="expression" dxfId="7" priority="9">
      <formula>IF(AND(AJ61&lt;0, RIGHT(TEXT(AJ61,"0.#"),1)&lt;&gt;"."),TRUE,FALSE)</formula>
    </cfRule>
    <cfRule type="expression" dxfId="6" priority="10">
      <formula>IF(AND(AJ61&lt;0, RIGHT(TEXT(AJ61,"0.#"),1)="."),TRUE,FALSE)</formula>
    </cfRule>
  </conditionalFormatting>
  <conditionalFormatting sqref="AE81:AX81 AE78:AX78 AE75:AX75 AE72:AX72">
    <cfRule type="expression" dxfId="5" priority="5">
      <formula>IF(RIGHT(TEXT(AE72,"0.#"),1)=".",FALSE,TRUE)</formula>
    </cfRule>
    <cfRule type="expression" dxfId="4" priority="6">
      <formula>IF(RIGHT(TEXT(AE72,"0.#"),1)=".",TRUE,FALSE)</formula>
    </cfRule>
  </conditionalFormatting>
  <conditionalFormatting sqref="AE80:AS80 AE77:AS77 AE74:AS74 AE71:AS71">
    <cfRule type="expression" dxfId="3" priority="3">
      <formula>IF(RIGHT(TEXT(AE71,"0.#"),1)=".",FALSE,TRUE)</formula>
    </cfRule>
    <cfRule type="expression" dxfId="2" priority="4">
      <formula>IF(RIGHT(TEXT(AE71,"0.#"),1)=".",TRUE,FALSE)</formula>
    </cfRule>
  </conditionalFormatting>
  <conditionalFormatting sqref="L99">
    <cfRule type="expression" dxfId="1" priority="1">
      <formula>IF(RIGHT(TEXT(L99,"0.#"),1)=".",FALSE,TRUE)</formula>
    </cfRule>
    <cfRule type="expression" dxfId="0" priority="2">
      <formula>IF(RIGHT(TEXT(L99,"0.#"),1)=".",TRUE,FALSE)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6" fitToHeight="4" orientation="portrait" r:id="rId1"/>
  <headerFooter differentFirst="1" alignWithMargins="0"/>
  <rowBreaks count="3" manualBreakCount="3">
    <brk id="105" max="16383" man="1"/>
    <brk id="138" max="16383" man="1"/>
    <brk id="177"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180975</xdr:colOff>
                    <xdr:row>229</xdr:row>
                    <xdr:rowOff>19050</xdr:rowOff>
                  </from>
                  <to>
                    <xdr:col>44</xdr:col>
                    <xdr:colOff>95250</xdr:colOff>
                    <xdr:row>229</xdr:row>
                    <xdr:rowOff>257175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6" sqref="A2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380</v>
      </c>
      <c r="M3" s="15" t="str">
        <f t="shared" ref="M3:M11" si="2">IF(L3="","",K3)</f>
        <v>文教及び科学振興</v>
      </c>
      <c r="N3" s="15" t="str">
        <f>IF(M3="",N2,IF(N2&lt;&gt;"",CONCATENATE(N2,"、",M3),M3))</f>
        <v>文教及び科学振興</v>
      </c>
      <c r="O3" s="15"/>
      <c r="P3" s="14" t="s">
        <v>218</v>
      </c>
      <c r="Q3" s="19" t="s">
        <v>380</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t="s">
        <v>380</v>
      </c>
      <c r="C8" s="15" t="str">
        <f t="shared" si="0"/>
        <v>交通安全対策</v>
      </c>
      <c r="D8" s="15" t="str">
        <f t="shared" si="7"/>
        <v>交通安全対策</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交通安全対策</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交通安全対策</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交通安全対策</v>
      </c>
      <c r="F11" s="20" t="s">
        <v>276</v>
      </c>
      <c r="G11" s="19"/>
      <c r="H11" s="15" t="str">
        <f t="shared" si="1"/>
        <v/>
      </c>
      <c r="I11" s="15" t="str">
        <f t="shared" si="5"/>
        <v>一般会計</v>
      </c>
      <c r="K11" s="16" t="s">
        <v>267</v>
      </c>
      <c r="L11" s="17" t="s">
        <v>380</v>
      </c>
      <c r="M11" s="15" t="str">
        <f t="shared" si="2"/>
        <v>その他の事項経費</v>
      </c>
      <c r="N11" s="15" t="str">
        <f t="shared" si="6"/>
        <v>文教及び科学振興、その他の事項経費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交通安全対策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交通安全対策</v>
      </c>
      <c r="F13" s="20" t="s">
        <v>278</v>
      </c>
      <c r="G13" s="19"/>
      <c r="H13" s="15" t="str">
        <f t="shared" si="1"/>
        <v/>
      </c>
      <c r="I13" s="15" t="str">
        <f t="shared" si="5"/>
        <v>一般会計</v>
      </c>
      <c r="K13" s="15" t="str">
        <f>N11</f>
        <v>文教及び科学振興、その他の事項経費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交通安全対策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交通安全対策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交通安全対策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交通安全対策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交通安全対策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交通安全対策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交通安全対策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交通安全対策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交通安全対策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交通安全対策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交通安全対策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交通安全対策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2015-07-06T00:13:40Z</cp:lastPrinted>
  <dcterms:created xsi:type="dcterms:W3CDTF">2012-03-13T00:50:25Z</dcterms:created>
  <dcterms:modified xsi:type="dcterms:W3CDTF">2015-09-04T11:42:02Z</dcterms:modified>
</cp:coreProperties>
</file>