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J83" i="3" l="1"/>
  <c r="AO83" i="3"/>
  <c r="AO68" i="3"/>
  <c r="AE83" i="3" l="1"/>
  <c r="AO69" i="3"/>
  <c r="AJ69" i="3"/>
  <c r="AE69" i="3"/>
  <c r="AJ68" i="3"/>
  <c r="AE68" i="3"/>
  <c r="AO25" i="3"/>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<sst xmlns="http://schemas.openxmlformats.org/spreadsheetml/2006/main" count="726" uniqueCount="435">
  <si>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</si>
  <si>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</si>
  <si>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</si>
  <si>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</si>
  <si>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</si>
  <si>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</si>
  <si>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</si>
  <si>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</si>
  <si>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</si>
  <si>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</si>
  <si>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</si>
  <si>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</si>
  <si>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</si>
  <si>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</si>
  <si>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</si>
  <si>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</si>
  <si>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</si>
  <si>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</si>
  <si>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</si>
  <si>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</si>
  <si>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</si>
  <si>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</si>
  <si>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</si>
  <si>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</si>
  <si>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</si>
  <si>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</si>
  <si>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</si>
  <si>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</si>
  <si>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</si>
  <si>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</si>
  <si>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</si>
  <si>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</si>
  <si>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</si>
  <si>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</si>
  <si>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</si>
  <si>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</si>
  <si>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</si>
  <si>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</si>
  <si>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</si>
  <si>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</si>
  <si>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</si>
  <si>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</si>
  <si>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</si>
  <si>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</si>
  <si>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</si>
  <si>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</si>
  <si>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</si>
  <si>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</si>
  <si>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</si>
  <si>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</si>
  <si>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</si>
  <si>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</si>
  <si>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</si>
  <si>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</si>
  <si>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</si>
  <si>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</si>
  <si>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</si>
  <si>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</si>
  <si>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</si>
  <si>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</si>
  <si>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</si>
  <si>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</si>
  <si>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</si>
  <si>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</si>
  <si>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</si>
  <si>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</si>
  <si>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</si>
  <si>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</si>
  <si>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</si>
  <si>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</si>
  <si>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</si>
  <si>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</si>
  <si>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</si>
  <si>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</si>
  <si>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</si>
  <si>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</si>
  <si>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</si>
  <si>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</si>
  <si>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</si>
  <si>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</si>
  <si>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</si>
  <si>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</si>
  <si>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</si>
  <si>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</si>
  <si>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</si>
  <si>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</si>
  <si>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</si>
  <si>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</si>
  <si>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</si>
  <si>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</si>
  <si>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</si>
  <si>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</si>
  <si>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</si>
  <si>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</si>
  <si>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</si>
  <si>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</si>
  <si>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</si>
  <si>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</si>
  <si>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</si>
  <si>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</si>
  <si>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</si>
  <si>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</si>
  <si>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</si>
  <si>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</si>
  <si>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</si>
  <si>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</si>
  <si>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</si>
  <si>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</si>
  <si>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</si>
  <si>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</si>
  <si>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</si>
  <si>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</si>
  <si>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</si>
  <si>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</si>
  <si>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</si>
  <si>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</si>
  <si>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</si>
  <si>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</si>
  <si>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</si>
  <si>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</si>
  <si>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</si>
  <si>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</si>
  <si>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</si>
  <si>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</si>
  <si>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</si>
  <si>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</si>
  <si>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</si>
  <si>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</si>
  <si>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</si>
  <si>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</si>
  <si>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</si>
  <si>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</si>
  <si>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</si>
  <si>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</si>
  <si>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</si>
  <si>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</si>
  <si>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</si>
  <si>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</si>
  <si>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</si>
  <si>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</si>
  <si>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</si>
  <si>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</si>
  <si>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</si>
  <si>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</si>
  <si>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</si>
  <si>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</si>
  <si>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</si>
  <si>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</si>
  <si>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</si>
  <si>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</si>
  <si>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</si>
  <si>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</si>
  <si>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</si>
  <si>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</si>
  <si>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</si>
  <si>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</si>
  <si>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</si>
  <si>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</si>
  <si>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</si>
  <si>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</si>
  <si>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</si>
  <si>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</si>
  <si>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</si>
  <si>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</si>
  <si>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</si>
  <si>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</si>
  <si>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</si>
  <si>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</si>
  <si>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</si>
  <si>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</si>
  <si>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</si>
  <si>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</si>
  <si>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</si>
  <si>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</si>
  <si>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</si>
  <si>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</si>
  <si>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</si>
  <si>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</si>
  <si>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</si>
  <si>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</si>
  <si>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</si>
  <si>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</si>
  <si>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</si>
  <si>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</si>
  <si>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</si>
  <si>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</si>
  <si>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</si>
  <si>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</si>
  <si>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</si>
  <si>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</si>
  <si>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</si>
  <si>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</si>
  <si>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</si>
  <si>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</si>
  <si>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</si>
  <si>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</si>
  <si>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</si>
  <si>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</si>
  <si>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</si>
  <si>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</si>
  <si>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</si>
  <si>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</si>
  <si>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</si>
  <si>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</si>
  <si>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</si>
  <si>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</si>
  <si>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</si>
  <si>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</si>
  <si>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</si>
  <si>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</si>
  <si>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</si>
  <si>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</si>
  <si>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</si>
  <si>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</si>
  <si>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</si>
  <si>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</si>
  <si>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</si>
  <si>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</si>
  <si>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</si>
  <si>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</si>
  <si>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</si>
  <si>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</si>
  <si>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</si>
  <si>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</si>
  <si>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</si>
  <si>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</si>
  <si>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</si>
  <si>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</si>
  <si>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</si>
  <si>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</si>
  <si>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</si>
  <si>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</si>
  <si>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</si>
  <si>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</si>
  <si>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</si>
  <si>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</si>
  <si>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</si>
  <si>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</si>
  <si>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</si>
  <si>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</si>
  <si>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</si>
  <si>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</si>
  <si>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</si>
  <si>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</si>
  <si>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</si>
  <si>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</si>
  <si>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</si>
  <si>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</si>
  <si>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</si>
  <si>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</si>
  <si>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</si>
  <si>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</si>
  <si>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</si>
  <si>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</si>
  <si>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</si>
  <si>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</si>
  <si>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</si>
  <si>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</si>
  <si>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</si>
  <si>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</si>
  <si>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</si>
  <si>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</si>
  <si>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</si>
  <si>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</si>
  <si>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</si>
  <si>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</si>
  <si>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</si>
  <si>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</si>
  <si>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</si>
  <si>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</si>
  <si>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</si>
  <si>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</si>
  <si>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</si>
  <si>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</si>
  <si>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</si>
  <si>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</si>
  <si>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</si>
  <si>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</si>
  <si>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</si>
  <si>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</si>
  <si>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</si>
  <si>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</si>
  <si>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</si>
  <si>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</si>
  <si>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</si>
  <si>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</si>
  <si>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</si>
  <si>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</si>
  <si>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</si>
  <si>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</si>
  <si>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</si>
  <si>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</si>
  <si>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</si>
  <si>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</si>
  <si>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</si>
  <si>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</si>
  <si>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</si>
  <si>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</si>
  <si>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</si>
  <si>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</si>
  <si>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</si>
  <si>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</si>
  <si>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</si>
  <si>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</si>
  <si>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</si>
  <si>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</si>
  <si>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</si>
  <si>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</si>
  <si>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</si>
  <si>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</si>
  <si>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</si>
  <si>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</si>
  <si>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</si>
  <si>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</si>
  <si>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</si>
  <si>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</si>
  <si>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</si>
  <si>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</si>
  <si>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</si>
  <si>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</si>
  <si>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</si>
  <si>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</si>
  <si>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</si>
  <si>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</si>
  <si>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</si>
  <si>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</si>
  <si>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</si>
  <si>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</si>
  <si>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</si>
  <si>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</si>
  <si>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</si>
  <si>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</si>
  <si>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</si>
  <si>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</si>
  <si>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</si>
  <si>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</si>
  <si>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</si>
  <si>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</si>
  <si>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</si>
  <si>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</si>
  <si>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</si>
  <si>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</si>
  <si>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</si>
  <si>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</si>
  <si>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</si>
  <si>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</si>
  <si>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</si>
  <si>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</si>
  <si>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</si>
  <si>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</si>
  <si>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</si>
  <si>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</si>
  <si>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</si>
  <si>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</si>
  <si>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</si>
  <si>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</si>
  <si>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</si>
  <si>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</si>
  <si>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</si>
  <si>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</si>
  <si>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</si>
  <si>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</si>
  <si>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</si>
  <si>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</si>
  <si>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</si>
  <si>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</si>
  <si>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</si>
  <si>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</si>
  <si>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</si>
  <si>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</si>
  <si>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</si>
  <si>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</si>
  <si>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</si>
  <si>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</si>
  <si>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</si>
  <si>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</si>
  <si>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</si>
  <si>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</si>
  <si>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</si>
  <si>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</si>
  <si>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自動車局</t>
    <rPh sb="0" eb="3">
      <t>ジドウシャ</t>
    </rPh>
    <rPh sb="3" eb="4">
      <t>キョク</t>
    </rPh>
    <phoneticPr fontId="5"/>
  </si>
  <si>
    <t>旅客課</t>
    <rPh sb="0" eb="3">
      <t>リョカクカ</t>
    </rPh>
    <phoneticPr fontId="5"/>
  </si>
  <si>
    <t>タクシー業務適正化特別措置法第3条</t>
    <phoneticPr fontId="5"/>
  </si>
  <si>
    <t>交通政策審議会答申「タクシー事業を巡る諸問題への対策について」（平成20年12月18日）</t>
    <phoneticPr fontId="5"/>
  </si>
  <si>
    <t>タクシー業務適正化特別措置法に規定する指定地域については、当該地域内の営業所に配置するタクシーには、当該指定地域に係るタクシー運転者登録原簿に登録を受けている者以外の者を運転者として乗務させてはならないことが明確に規定されている。
「タクシー運転者登録制度ネットワークシステム」は、全国13ヶ所の指定地域における運転者登録（法人・個人）業務を中心に、運転者証の交付、記載内容の訂正、運転者業務経歴証明書の交付や運転者ごとの違反情報等について一元管理を行っている。</t>
    <phoneticPr fontId="5"/>
  </si>
  <si>
    <t>-</t>
    <phoneticPr fontId="5"/>
  </si>
  <si>
    <t>件</t>
    <rPh sb="0" eb="1">
      <t>ケン</t>
    </rPh>
    <phoneticPr fontId="5"/>
  </si>
  <si>
    <t>25,113,000/244,593</t>
    <phoneticPr fontId="5"/>
  </si>
  <si>
    <t>執行額／取扱件数　　　　　　　　　　　　　　</t>
    <rPh sb="0" eb="2">
      <t>シッコウ</t>
    </rPh>
    <rPh sb="2" eb="3">
      <t>ガク</t>
    </rPh>
    <rPh sb="4" eb="6">
      <t>トリアツカ</t>
    </rPh>
    <rPh sb="6" eb="8">
      <t>ケンスウ</t>
    </rPh>
    <phoneticPr fontId="5"/>
  </si>
  <si>
    <t>情報処理業務庁費</t>
    <phoneticPr fontId="5"/>
  </si>
  <si>
    <t>電子計算機借料</t>
    <phoneticPr fontId="5"/>
  </si>
  <si>
    <t>○</t>
    <phoneticPr fontId="5"/>
  </si>
  <si>
    <t>‐</t>
  </si>
  <si>
    <t>保守料</t>
    <phoneticPr fontId="5"/>
  </si>
  <si>
    <t>使用料</t>
    <phoneticPr fontId="5"/>
  </si>
  <si>
    <t>ハードウェア・アプリケーション保守</t>
    <phoneticPr fontId="5"/>
  </si>
  <si>
    <t>通信・プロバイダ提供</t>
    <phoneticPr fontId="5"/>
  </si>
  <si>
    <t>A.富士通株式会社</t>
    <phoneticPr fontId="5"/>
  </si>
  <si>
    <t>賃リース料</t>
    <phoneticPr fontId="5"/>
  </si>
  <si>
    <t>ハードウェアリース</t>
    <phoneticPr fontId="5"/>
  </si>
  <si>
    <t>B.東京センチュリーリース株式会社</t>
    <phoneticPr fontId="5"/>
  </si>
  <si>
    <t>富士通株式会社</t>
    <phoneticPr fontId="5"/>
  </si>
  <si>
    <t>東京センチュリーリース株式会社</t>
    <phoneticPr fontId="5"/>
  </si>
  <si>
    <t>国土交通省</t>
  </si>
  <si>
    <t>円/件</t>
    <rPh sb="0" eb="1">
      <t>エン</t>
    </rPh>
    <rPh sb="2" eb="3">
      <t>ケン</t>
    </rPh>
    <phoneticPr fontId="5"/>
  </si>
  <si>
    <t>５年間の国庫債務負担行為として、平成25年度に一般競争入札を行っており、競争性を確保している。</t>
    <rPh sb="23" eb="25">
      <t>イッパン</t>
    </rPh>
    <rPh sb="30" eb="31">
      <t>オコナ</t>
    </rPh>
    <rPh sb="36" eb="39">
      <t>キョウソウセイ</t>
    </rPh>
    <rPh sb="40" eb="42">
      <t>カクホ</t>
    </rPh>
    <phoneticPr fontId="5"/>
  </si>
  <si>
    <t>一般競争入札を行っており、水準は妥当と考える。</t>
    <phoneticPr fontId="5"/>
  </si>
  <si>
    <t>５年間の国庫債務負担行為として、平成25年度に一般競争入札を行っている。</t>
    <rPh sb="23" eb="25">
      <t>イッパン</t>
    </rPh>
    <rPh sb="30" eb="31">
      <t>オコナ</t>
    </rPh>
    <phoneticPr fontId="5"/>
  </si>
  <si>
    <t>27,334,980/230,162</t>
    <phoneticPr fontId="5"/>
  </si>
  <si>
    <t>40,846,335/238,461</t>
    <phoneticPr fontId="5"/>
  </si>
  <si>
    <t>全国の政令指定都市を中心に、流し営業が主となっているタクシー営業区域（タクシー業務適正化特別措置法に規定する「指定地域」）におけるタクシー運転者の登録を実施することにより、運転者の資質を確保し、タクシー輸送の安全及び利用者利便の増進を図ることを目的とする。</t>
    <phoneticPr fontId="5"/>
  </si>
  <si>
    <t>指定地域におけるタクシー運転者の資質を確保し、タクシー輸送の安全及び利用者利便の増進を図っており、優先度が高い事業である。</t>
    <rPh sb="0" eb="2">
      <t>シテイ</t>
    </rPh>
    <rPh sb="2" eb="4">
      <t>チイキ</t>
    </rPh>
    <rPh sb="43" eb="44">
      <t>ハカ</t>
    </rPh>
    <rPh sb="49" eb="52">
      <t>ユウセンド</t>
    </rPh>
    <rPh sb="53" eb="54">
      <t>タカ</t>
    </rPh>
    <rPh sb="55" eb="57">
      <t>ジギョウ</t>
    </rPh>
    <phoneticPr fontId="5"/>
  </si>
  <si>
    <t>指定地域におけるタクシー運転者の資質を確保し、タクシー輸送の安全及び利用者利便の増進を図っているものであるため、行政が主体となって実施する必要がある。</t>
    <rPh sb="0" eb="2">
      <t>シテイ</t>
    </rPh>
    <rPh sb="2" eb="4">
      <t>チイキ</t>
    </rPh>
    <rPh sb="43" eb="44">
      <t>ハカ</t>
    </rPh>
    <rPh sb="56" eb="58">
      <t>ギョウセイ</t>
    </rPh>
    <rPh sb="59" eb="61">
      <t>シュタイ</t>
    </rPh>
    <rPh sb="65" eb="67">
      <t>ジッシ</t>
    </rPh>
    <rPh sb="69" eb="71">
      <t>ヒツヨウ</t>
    </rPh>
    <phoneticPr fontId="5"/>
  </si>
  <si>
    <t>○</t>
    <phoneticPr fontId="5"/>
  </si>
  <si>
    <t>指定地域における運転者登録（法人・個人）業務を中心に、運転者証の交付、記載内容の訂正、運転者業務経歴証明書の交付や運転者ごとの違反情報等について一元管理を行っているため。</t>
    <phoneticPr fontId="5"/>
  </si>
  <si>
    <t>システム改修に係る要望については、必要性、緊急性の観点から精査を行い、必要最低限のものに限定して実施した。</t>
    <phoneticPr fontId="5"/>
  </si>
  <si>
    <t>ハードウェア・アプリケーション保守、システム改修・移行等</t>
    <phoneticPr fontId="5"/>
  </si>
  <si>
    <t>-</t>
    <phoneticPr fontId="5"/>
  </si>
  <si>
    <t>指定地域におけるタクシー運転者の登録制度の実施により、輸送の安全、利用者利便の確保を図る。</t>
    <phoneticPr fontId="5"/>
  </si>
  <si>
    <t>指定地域におけるタクシー運転者の資質を確保し、タクシー輸送の安全及び利用者利便の増進を図っているものであるため、社会的ニーズは高いものである。</t>
    <rPh sb="43" eb="44">
      <t>ハカ</t>
    </rPh>
    <phoneticPr fontId="5"/>
  </si>
  <si>
    <t>５　安全で安心できる交通の確保、治安・生活安全の確保
１４　公共交通の安全確保・鉄道の安全性向上、
　　ハイジャック・航空機テロ防止を推進する</t>
    <phoneticPr fontId="5"/>
  </si>
  <si>
    <t>タクシー運転者登録制度ネットワークシステムの運用</t>
    <phoneticPr fontId="5"/>
  </si>
  <si>
    <t>指定地域で行われるタクシー運転者の登録数。</t>
    <phoneticPr fontId="5"/>
  </si>
  <si>
    <t>指定地域で行われるタクシー運転者の登録について発生する各種業務の迅速な処理。
（H27年度処理件数見込：222,000件）</t>
    <phoneticPr fontId="5"/>
  </si>
  <si>
    <t>システム運用に必要なものに限定されている。</t>
    <phoneticPr fontId="5"/>
  </si>
  <si>
    <t>指定地域における運転者登録（法人・個人）業務を中心に、運転者証の交付、記載内容の訂正、運転者業務経歴証明書の交付や運転者ごとの違反情報等について一元管理を行っているため。</t>
    <phoneticPr fontId="5"/>
  </si>
  <si>
    <t>指定地域における運転者登録（法人・個人）業務を中心に、運転者証の交付、記載内容の訂正、運転者業務経歴証明書の交付や運転者ごとの違反情報等について一元管理を行っているため。</t>
    <phoneticPr fontId="5"/>
  </si>
  <si>
    <t>引き続き、効果的、効率的な事業の実施に努める。</t>
    <phoneticPr fontId="5"/>
  </si>
  <si>
    <t>支出先上位１０者リストの中には、平成２５年度に入札等を行ったものが含まれる。</t>
    <phoneticPr fontId="5"/>
  </si>
  <si>
    <t>一般競争入札により競争性の確保を図っているものであるが、引き続き競争性を確保するとともに応札事業者がさらに増えるよう創意工夫を図るべき。</t>
    <phoneticPr fontId="5"/>
  </si>
  <si>
    <t>課長　鶴田　浩久</t>
    <rPh sb="0" eb="2">
      <t>カチョウ</t>
    </rPh>
    <rPh sb="3" eb="5">
      <t>ツルタ</t>
    </rPh>
    <rPh sb="6" eb="8">
      <t>ヒロヒサ</t>
    </rPh>
    <phoneticPr fontId="5"/>
  </si>
  <si>
    <t>29,917,000/222,000</t>
    <phoneticPr fontId="5"/>
  </si>
  <si>
    <t>※百万円未満を四捨五入しているため、「予算額・執行額」欄と誤差が生じている。</t>
    <phoneticPr fontId="5"/>
  </si>
  <si>
    <t>執行等改善</t>
  </si>
  <si>
    <t>今後も入札の際には、引き続き競争性の確保を図っていくこととする。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</si>
</sst>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76200</xdr:colOff>
      <xdr:row>142</xdr:row>
      <xdr:rowOff>114300</xdr:rowOff>
    </xdr:from>
    <xdr:to>
      <xdr:col>45</xdr:col>
      <xdr:colOff>36419</xdr:colOff>
      <xdr:row>155</xdr:row>
      <xdr:rowOff>157069</xdr:rowOff>
    </xdr:to>
    <xdr:grpSp>
      <xdr:nvGrpSpPr>
        <xdr:cNvPr id="5" name="グループ化 59"/>
        <xdr:cNvGrpSpPr>
          <a:grpSpLocks/>
        </xdr:cNvGrpSpPr>
      </xdr:nvGrpSpPr>
      <xdr:grpSpPr bwMode="auto">
        <a:xfrm>
          <a:off x="2496671" y="31401124"/>
          <a:ext cx="6616513" cy="4558739"/>
          <a:chOff x="2330824" y="19363824"/>
          <a:chExt cx="5580529" cy="4631957"/>
        </a:xfrm>
      </xdr:grpSpPr>
      <xdr:sp macro="" textlink="">
        <xdr:nvSpPr>
          <xdr:cNvPr id="6" name="正方形/長方形 5"/>
          <xdr:cNvSpPr/>
        </xdr:nvSpPr>
        <xdr:spPr bwMode="auto">
          <a:xfrm>
            <a:off x="3705853" y="19363824"/>
            <a:ext cx="2372127" cy="88636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en-US" altLang="ja-JP" sz="1100">
                <a:latin typeface="+mn-ea"/>
                <a:ea typeface="+mn-ea"/>
              </a:rPr>
              <a:t>27</a:t>
            </a:r>
            <a:r>
              <a:rPr kumimoji="1" lang="ja-JP" altLang="en-US" sz="1100">
                <a:latin typeface="+mn-ea"/>
                <a:ea typeface="+mn-ea"/>
              </a:rPr>
              <a:t>百</a:t>
            </a:r>
            <a:r>
              <a:rPr kumimoji="1" lang="ja-JP" altLang="en-US" sz="1100"/>
              <a:t>万円</a:t>
            </a:r>
            <a:endParaRPr kumimoji="1" lang="en-US" altLang="ja-JP" sz="1100"/>
          </a:p>
        </xdr:txBody>
      </xdr:sp>
      <xdr:grpSp>
        <xdr:nvGrpSpPr>
          <xdr:cNvPr id="7" name="グループ化 17"/>
          <xdr:cNvGrpSpPr>
            <a:grpSpLocks/>
          </xdr:cNvGrpSpPr>
        </xdr:nvGrpSpPr>
        <xdr:grpSpPr bwMode="auto">
          <a:xfrm>
            <a:off x="2340178" y="23166603"/>
            <a:ext cx="1579753" cy="752931"/>
            <a:chOff x="2817069" y="1535288"/>
            <a:chExt cx="1982004" cy="718509"/>
          </a:xfrm>
        </xdr:grpSpPr>
        <xdr:sp macro="" textlink="">
          <xdr:nvSpPr>
            <xdr:cNvPr id="29" name="左大かっこ 28"/>
            <xdr:cNvSpPr/>
          </xdr:nvSpPr>
          <xdr:spPr>
            <a:xfrm>
              <a:off x="2815422" y="1535289"/>
              <a:ext cx="131152" cy="71850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0" name="右大かっこ 29"/>
            <xdr:cNvSpPr/>
          </xdr:nvSpPr>
          <xdr:spPr>
            <a:xfrm>
              <a:off x="4712080" y="1535289"/>
              <a:ext cx="90797" cy="718509"/>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1" name="テキスト ボックス 30"/>
            <xdr:cNvSpPr txBox="1"/>
          </xdr:nvSpPr>
          <xdr:spPr>
            <a:xfrm>
              <a:off x="2896131" y="1626239"/>
              <a:ext cx="1856304" cy="5729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ネットワーク</a:t>
              </a:r>
              <a:endParaRPr kumimoji="1" lang="en-US" altLang="ja-JP" sz="1100"/>
            </a:p>
            <a:p>
              <a:pPr algn="ctr"/>
              <a:r>
                <a:rPr kumimoji="1" lang="ja-JP" altLang="en-US" sz="1100"/>
                <a:t>システムの保守</a:t>
              </a:r>
            </a:p>
          </xdr:txBody>
        </xdr:sp>
      </xdr:grpSp>
      <xdr:sp macro="" textlink="">
        <xdr:nvSpPr>
          <xdr:cNvPr id="8" name="正方形/長方形 7"/>
          <xdr:cNvSpPr/>
        </xdr:nvSpPr>
        <xdr:spPr bwMode="auto">
          <a:xfrm>
            <a:off x="2330824" y="22184934"/>
            <a:ext cx="1624304" cy="88636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Ａ．富士通　株式会社</a:t>
            </a:r>
            <a:endParaRPr kumimoji="1" lang="en-US" altLang="ja-JP" sz="1100"/>
          </a:p>
          <a:p>
            <a:pPr algn="ctr"/>
            <a:r>
              <a:rPr kumimoji="1" lang="en-US" altLang="ja-JP" sz="1100">
                <a:solidFill>
                  <a:schemeClr val="dk1"/>
                </a:solidFill>
                <a:effectLst/>
                <a:latin typeface="+mn-ea"/>
                <a:ea typeface="+mn-ea"/>
                <a:cs typeface="+mn-cs"/>
              </a:rPr>
              <a:t>23</a:t>
            </a:r>
            <a:r>
              <a:rPr kumimoji="1" lang="ja-JP" altLang="en-US" sz="1100">
                <a:latin typeface="+mn-ea"/>
                <a:ea typeface="+mn-ea"/>
              </a:rPr>
              <a:t>百</a:t>
            </a:r>
            <a:r>
              <a:rPr kumimoji="1" lang="ja-JP" altLang="en-US" sz="1100"/>
              <a:t>万円</a:t>
            </a:r>
            <a:endParaRPr kumimoji="1" lang="en-US" altLang="ja-JP" sz="1100"/>
          </a:p>
        </xdr:txBody>
      </xdr:sp>
      <xdr:sp macro="" textlink="">
        <xdr:nvSpPr>
          <xdr:cNvPr id="9" name="正方形/長方形 8"/>
          <xdr:cNvSpPr/>
        </xdr:nvSpPr>
        <xdr:spPr bwMode="auto">
          <a:xfrm>
            <a:off x="5281911" y="22184934"/>
            <a:ext cx="2629442" cy="886362"/>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Ｂ．東京センチュリーリース株式会社</a:t>
            </a:r>
            <a:endParaRPr kumimoji="1" lang="en-US" altLang="ja-JP" sz="1100"/>
          </a:p>
          <a:p>
            <a:pPr algn="ctr"/>
            <a:r>
              <a:rPr kumimoji="1" lang="en-US" altLang="ja-JP" sz="1100">
                <a:latin typeface="+mn-ea"/>
                <a:ea typeface="+mn-ea"/>
              </a:rPr>
              <a:t>4</a:t>
            </a:r>
            <a:r>
              <a:rPr kumimoji="1" lang="ja-JP" altLang="en-US" sz="1100"/>
              <a:t>百万円</a:t>
            </a:r>
            <a:endParaRPr kumimoji="1" lang="en-US" altLang="ja-JP" sz="1100"/>
          </a:p>
        </xdr:txBody>
      </xdr:sp>
      <xdr:cxnSp macro="">
        <xdr:nvCxnSpPr>
          <xdr:cNvPr id="10" name="図形 6"/>
          <xdr:cNvCxnSpPr/>
        </xdr:nvCxnSpPr>
        <xdr:spPr bwMode="auto">
          <a:xfrm rot="10800000" flipV="1">
            <a:off x="3151017" y="21384348"/>
            <a:ext cx="1921825" cy="39076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図形 7"/>
          <xdr:cNvCxnSpPr/>
        </xdr:nvCxnSpPr>
        <xdr:spPr bwMode="auto">
          <a:xfrm>
            <a:off x="4807485" y="21384348"/>
            <a:ext cx="1769044" cy="400293"/>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2" name="グループ化 30"/>
          <xdr:cNvGrpSpPr>
            <a:grpSpLocks/>
          </xdr:cNvGrpSpPr>
        </xdr:nvGrpSpPr>
        <xdr:grpSpPr bwMode="auto">
          <a:xfrm>
            <a:off x="5695978" y="23242848"/>
            <a:ext cx="1785402" cy="752931"/>
            <a:chOff x="2824078" y="1530693"/>
            <a:chExt cx="1974014" cy="717207"/>
          </a:xfrm>
        </xdr:grpSpPr>
        <xdr:sp macro="" textlink="">
          <xdr:nvSpPr>
            <xdr:cNvPr id="26" name="左大かっこ 25"/>
            <xdr:cNvSpPr/>
          </xdr:nvSpPr>
          <xdr:spPr>
            <a:xfrm>
              <a:off x="2819687" y="1530695"/>
              <a:ext cx="115578" cy="70812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7" name="右大かっこ 26"/>
            <xdr:cNvSpPr/>
          </xdr:nvSpPr>
          <xdr:spPr>
            <a:xfrm>
              <a:off x="4722271" y="1530695"/>
              <a:ext cx="80015" cy="717207"/>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8" name="テキスト ボックス 27"/>
            <xdr:cNvSpPr txBox="1"/>
          </xdr:nvSpPr>
          <xdr:spPr>
            <a:xfrm>
              <a:off x="2890812" y="1612402"/>
              <a:ext cx="1875912" cy="58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ハードウェア（サーバ）</a:t>
              </a:r>
              <a:endParaRPr kumimoji="1" lang="en-US" altLang="ja-JP" sz="1100"/>
            </a:p>
            <a:p>
              <a:pPr algn="ctr"/>
              <a:r>
                <a:rPr kumimoji="1" lang="ja-JP" altLang="en-US" sz="1100"/>
                <a:t>リース</a:t>
              </a:r>
            </a:p>
          </xdr:txBody>
        </xdr:sp>
      </xdr:grpSp>
      <xdr:grpSp>
        <xdr:nvGrpSpPr>
          <xdr:cNvPr id="13" name="グループ化 30"/>
          <xdr:cNvGrpSpPr>
            <a:grpSpLocks/>
          </xdr:cNvGrpSpPr>
        </xdr:nvGrpSpPr>
        <xdr:grpSpPr bwMode="auto">
          <a:xfrm>
            <a:off x="3695579" y="20316904"/>
            <a:ext cx="2392993" cy="867300"/>
            <a:chOff x="2818906" y="1519892"/>
            <a:chExt cx="1987457" cy="826148"/>
          </a:xfrm>
        </xdr:grpSpPr>
        <xdr:sp macro="" textlink="">
          <xdr:nvSpPr>
            <xdr:cNvPr id="23" name="左大かっこ 22"/>
            <xdr:cNvSpPr/>
          </xdr:nvSpPr>
          <xdr:spPr>
            <a:xfrm>
              <a:off x="2814083" y="1538047"/>
              <a:ext cx="126890" cy="69904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右大かっこ 23"/>
            <xdr:cNvSpPr/>
          </xdr:nvSpPr>
          <xdr:spPr>
            <a:xfrm>
              <a:off x="4710747" y="1538047"/>
              <a:ext cx="93498" cy="708128"/>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5" name="テキスト ボックス 24"/>
            <xdr:cNvSpPr txBox="1"/>
          </xdr:nvSpPr>
          <xdr:spPr>
            <a:xfrm>
              <a:off x="2900902" y="1519890"/>
              <a:ext cx="1849916" cy="826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50"/>
                <a:t>タクシー運転者登録制度</a:t>
              </a:r>
              <a:endParaRPr kumimoji="1" lang="en-US" altLang="ja-JP" sz="1050"/>
            </a:p>
            <a:p>
              <a:pPr algn="ctr"/>
              <a:r>
                <a:rPr kumimoji="1" lang="ja-JP" altLang="en-US" sz="1050"/>
                <a:t>ネットワークシステムの全体管理</a:t>
              </a:r>
            </a:p>
          </xdr:txBody>
        </xdr:sp>
      </xdr:grpSp>
      <xdr:grpSp>
        <xdr:nvGrpSpPr>
          <xdr:cNvPr id="14" name="グループ化 51"/>
          <xdr:cNvGrpSpPr>
            <a:grpSpLocks/>
          </xdr:cNvGrpSpPr>
        </xdr:nvGrpSpPr>
        <xdr:grpSpPr bwMode="auto">
          <a:xfrm>
            <a:off x="2442996" y="21870411"/>
            <a:ext cx="1392795" cy="276392"/>
            <a:chOff x="3507556" y="21937077"/>
            <a:chExt cx="1392795" cy="322459"/>
          </a:xfrm>
        </xdr:grpSpPr>
        <xdr:sp macro="" textlink="">
          <xdr:nvSpPr>
            <xdr:cNvPr id="20" name="左大かっこ 19"/>
            <xdr:cNvSpPr/>
          </xdr:nvSpPr>
          <xdr:spPr bwMode="auto">
            <a:xfrm>
              <a:off x="3507960" y="21937085"/>
              <a:ext cx="80411" cy="32245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1" name="右大かっこ 20"/>
            <xdr:cNvSpPr/>
          </xdr:nvSpPr>
          <xdr:spPr bwMode="auto">
            <a:xfrm>
              <a:off x="4834742" y="21937085"/>
              <a:ext cx="72370" cy="322459"/>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2" name="テキスト ボックス 21"/>
            <xdr:cNvSpPr txBox="1"/>
          </xdr:nvSpPr>
          <xdr:spPr bwMode="auto">
            <a:xfrm>
              <a:off x="3556206" y="21981562"/>
              <a:ext cx="1310701" cy="2557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一般競争入札</a:t>
              </a:r>
            </a:p>
          </xdr:txBody>
        </xdr:sp>
      </xdr:grpSp>
      <xdr:grpSp>
        <xdr:nvGrpSpPr>
          <xdr:cNvPr id="15" name="グループ化 52"/>
          <xdr:cNvGrpSpPr>
            <a:grpSpLocks/>
          </xdr:cNvGrpSpPr>
        </xdr:nvGrpSpPr>
        <xdr:grpSpPr bwMode="auto">
          <a:xfrm>
            <a:off x="5892267" y="21870411"/>
            <a:ext cx="1392796" cy="276392"/>
            <a:chOff x="3505413" y="21937066"/>
            <a:chExt cx="1392796" cy="322459"/>
          </a:xfrm>
        </xdr:grpSpPr>
        <xdr:sp macro="" textlink="">
          <xdr:nvSpPr>
            <xdr:cNvPr id="17" name="左大かっこ 16"/>
            <xdr:cNvSpPr/>
          </xdr:nvSpPr>
          <xdr:spPr bwMode="auto">
            <a:xfrm>
              <a:off x="3506181" y="21937074"/>
              <a:ext cx="88452" cy="32245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8" name="右大かっこ 17"/>
            <xdr:cNvSpPr/>
          </xdr:nvSpPr>
          <xdr:spPr bwMode="auto">
            <a:xfrm>
              <a:off x="4832964" y="21937074"/>
              <a:ext cx="64329" cy="322459"/>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9" name="テキスト ボックス 18"/>
            <xdr:cNvSpPr txBox="1"/>
          </xdr:nvSpPr>
          <xdr:spPr bwMode="auto">
            <a:xfrm>
              <a:off x="3562469" y="21981551"/>
              <a:ext cx="1302660" cy="2557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一般競争入札</a:t>
              </a:r>
            </a:p>
          </xdr:txBody>
        </xdr:sp>
      </xdr:grpSp>
      <xdr:cxnSp macro="">
        <xdr:nvCxnSpPr>
          <xdr:cNvPr id="16" name="直線コネクタ 15"/>
          <xdr:cNvCxnSpPr/>
        </xdr:nvCxnSpPr>
        <xdr:spPr bwMode="auto">
          <a:xfrm>
            <a:off x="4928102" y="21165141"/>
            <a:ext cx="0" cy="219208"/>
          </a:xfrm>
          <a:prstGeom prst="line">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chemeClr val="bg1"/>
            </a:outerShdw>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0" t="s">
        <v>378</v>
      </c>
      <c r="AR2" s="680"/>
      <c r="AS2" s="59" t="str">
        <f>IF(OR(AQ2="　", AQ2=""), "", "-")</f>
        <v/>
      </c>
      <c r="AT2" s="681">
        <v>152</v>
      </c>
      <c r="AU2" s="681"/>
      <c r="AV2" s="60" t="str">
        <f>IF(AW2="", "", "-")</f>
        <v/>
      </c>
      <c r="AW2" s="682"/>
      <c r="AX2" s="682"/>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403</v>
      </c>
      <c r="AK3" s="641"/>
      <c r="AL3" s="641"/>
      <c r="AM3" s="641"/>
      <c r="AN3" s="641"/>
      <c r="AO3" s="641"/>
      <c r="AP3" s="641"/>
      <c r="AQ3" s="641"/>
      <c r="AR3" s="641"/>
      <c r="AS3" s="641"/>
      <c r="AT3" s="641"/>
      <c r="AU3" s="641"/>
      <c r="AV3" s="641"/>
      <c r="AW3" s="641"/>
      <c r="AX3" s="36" t="s">
        <v>91</v>
      </c>
    </row>
    <row r="4" spans="1:50" ht="24.75" customHeight="1" x14ac:dyDescent="0.15">
      <c r="A4" s="458" t="s">
        <v>30</v>
      </c>
      <c r="B4" s="459"/>
      <c r="C4" s="459"/>
      <c r="D4" s="459"/>
      <c r="E4" s="459"/>
      <c r="F4" s="459"/>
      <c r="G4" s="432" t="s">
        <v>421</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380</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5" t="s">
        <v>208</v>
      </c>
      <c r="H5" s="617"/>
      <c r="I5" s="617"/>
      <c r="J5" s="617"/>
      <c r="K5" s="617"/>
      <c r="L5" s="617"/>
      <c r="M5" s="656" t="s">
        <v>92</v>
      </c>
      <c r="N5" s="657"/>
      <c r="O5" s="657"/>
      <c r="P5" s="657"/>
      <c r="Q5" s="657"/>
      <c r="R5" s="658"/>
      <c r="S5" s="616" t="s">
        <v>157</v>
      </c>
      <c r="T5" s="617"/>
      <c r="U5" s="617"/>
      <c r="V5" s="617"/>
      <c r="W5" s="617"/>
      <c r="X5" s="618"/>
      <c r="Y5" s="449" t="s">
        <v>3</v>
      </c>
      <c r="Z5" s="450"/>
      <c r="AA5" s="450"/>
      <c r="AB5" s="450"/>
      <c r="AC5" s="450"/>
      <c r="AD5" s="451"/>
      <c r="AE5" s="452" t="s">
        <v>381</v>
      </c>
      <c r="AF5" s="453"/>
      <c r="AG5" s="453"/>
      <c r="AH5" s="453"/>
      <c r="AI5" s="453"/>
      <c r="AJ5" s="453"/>
      <c r="AK5" s="453"/>
      <c r="AL5" s="453"/>
      <c r="AM5" s="453"/>
      <c r="AN5" s="453"/>
      <c r="AO5" s="453"/>
      <c r="AP5" s="454"/>
      <c r="AQ5" s="455" t="s">
        <v>430</v>
      </c>
      <c r="AR5" s="456"/>
      <c r="AS5" s="456"/>
      <c r="AT5" s="456"/>
      <c r="AU5" s="456"/>
      <c r="AV5" s="456"/>
      <c r="AW5" s="456"/>
      <c r="AX5" s="457"/>
    </row>
    <row r="6" spans="1:50" ht="4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420</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4" t="s">
        <v>25</v>
      </c>
      <c r="B7" s="485"/>
      <c r="C7" s="485"/>
      <c r="D7" s="485"/>
      <c r="E7" s="485"/>
      <c r="F7" s="485"/>
      <c r="G7" s="486" t="s">
        <v>382</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383</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4" t="s">
        <v>26</v>
      </c>
      <c r="B9" s="185"/>
      <c r="C9" s="185"/>
      <c r="D9" s="185"/>
      <c r="E9" s="185"/>
      <c r="F9" s="185"/>
      <c r="G9" s="186" t="s">
        <v>410</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0"/>
      <c r="B13" s="401"/>
      <c r="C13" s="401"/>
      <c r="D13" s="401"/>
      <c r="E13" s="401"/>
      <c r="F13" s="402"/>
      <c r="G13" s="503" t="s">
        <v>7</v>
      </c>
      <c r="H13" s="504"/>
      <c r="I13" s="509" t="s">
        <v>8</v>
      </c>
      <c r="J13" s="510"/>
      <c r="K13" s="510"/>
      <c r="L13" s="510"/>
      <c r="M13" s="510"/>
      <c r="N13" s="510"/>
      <c r="O13" s="511"/>
      <c r="P13" s="175">
        <v>25</v>
      </c>
      <c r="Q13" s="176"/>
      <c r="R13" s="176"/>
      <c r="S13" s="176"/>
      <c r="T13" s="176"/>
      <c r="U13" s="176"/>
      <c r="V13" s="177"/>
      <c r="W13" s="175">
        <v>45</v>
      </c>
      <c r="X13" s="176"/>
      <c r="Y13" s="176"/>
      <c r="Z13" s="176"/>
      <c r="AA13" s="176"/>
      <c r="AB13" s="176"/>
      <c r="AC13" s="177"/>
      <c r="AD13" s="175">
        <v>28</v>
      </c>
      <c r="AE13" s="176"/>
      <c r="AF13" s="176"/>
      <c r="AG13" s="176"/>
      <c r="AH13" s="176"/>
      <c r="AI13" s="176"/>
      <c r="AJ13" s="177"/>
      <c r="AK13" s="175">
        <v>30</v>
      </c>
      <c r="AL13" s="176"/>
      <c r="AM13" s="176"/>
      <c r="AN13" s="176"/>
      <c r="AO13" s="176"/>
      <c r="AP13" s="176"/>
      <c r="AQ13" s="177"/>
      <c r="AR13" s="189">
        <v>32</v>
      </c>
      <c r="AS13" s="190"/>
      <c r="AT13" s="190"/>
      <c r="AU13" s="190"/>
      <c r="AV13" s="190"/>
      <c r="AW13" s="190"/>
      <c r="AX13" s="191"/>
    </row>
    <row r="14" spans="1:50" ht="21" customHeight="1" x14ac:dyDescent="0.15">
      <c r="A14" s="400"/>
      <c r="B14" s="401"/>
      <c r="C14" s="401"/>
      <c r="D14" s="401"/>
      <c r="E14" s="401"/>
      <c r="F14" s="402"/>
      <c r="G14" s="505"/>
      <c r="H14" s="506"/>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385</v>
      </c>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5"/>
      <c r="H15" s="506"/>
      <c r="I15" s="179" t="s">
        <v>62</v>
      </c>
      <c r="J15" s="429"/>
      <c r="K15" s="429"/>
      <c r="L15" s="429"/>
      <c r="M15" s="429"/>
      <c r="N15" s="429"/>
      <c r="O15" s="430"/>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c r="AS15" s="176"/>
      <c r="AT15" s="176"/>
      <c r="AU15" s="176"/>
      <c r="AV15" s="176"/>
      <c r="AW15" s="176"/>
      <c r="AX15" s="178"/>
    </row>
    <row r="16" spans="1:50" ht="21" customHeight="1" x14ac:dyDescent="0.15">
      <c r="A16" s="400"/>
      <c r="B16" s="401"/>
      <c r="C16" s="401"/>
      <c r="D16" s="401"/>
      <c r="E16" s="401"/>
      <c r="F16" s="402"/>
      <c r="G16" s="505"/>
      <c r="H16" s="506"/>
      <c r="I16" s="179" t="s">
        <v>63</v>
      </c>
      <c r="J16" s="429"/>
      <c r="K16" s="429"/>
      <c r="L16" s="429"/>
      <c r="M16" s="429"/>
      <c r="N16" s="429"/>
      <c r="O16" s="430"/>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385</v>
      </c>
      <c r="AL16" s="176"/>
      <c r="AM16" s="176"/>
      <c r="AN16" s="176"/>
      <c r="AO16" s="176"/>
      <c r="AP16" s="176"/>
      <c r="AQ16" s="177"/>
      <c r="AR16" s="479"/>
      <c r="AS16" s="480"/>
      <c r="AT16" s="480"/>
      <c r="AU16" s="480"/>
      <c r="AV16" s="480"/>
      <c r="AW16" s="480"/>
      <c r="AX16" s="481"/>
    </row>
    <row r="17" spans="1:50" ht="24.75" customHeight="1" x14ac:dyDescent="0.15">
      <c r="A17" s="400"/>
      <c r="B17" s="401"/>
      <c r="C17" s="401"/>
      <c r="D17" s="401"/>
      <c r="E17" s="401"/>
      <c r="F17" s="402"/>
      <c r="G17" s="505"/>
      <c r="H17" s="506"/>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385</v>
      </c>
      <c r="AL17" s="176"/>
      <c r="AM17" s="176"/>
      <c r="AN17" s="176"/>
      <c r="AO17" s="176"/>
      <c r="AP17" s="176"/>
      <c r="AQ17" s="177"/>
      <c r="AR17" s="482"/>
      <c r="AS17" s="482"/>
      <c r="AT17" s="482"/>
      <c r="AU17" s="482"/>
      <c r="AV17" s="482"/>
      <c r="AW17" s="482"/>
      <c r="AX17" s="483"/>
    </row>
    <row r="18" spans="1:50" ht="24.75" customHeight="1" x14ac:dyDescent="0.15">
      <c r="A18" s="400"/>
      <c r="B18" s="401"/>
      <c r="C18" s="401"/>
      <c r="D18" s="401"/>
      <c r="E18" s="401"/>
      <c r="F18" s="402"/>
      <c r="G18" s="507"/>
      <c r="H18" s="508"/>
      <c r="I18" s="628" t="s">
        <v>22</v>
      </c>
      <c r="J18" s="629"/>
      <c r="K18" s="629"/>
      <c r="L18" s="629"/>
      <c r="M18" s="629"/>
      <c r="N18" s="629"/>
      <c r="O18" s="630"/>
      <c r="P18" s="650">
        <f>SUM(P13:V17)</f>
        <v>25</v>
      </c>
      <c r="Q18" s="651"/>
      <c r="R18" s="651"/>
      <c r="S18" s="651"/>
      <c r="T18" s="651"/>
      <c r="U18" s="651"/>
      <c r="V18" s="652"/>
      <c r="W18" s="650">
        <f>SUM(W13:AC17)</f>
        <v>45</v>
      </c>
      <c r="X18" s="651"/>
      <c r="Y18" s="651"/>
      <c r="Z18" s="651"/>
      <c r="AA18" s="651"/>
      <c r="AB18" s="651"/>
      <c r="AC18" s="652"/>
      <c r="AD18" s="650">
        <f t="shared" ref="AD18" si="0">SUM(AD13:AJ17)</f>
        <v>28</v>
      </c>
      <c r="AE18" s="651"/>
      <c r="AF18" s="651"/>
      <c r="AG18" s="651"/>
      <c r="AH18" s="651"/>
      <c r="AI18" s="651"/>
      <c r="AJ18" s="652"/>
      <c r="AK18" s="650">
        <f t="shared" ref="AK18" si="1">SUM(AK13:AQ17)</f>
        <v>30</v>
      </c>
      <c r="AL18" s="651"/>
      <c r="AM18" s="651"/>
      <c r="AN18" s="651"/>
      <c r="AO18" s="651"/>
      <c r="AP18" s="651"/>
      <c r="AQ18" s="652"/>
      <c r="AR18" s="650">
        <f t="shared" ref="AR18" si="2">SUM(AR13:AX17)</f>
        <v>32</v>
      </c>
      <c r="AS18" s="651"/>
      <c r="AT18" s="651"/>
      <c r="AU18" s="651"/>
      <c r="AV18" s="651"/>
      <c r="AW18" s="651"/>
      <c r="AX18" s="653"/>
    </row>
    <row r="19" spans="1:50" ht="24.75" customHeight="1" x14ac:dyDescent="0.15">
      <c r="A19" s="400"/>
      <c r="B19" s="401"/>
      <c r="C19" s="401"/>
      <c r="D19" s="401"/>
      <c r="E19" s="401"/>
      <c r="F19" s="402"/>
      <c r="G19" s="648" t="s">
        <v>10</v>
      </c>
      <c r="H19" s="649"/>
      <c r="I19" s="649"/>
      <c r="J19" s="649"/>
      <c r="K19" s="649"/>
      <c r="L19" s="649"/>
      <c r="M19" s="649"/>
      <c r="N19" s="649"/>
      <c r="O19" s="649"/>
      <c r="P19" s="175">
        <v>25</v>
      </c>
      <c r="Q19" s="176"/>
      <c r="R19" s="176"/>
      <c r="S19" s="176"/>
      <c r="T19" s="176"/>
      <c r="U19" s="176"/>
      <c r="V19" s="177"/>
      <c r="W19" s="175">
        <v>41</v>
      </c>
      <c r="X19" s="176"/>
      <c r="Y19" s="176"/>
      <c r="Z19" s="176"/>
      <c r="AA19" s="176"/>
      <c r="AB19" s="176"/>
      <c r="AC19" s="177"/>
      <c r="AD19" s="175">
        <v>27</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7"/>
      <c r="B20" s="498"/>
      <c r="C20" s="498"/>
      <c r="D20" s="498"/>
      <c r="E20" s="498"/>
      <c r="F20" s="499"/>
      <c r="G20" s="648" t="s">
        <v>11</v>
      </c>
      <c r="H20" s="649"/>
      <c r="I20" s="649"/>
      <c r="J20" s="649"/>
      <c r="K20" s="649"/>
      <c r="L20" s="649"/>
      <c r="M20" s="649"/>
      <c r="N20" s="649"/>
      <c r="O20" s="649"/>
      <c r="P20" s="654">
        <f>IF(P18=0, "-", P19/P18)</f>
        <v>1</v>
      </c>
      <c r="Q20" s="654"/>
      <c r="R20" s="654"/>
      <c r="S20" s="654"/>
      <c r="T20" s="654"/>
      <c r="U20" s="654"/>
      <c r="V20" s="654"/>
      <c r="W20" s="654">
        <f>IF(W18=0, "-", W19/W18)</f>
        <v>0.91111111111111109</v>
      </c>
      <c r="X20" s="654"/>
      <c r="Y20" s="654"/>
      <c r="Z20" s="654"/>
      <c r="AA20" s="654"/>
      <c r="AB20" s="654"/>
      <c r="AC20" s="654"/>
      <c r="AD20" s="654">
        <f>IF(AD18=0, "-", AD19/AD18)</f>
        <v>0.9642857142857143</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418</v>
      </c>
      <c r="H23" s="75"/>
      <c r="I23" s="75"/>
      <c r="J23" s="75"/>
      <c r="K23" s="75"/>
      <c r="L23" s="75"/>
      <c r="M23" s="75"/>
      <c r="N23" s="75"/>
      <c r="O23" s="76"/>
      <c r="P23" s="219" t="s">
        <v>422</v>
      </c>
      <c r="Q23" s="234"/>
      <c r="R23" s="234"/>
      <c r="S23" s="234"/>
      <c r="T23" s="234"/>
      <c r="U23" s="234"/>
      <c r="V23" s="234"/>
      <c r="W23" s="234"/>
      <c r="X23" s="235"/>
      <c r="Y23" s="228" t="s">
        <v>14</v>
      </c>
      <c r="Z23" s="229"/>
      <c r="AA23" s="230"/>
      <c r="AB23" s="167" t="s">
        <v>386</v>
      </c>
      <c r="AC23" s="168"/>
      <c r="AD23" s="168"/>
      <c r="AE23" s="88">
        <v>244593</v>
      </c>
      <c r="AF23" s="89"/>
      <c r="AG23" s="89"/>
      <c r="AH23" s="89"/>
      <c r="AI23" s="90"/>
      <c r="AJ23" s="88">
        <v>238461</v>
      </c>
      <c r="AK23" s="89"/>
      <c r="AL23" s="89"/>
      <c r="AM23" s="89"/>
      <c r="AN23" s="90"/>
      <c r="AO23" s="88">
        <v>230162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2" t="s">
        <v>386</v>
      </c>
      <c r="AC24" s="197"/>
      <c r="AD24" s="197"/>
      <c r="AE24" s="88">
        <v>243000</v>
      </c>
      <c r="AF24" s="89"/>
      <c r="AG24" s="89"/>
      <c r="AH24" s="89"/>
      <c r="AI24" s="90"/>
      <c r="AJ24" s="88">
        <v>218000</v>
      </c>
      <c r="AK24" s="89"/>
      <c r="AL24" s="89"/>
      <c r="AM24" s="89"/>
      <c r="AN24" s="90"/>
      <c r="AO24" s="88">
        <v>232000</v>
      </c>
      <c r="AP24" s="89"/>
      <c r="AQ24" s="89"/>
      <c r="AR24" s="89"/>
      <c r="AS24" s="90"/>
      <c r="AT24" s="88"/>
      <c r="AU24" s="89"/>
      <c r="AV24" s="89"/>
      <c r="AW24" s="89"/>
      <c r="AX24" s="352"/>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AE23/AE24*100</f>
        <v>100.65555555555557</v>
      </c>
      <c r="AF25" s="89"/>
      <c r="AG25" s="89"/>
      <c r="AH25" s="89"/>
      <c r="AI25" s="90"/>
      <c r="AJ25" s="88">
        <f>AJ23/AJ24*100</f>
        <v>109.38577981651376</v>
      </c>
      <c r="AK25" s="89"/>
      <c r="AL25" s="89"/>
      <c r="AM25" s="89"/>
      <c r="AN25" s="90"/>
      <c r="AO25" s="88">
        <f>AO23/AO24*100</f>
        <v>99.20775862068966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2"/>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3"/>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9"/>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9"/>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2"/>
    </row>
    <row r="56" spans="1:50" ht="22.5" hidden="1" customHeight="1" x14ac:dyDescent="0.15">
      <c r="A56" s="659"/>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59"/>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60"/>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9"/>
      <c r="B68" s="530"/>
      <c r="C68" s="530"/>
      <c r="D68" s="530"/>
      <c r="E68" s="530"/>
      <c r="F68" s="531"/>
      <c r="G68" s="219" t="s">
        <v>423</v>
      </c>
      <c r="H68" s="234"/>
      <c r="I68" s="234"/>
      <c r="J68" s="234"/>
      <c r="K68" s="234"/>
      <c r="L68" s="234"/>
      <c r="M68" s="234"/>
      <c r="N68" s="234"/>
      <c r="O68" s="234"/>
      <c r="P68" s="234"/>
      <c r="Q68" s="234"/>
      <c r="R68" s="234"/>
      <c r="S68" s="234"/>
      <c r="T68" s="234"/>
      <c r="U68" s="234"/>
      <c r="V68" s="234"/>
      <c r="W68" s="234"/>
      <c r="X68" s="235"/>
      <c r="Y68" s="619" t="s">
        <v>66</v>
      </c>
      <c r="Z68" s="620"/>
      <c r="AA68" s="621"/>
      <c r="AB68" s="111" t="s">
        <v>386</v>
      </c>
      <c r="AC68" s="112"/>
      <c r="AD68" s="113"/>
      <c r="AE68" s="88">
        <f>AE23</f>
        <v>244593</v>
      </c>
      <c r="AF68" s="89"/>
      <c r="AG68" s="89"/>
      <c r="AH68" s="89"/>
      <c r="AI68" s="90"/>
      <c r="AJ68" s="88">
        <f>AJ23</f>
        <v>238461</v>
      </c>
      <c r="AK68" s="89"/>
      <c r="AL68" s="89"/>
      <c r="AM68" s="89"/>
      <c r="AN68" s="90"/>
      <c r="AO68" s="88">
        <f>AO23</f>
        <v>230162</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386</v>
      </c>
      <c r="AC69" s="203"/>
      <c r="AD69" s="204"/>
      <c r="AE69" s="88">
        <f>AE24</f>
        <v>243000</v>
      </c>
      <c r="AF69" s="89"/>
      <c r="AG69" s="89"/>
      <c r="AH69" s="89"/>
      <c r="AI69" s="90"/>
      <c r="AJ69" s="88">
        <f>AJ24</f>
        <v>218000</v>
      </c>
      <c r="AK69" s="89"/>
      <c r="AL69" s="89"/>
      <c r="AM69" s="89"/>
      <c r="AN69" s="90"/>
      <c r="AO69" s="88">
        <f>AO24</f>
        <v>232000</v>
      </c>
      <c r="AP69" s="89"/>
      <c r="AQ69" s="89"/>
      <c r="AR69" s="89"/>
      <c r="AS69" s="90"/>
      <c r="AT69" s="88">
        <v>222000</v>
      </c>
      <c r="AU69" s="89"/>
      <c r="AV69" s="89"/>
      <c r="AW69" s="89"/>
      <c r="AX69" s="352"/>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1" t="s">
        <v>66</v>
      </c>
      <c r="Z71" s="662"/>
      <c r="AA71" s="663"/>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4"/>
      <c r="AA72" s="665"/>
      <c r="AB72" s="202"/>
      <c r="AC72" s="203"/>
      <c r="AD72" s="204"/>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1" t="s">
        <v>66</v>
      </c>
      <c r="Z74" s="662"/>
      <c r="AA74" s="663"/>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4"/>
      <c r="AA75" s="665"/>
      <c r="AB75" s="202"/>
      <c r="AC75" s="203"/>
      <c r="AD75" s="204"/>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1" t="s">
        <v>66</v>
      </c>
      <c r="Z77" s="662"/>
      <c r="AA77" s="663"/>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4"/>
      <c r="AA78" s="665"/>
      <c r="AB78" s="202"/>
      <c r="AC78" s="203"/>
      <c r="AD78" s="204"/>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1" t="s">
        <v>66</v>
      </c>
      <c r="Z80" s="662"/>
      <c r="AA80" s="663"/>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4"/>
      <c r="AA81" s="665"/>
      <c r="AB81" s="202"/>
      <c r="AC81" s="203"/>
      <c r="AD81" s="204"/>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388</v>
      </c>
      <c r="H83" s="295"/>
      <c r="I83" s="295"/>
      <c r="J83" s="295"/>
      <c r="K83" s="295"/>
      <c r="L83" s="295"/>
      <c r="M83" s="295"/>
      <c r="N83" s="295"/>
      <c r="O83" s="295"/>
      <c r="P83" s="295"/>
      <c r="Q83" s="295"/>
      <c r="R83" s="295"/>
      <c r="S83" s="295"/>
      <c r="T83" s="295"/>
      <c r="U83" s="295"/>
      <c r="V83" s="295"/>
      <c r="W83" s="295"/>
      <c r="X83" s="295"/>
      <c r="Y83" s="538" t="s">
        <v>17</v>
      </c>
      <c r="Z83" s="539"/>
      <c r="AA83" s="540"/>
      <c r="AB83" s="666" t="s">
        <v>404</v>
      </c>
      <c r="AC83" s="115"/>
      <c r="AD83" s="116"/>
      <c r="AE83" s="205">
        <f>25113000/244593</f>
        <v>102.67260305895917</v>
      </c>
      <c r="AF83" s="206"/>
      <c r="AG83" s="206"/>
      <c r="AH83" s="206"/>
      <c r="AI83" s="206"/>
      <c r="AJ83" s="205">
        <f>40846335/AJ68</f>
        <v>171.29146904525268</v>
      </c>
      <c r="AK83" s="206"/>
      <c r="AL83" s="206"/>
      <c r="AM83" s="206"/>
      <c r="AN83" s="206"/>
      <c r="AO83" s="205">
        <f>27334980/AO68</f>
        <v>118.76408790330289</v>
      </c>
      <c r="AP83" s="206"/>
      <c r="AQ83" s="206"/>
      <c r="AR83" s="206"/>
      <c r="AS83" s="206"/>
      <c r="AT83" s="88">
        <f>29917000/222000</f>
        <v>134.76126126126127</v>
      </c>
      <c r="AU83" s="89"/>
      <c r="AV83" s="89"/>
      <c r="AW83" s="89"/>
      <c r="AX83" s="352"/>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60</v>
      </c>
      <c r="AC84" s="92"/>
      <c r="AD84" s="93"/>
      <c r="AE84" s="91" t="s">
        <v>387</v>
      </c>
      <c r="AF84" s="92"/>
      <c r="AG84" s="92"/>
      <c r="AH84" s="92"/>
      <c r="AI84" s="93"/>
      <c r="AJ84" s="91" t="s">
        <v>409</v>
      </c>
      <c r="AK84" s="92"/>
      <c r="AL84" s="92"/>
      <c r="AM84" s="92"/>
      <c r="AN84" s="93"/>
      <c r="AO84" s="91" t="s">
        <v>408</v>
      </c>
      <c r="AP84" s="92"/>
      <c r="AQ84" s="92"/>
      <c r="AR84" s="92"/>
      <c r="AS84" s="93"/>
      <c r="AT84" s="91" t="s">
        <v>431</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2"/>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2"/>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7"/>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2"/>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2"/>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1" t="s">
        <v>77</v>
      </c>
      <c r="B97" s="602"/>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3"/>
      <c r="B98" s="604"/>
      <c r="C98" s="535" t="s">
        <v>389</v>
      </c>
      <c r="D98" s="536"/>
      <c r="E98" s="536"/>
      <c r="F98" s="536"/>
      <c r="G98" s="536"/>
      <c r="H98" s="536"/>
      <c r="I98" s="536"/>
      <c r="J98" s="536"/>
      <c r="K98" s="537"/>
      <c r="L98" s="175">
        <v>25</v>
      </c>
      <c r="M98" s="176"/>
      <c r="N98" s="176"/>
      <c r="O98" s="176"/>
      <c r="P98" s="176"/>
      <c r="Q98" s="177"/>
      <c r="R98" s="175">
        <v>28</v>
      </c>
      <c r="S98" s="176"/>
      <c r="T98" s="176"/>
      <c r="U98" s="176"/>
      <c r="V98" s="176"/>
      <c r="W98" s="177"/>
      <c r="X98" s="62" t="s">
        <v>432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3"/>
      <c r="B99" s="604"/>
      <c r="C99" s="598" t="s">
        <v>390</v>
      </c>
      <c r="D99" s="599"/>
      <c r="E99" s="599"/>
      <c r="F99" s="599"/>
      <c r="G99" s="599"/>
      <c r="H99" s="599"/>
      <c r="I99" s="599"/>
      <c r="J99" s="599"/>
      <c r="K99" s="600"/>
      <c r="L99" s="175">
        <v>5</v>
      </c>
      <c r="M99" s="176"/>
      <c r="N99" s="176"/>
      <c r="O99" s="176"/>
      <c r="P99" s="176"/>
      <c r="Q99" s="177"/>
      <c r="R99" s="175">
        <v>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598"/>
      <c r="D100" s="599"/>
      <c r="E100" s="599"/>
      <c r="F100" s="599"/>
      <c r="G100" s="599"/>
      <c r="H100" s="599"/>
      <c r="I100" s="599"/>
      <c r="J100" s="599"/>
      <c r="K100" s="60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30</v>
      </c>
      <c r="M104" s="596"/>
      <c r="N104" s="596"/>
      <c r="O104" s="596"/>
      <c r="P104" s="596"/>
      <c r="Q104" s="597"/>
      <c r="R104" s="595">
        <f>SUM(R98:W103)</f>
        <v>33</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2.5" customHeight="1" x14ac:dyDescent="0.15">
      <c r="A108" s="642" t="s">
        <v>312</v>
      </c>
      <c r="B108" s="64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391</v>
      </c>
      <c r="AE108" s="346"/>
      <c r="AF108" s="346"/>
      <c r="AG108" s="342" t="s">
        <v>419</v>
      </c>
      <c r="AH108" s="343"/>
      <c r="AI108" s="343"/>
      <c r="AJ108" s="343"/>
      <c r="AK108" s="343"/>
      <c r="AL108" s="343"/>
      <c r="AM108" s="343"/>
      <c r="AN108" s="343"/>
      <c r="AO108" s="343"/>
      <c r="AP108" s="343"/>
      <c r="AQ108" s="343"/>
      <c r="AR108" s="343"/>
      <c r="AS108" s="343"/>
      <c r="AT108" s="343"/>
      <c r="AU108" s="343"/>
      <c r="AV108" s="343"/>
      <c r="AW108" s="343"/>
      <c r="AX108" s="344"/>
    </row>
    <row r="109" spans="1:50" ht="52.5" customHeight="1" x14ac:dyDescent="0.15">
      <c r="A109" s="644"/>
      <c r="B109" s="645"/>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2"/>
      <c r="AD109" s="340" t="s">
        <v>391</v>
      </c>
      <c r="AE109" s="294"/>
      <c r="AF109" s="294"/>
      <c r="AG109" s="273" t="s">
        <v>412</v>
      </c>
      <c r="AH109" s="250"/>
      <c r="AI109" s="250"/>
      <c r="AJ109" s="250"/>
      <c r="AK109" s="250"/>
      <c r="AL109" s="250"/>
      <c r="AM109" s="250"/>
      <c r="AN109" s="250"/>
      <c r="AO109" s="250"/>
      <c r="AP109" s="250"/>
      <c r="AQ109" s="250"/>
      <c r="AR109" s="250"/>
      <c r="AS109" s="250"/>
      <c r="AT109" s="250"/>
      <c r="AU109" s="250"/>
      <c r="AV109" s="250"/>
      <c r="AW109" s="250"/>
      <c r="AX109" s="274"/>
    </row>
    <row r="110" spans="1:50" ht="52.5" customHeight="1" x14ac:dyDescent="0.15">
      <c r="A110" s="646"/>
      <c r="B110" s="647"/>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391</v>
      </c>
      <c r="AE110" s="324"/>
      <c r="AF110" s="324"/>
      <c r="AG110" s="336" t="s">
        <v>411</v>
      </c>
      <c r="AH110" s="238"/>
      <c r="AI110" s="238"/>
      <c r="AJ110" s="238"/>
      <c r="AK110" s="238"/>
      <c r="AL110" s="238"/>
      <c r="AM110" s="238"/>
      <c r="AN110" s="238"/>
      <c r="AO110" s="238"/>
      <c r="AP110" s="238"/>
      <c r="AQ110" s="238"/>
      <c r="AR110" s="238"/>
      <c r="AS110" s="238"/>
      <c r="AT110" s="238"/>
      <c r="AU110" s="238"/>
      <c r="AV110" s="238"/>
      <c r="AW110" s="238"/>
      <c r="AX110" s="319"/>
    </row>
    <row r="111" spans="1:50" ht="42.75"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325" t="s">
        <v>391</v>
      </c>
      <c r="AE111" s="268"/>
      <c r="AF111" s="268"/>
      <c r="AG111" s="270" t="s">
        <v>405</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3" t="s">
        <v>392</v>
      </c>
      <c r="AE112" s="294"/>
      <c r="AF112" s="294"/>
      <c r="AG112" s="335"/>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5"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40" t="s">
        <v>391</v>
      </c>
      <c r="AE113" s="294"/>
      <c r="AF113" s="294"/>
      <c r="AG113" s="273" t="s">
        <v>406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3" t="s">
        <v>392</v>
      </c>
      <c r="AE114" s="294"/>
      <c r="AF114" s="294"/>
      <c r="AG114" s="335"/>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1"/>
      <c r="AD115" s="340" t="s">
        <v>391</v>
      </c>
      <c r="AE115" s="294"/>
      <c r="AF115" s="294"/>
      <c r="AG115" s="273" t="s">
        <v>424</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1"/>
      <c r="AD116" s="252" t="s">
        <v>392</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379</v>
      </c>
      <c r="AE117" s="324"/>
      <c r="AF117" s="330"/>
      <c r="AG117" s="337" t="s">
        <v>407</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60"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379</v>
      </c>
      <c r="AE118" s="268"/>
      <c r="AF118" s="269"/>
      <c r="AG118" s="270" t="s">
        <v>425</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7" t="s">
        <v>392</v>
      </c>
      <c r="AE119" s="348"/>
      <c r="AF119" s="348"/>
      <c r="AG119" s="335"/>
      <c r="AH119" s="250"/>
      <c r="AI119" s="250"/>
      <c r="AJ119" s="250"/>
      <c r="AK119" s="250"/>
      <c r="AL119" s="250"/>
      <c r="AM119" s="250"/>
      <c r="AN119" s="250"/>
      <c r="AO119" s="250"/>
      <c r="AP119" s="250"/>
      <c r="AQ119" s="250"/>
      <c r="AR119" s="250"/>
      <c r="AS119" s="250"/>
      <c r="AT119" s="250"/>
      <c r="AU119" s="250"/>
      <c r="AV119" s="250"/>
      <c r="AW119" s="250"/>
      <c r="AX119" s="274"/>
    </row>
    <row r="120" spans="1:64" ht="60" customHeight="1" x14ac:dyDescent="0.15">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379</v>
      </c>
      <c r="AE120" s="294"/>
      <c r="AF120" s="294"/>
      <c r="AG120" s="273" t="s">
        <v>426</v>
      </c>
      <c r="AH120" s="250"/>
      <c r="AI120" s="250"/>
      <c r="AJ120" s="250"/>
      <c r="AK120" s="250"/>
      <c r="AL120" s="250"/>
      <c r="AM120" s="250"/>
      <c r="AN120" s="250"/>
      <c r="AO120" s="250"/>
      <c r="AP120" s="250"/>
      <c r="AQ120" s="250"/>
      <c r="AR120" s="250"/>
      <c r="AS120" s="250"/>
      <c r="AT120" s="250"/>
      <c r="AU120" s="250"/>
      <c r="AV120" s="250"/>
      <c r="AW120" s="250"/>
      <c r="AX120" s="274"/>
    </row>
    <row r="121" spans="1:64" ht="60" customHeight="1" x14ac:dyDescent="0.15">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379</v>
      </c>
      <c r="AE121" s="294"/>
      <c r="AF121" s="294"/>
      <c r="AG121" s="336" t="s">
        <v>414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392</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38"/>
      <c r="V125" s="338"/>
      <c r="W125" s="338"/>
      <c r="X125" s="338"/>
      <c r="Y125" s="338"/>
      <c r="Z125" s="338"/>
      <c r="AA125" s="338"/>
      <c r="AB125" s="338"/>
      <c r="AC125" s="338"/>
      <c r="AD125" s="338"/>
      <c r="AE125" s="338"/>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8"/>
      <c r="C126" s="378" t="s">
        <v>64</v>
      </c>
      <c r="D126" s="426"/>
      <c r="E126" s="426"/>
      <c r="F126" s="427"/>
      <c r="G126" s="382" t="s">
        <v>415</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79" t="s">
        <v>68</v>
      </c>
      <c r="D127" s="580"/>
      <c r="E127" s="580"/>
      <c r="F127" s="581"/>
      <c r="G127" s="582" t="s">
        <v>427</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52.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52.5" customHeight="1" thickBot="1" x14ac:dyDescent="0.2">
      <c r="A131" s="385" t="s">
        <v>306</v>
      </c>
      <c r="B131" s="386"/>
      <c r="C131" s="386"/>
      <c r="D131" s="386"/>
      <c r="E131" s="387"/>
      <c r="F131" s="418" t="s">
        <v>429</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70.5" customHeight="1" thickBot="1" x14ac:dyDescent="0.2">
      <c r="A133" s="552" t="s">
        <v>433</v>
      </c>
      <c r="B133" s="553"/>
      <c r="C133" s="553"/>
      <c r="D133" s="553"/>
      <c r="E133" s="554"/>
      <c r="F133" s="421" t="s">
        <v>434</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52.5" customHeight="1" thickBot="1" x14ac:dyDescent="0.2">
      <c r="A135" s="349" t="s">
        <v>428</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8" t="s">
        <v>224</v>
      </c>
      <c r="B137" s="311"/>
      <c r="C137" s="311"/>
      <c r="D137" s="311"/>
      <c r="E137" s="311"/>
      <c r="F137" s="311"/>
      <c r="G137" s="543">
        <v>308</v>
      </c>
      <c r="H137" s="544"/>
      <c r="I137" s="544"/>
      <c r="J137" s="544"/>
      <c r="K137" s="544"/>
      <c r="L137" s="544"/>
      <c r="M137" s="544"/>
      <c r="N137" s="544"/>
      <c r="O137" s="544"/>
      <c r="P137" s="545"/>
      <c r="Q137" s="311" t="s">
        <v>225</v>
      </c>
      <c r="R137" s="311"/>
      <c r="S137" s="311"/>
      <c r="T137" s="311"/>
      <c r="U137" s="311"/>
      <c r="V137" s="311"/>
      <c r="W137" s="543">
        <v>285</v>
      </c>
      <c r="X137" s="544"/>
      <c r="Y137" s="544"/>
      <c r="Z137" s="544"/>
      <c r="AA137" s="544"/>
      <c r="AB137" s="544"/>
      <c r="AC137" s="544"/>
      <c r="AD137" s="544"/>
      <c r="AE137" s="544"/>
      <c r="AF137" s="545"/>
      <c r="AG137" s="311" t="s">
        <v>226</v>
      </c>
      <c r="AH137" s="311"/>
      <c r="AI137" s="311"/>
      <c r="AJ137" s="311"/>
      <c r="AK137" s="311"/>
      <c r="AL137" s="311"/>
      <c r="AM137" s="515">
        <v>293</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08">
        <v>151</v>
      </c>
      <c r="H138" s="309"/>
      <c r="I138" s="309"/>
      <c r="J138" s="309"/>
      <c r="K138" s="309"/>
      <c r="L138" s="309"/>
      <c r="M138" s="309"/>
      <c r="N138" s="309"/>
      <c r="O138" s="309"/>
      <c r="P138" s="310"/>
      <c r="Q138" s="424" t="s">
        <v>228</v>
      </c>
      <c r="R138" s="424"/>
      <c r="S138" s="424"/>
      <c r="T138" s="424"/>
      <c r="U138" s="424"/>
      <c r="V138" s="424"/>
      <c r="W138" s="308">
        <v>143</v>
      </c>
      <c r="X138" s="309"/>
      <c r="Y138" s="309"/>
      <c r="Z138" s="309"/>
      <c r="AA138" s="309"/>
      <c r="AB138" s="309"/>
      <c r="AC138" s="309"/>
      <c r="AD138" s="309"/>
      <c r="AE138" s="309"/>
      <c r="AF138" s="310"/>
      <c r="AG138" s="312"/>
      <c r="AH138" s="313"/>
      <c r="AI138" s="313"/>
      <c r="AJ138" s="313"/>
      <c r="AK138" s="313"/>
      <c r="AL138" s="313"/>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397</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customHeight="1" x14ac:dyDescent="0.15">
      <c r="A180" s="365"/>
      <c r="B180" s="366"/>
      <c r="C180" s="366"/>
      <c r="D180" s="366"/>
      <c r="E180" s="366"/>
      <c r="F180" s="367"/>
      <c r="G180" s="356" t="s">
        <v>393</v>
      </c>
      <c r="H180" s="357"/>
      <c r="I180" s="357"/>
      <c r="J180" s="357"/>
      <c r="K180" s="358"/>
      <c r="L180" s="359" t="s">
        <v>395</v>
      </c>
      <c r="M180" s="360"/>
      <c r="N180" s="360"/>
      <c r="O180" s="360"/>
      <c r="P180" s="360"/>
      <c r="Q180" s="360"/>
      <c r="R180" s="360"/>
      <c r="S180" s="360"/>
      <c r="T180" s="360"/>
      <c r="U180" s="360"/>
      <c r="V180" s="360"/>
      <c r="W180" s="360"/>
      <c r="X180" s="361"/>
      <c r="Y180" s="391">
        <v>22</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t="s">
        <v>394</v>
      </c>
      <c r="H181" s="407"/>
      <c r="I181" s="407"/>
      <c r="J181" s="407"/>
      <c r="K181" s="408"/>
      <c r="L181" s="409" t="s">
        <v>396</v>
      </c>
      <c r="M181" s="410"/>
      <c r="N181" s="410"/>
      <c r="O181" s="410"/>
      <c r="P181" s="410"/>
      <c r="Q181" s="410"/>
      <c r="R181" s="410"/>
      <c r="S181" s="410"/>
      <c r="T181" s="410"/>
      <c r="U181" s="410"/>
      <c r="V181" s="410"/>
      <c r="W181" s="410"/>
      <c r="X181" s="411"/>
      <c r="Y181" s="412">
        <v>1</v>
      </c>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7"/>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7"/>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7"/>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7"/>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7"/>
    </row>
    <row r="186" spans="1:50" ht="24.75" hidden="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7"/>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7"/>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7"/>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7"/>
    </row>
    <row r="190" spans="1:50" ht="24.75" customHeight="1" thickBot="1" x14ac:dyDescent="0.2">
      <c r="A190" s="365"/>
      <c r="B190" s="366"/>
      <c r="C190" s="366"/>
      <c r="D190" s="366"/>
      <c r="E190" s="366"/>
      <c r="F190" s="367"/>
      <c r="G190" s="558" t="s">
        <v>22</v>
      </c>
      <c r="H190" s="559"/>
      <c r="I190" s="559"/>
      <c r="J190" s="559"/>
      <c r="K190" s="559"/>
      <c r="L190" s="560"/>
      <c r="M190" s="146"/>
      <c r="N190" s="146"/>
      <c r="O190" s="146"/>
      <c r="P190" s="146"/>
      <c r="Q190" s="146"/>
      <c r="R190" s="146"/>
      <c r="S190" s="146"/>
      <c r="T190" s="146"/>
      <c r="U190" s="146"/>
      <c r="V190" s="146"/>
      <c r="W190" s="146"/>
      <c r="X190" s="147"/>
      <c r="Y190" s="561">
        <f>SUM(Y180:AB189)</f>
        <v>23</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5"/>
      <c r="B191" s="366"/>
      <c r="C191" s="366"/>
      <c r="D191" s="366"/>
      <c r="E191" s="366"/>
      <c r="F191" s="367"/>
      <c r="G191" s="371" t="s">
        <v>400</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t="s">
        <v>398</v>
      </c>
      <c r="H193" s="357"/>
      <c r="I193" s="357"/>
      <c r="J193" s="357"/>
      <c r="K193" s="358"/>
      <c r="L193" s="359" t="s">
        <v>399</v>
      </c>
      <c r="M193" s="360"/>
      <c r="N193" s="360"/>
      <c r="O193" s="360"/>
      <c r="P193" s="360"/>
      <c r="Q193" s="360"/>
      <c r="R193" s="360"/>
      <c r="S193" s="360"/>
      <c r="T193" s="360"/>
      <c r="U193" s="360"/>
      <c r="V193" s="360"/>
      <c r="W193" s="360"/>
      <c r="X193" s="361"/>
      <c r="Y193" s="391">
        <v>4</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7"/>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7"/>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7"/>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7"/>
    </row>
    <row r="198" spans="1:50" ht="24.75" hidden="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7"/>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7"/>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7"/>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7"/>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7"/>
    </row>
    <row r="203" spans="1:50" ht="24.75" customHeight="1" thickBot="1" x14ac:dyDescent="0.2">
      <c r="A203" s="365"/>
      <c r="B203" s="366"/>
      <c r="C203" s="366"/>
      <c r="D203" s="366"/>
      <c r="E203" s="366"/>
      <c r="F203" s="367"/>
      <c r="G203" s="558" t="s">
        <v>22</v>
      </c>
      <c r="H203" s="559"/>
      <c r="I203" s="559"/>
      <c r="J203" s="559"/>
      <c r="K203" s="559"/>
      <c r="L203" s="560"/>
      <c r="M203" s="146"/>
      <c r="N203" s="146"/>
      <c r="O203" s="146"/>
      <c r="P203" s="146"/>
      <c r="Q203" s="146"/>
      <c r="R203" s="146"/>
      <c r="S203" s="146"/>
      <c r="T203" s="146"/>
      <c r="U203" s="146"/>
      <c r="V203" s="146"/>
      <c r="W203" s="146"/>
      <c r="X203" s="147"/>
      <c r="Y203" s="561">
        <f>SUM(Y193:AB202)</f>
        <v>4</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7"/>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7"/>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7"/>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7"/>
    </row>
    <row r="211" spans="1:50" ht="24.75" hidden="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7"/>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7"/>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7"/>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7"/>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7"/>
    </row>
    <row r="216" spans="1:50" ht="24.75" customHeight="1" thickBot="1" x14ac:dyDescent="0.2">
      <c r="A216" s="365"/>
      <c r="B216" s="366"/>
      <c r="C216" s="366"/>
      <c r="D216" s="366"/>
      <c r="E216" s="366"/>
      <c r="F216" s="367"/>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7"/>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7"/>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7"/>
    </row>
    <row r="223" spans="1:50" ht="24.75" hidden="1"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7"/>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7"/>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7"/>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7"/>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7"/>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7"/>
    </row>
    <row r="229" spans="1:50" ht="24.75" customHeight="1" x14ac:dyDescent="0.15">
      <c r="A229" s="365"/>
      <c r="B229" s="366"/>
      <c r="C229" s="366"/>
      <c r="D229" s="366"/>
      <c r="E229" s="366"/>
      <c r="F229" s="367"/>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42" customHeight="1" x14ac:dyDescent="0.15">
      <c r="A236" s="568">
        <v>1</v>
      </c>
      <c r="B236" s="568">
        <v>1</v>
      </c>
      <c r="C236" s="570" t="s">
        <v>401</v>
      </c>
      <c r="D236" s="569"/>
      <c r="E236" s="569"/>
      <c r="F236" s="569"/>
      <c r="G236" s="569"/>
      <c r="H236" s="569"/>
      <c r="I236" s="569"/>
      <c r="J236" s="569"/>
      <c r="K236" s="569"/>
      <c r="L236" s="569"/>
      <c r="M236" s="570" t="s">
        <v>416</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23</v>
      </c>
      <c r="AL236" s="572"/>
      <c r="AM236" s="572"/>
      <c r="AN236" s="572"/>
      <c r="AO236" s="572"/>
      <c r="AP236" s="573"/>
      <c r="AQ236" s="570" t="s">
        <v>417</v>
      </c>
      <c r="AR236" s="569"/>
      <c r="AS236" s="569"/>
      <c r="AT236" s="569"/>
      <c r="AU236" s="571" t="s">
        <v>417</v>
      </c>
      <c r="AV236" s="572"/>
      <c r="AW236" s="572"/>
      <c r="AX236" s="573"/>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c r="AL237" s="572"/>
      <c r="AM237" s="572"/>
      <c r="AN237" s="572"/>
      <c r="AO237" s="572"/>
      <c r="AP237" s="573"/>
      <c r="AQ237" s="570"/>
      <c r="AR237" s="569"/>
      <c r="AS237" s="569"/>
      <c r="AT237" s="569"/>
      <c r="AU237" s="571"/>
      <c r="AV237" s="572"/>
      <c r="AW237" s="572"/>
      <c r="AX237" s="573"/>
    </row>
    <row r="238" spans="1:50" ht="24" hidden="1" customHeight="1" x14ac:dyDescent="0.15">
      <c r="A238" s="568">
        <v>3</v>
      </c>
      <c r="B238" s="568">
        <v>1</v>
      </c>
      <c r="C238" s="569"/>
      <c r="D238" s="569"/>
      <c r="E238" s="569"/>
      <c r="F238" s="569"/>
      <c r="G238" s="569"/>
      <c r="H238" s="569"/>
      <c r="I238" s="569"/>
      <c r="J238" s="569"/>
      <c r="K238" s="569"/>
      <c r="L238" s="569"/>
      <c r="M238" s="678"/>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79"/>
      <c r="AK238" s="571"/>
      <c r="AL238" s="572"/>
      <c r="AM238" s="572"/>
      <c r="AN238" s="572"/>
      <c r="AO238" s="572"/>
      <c r="AP238" s="573"/>
      <c r="AQ238" s="570"/>
      <c r="AR238" s="569"/>
      <c r="AS238" s="569"/>
      <c r="AT238" s="569"/>
      <c r="AU238" s="571"/>
      <c r="AV238" s="572"/>
      <c r="AW238" s="572"/>
      <c r="AX238" s="573"/>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0"/>
      <c r="AR239" s="569"/>
      <c r="AS239" s="569"/>
      <c r="AT239" s="569"/>
      <c r="AU239" s="571"/>
      <c r="AV239" s="572"/>
      <c r="AW239" s="572"/>
      <c r="AX239" s="573"/>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0"/>
      <c r="AR240" s="569"/>
      <c r="AS240" s="569"/>
      <c r="AT240" s="569"/>
      <c r="AU240" s="571"/>
      <c r="AV240" s="572"/>
      <c r="AW240" s="572"/>
      <c r="AX240" s="573"/>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0"/>
      <c r="AR241" s="569"/>
      <c r="AS241" s="569"/>
      <c r="AT241" s="569"/>
      <c r="AU241" s="571"/>
      <c r="AV241" s="572"/>
      <c r="AW241" s="572"/>
      <c r="AX241" s="573"/>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0"/>
      <c r="AR242" s="569"/>
      <c r="AS242" s="569"/>
      <c r="AT242" s="569"/>
      <c r="AU242" s="571"/>
      <c r="AV242" s="572"/>
      <c r="AW242" s="572"/>
      <c r="AX242" s="573"/>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0"/>
      <c r="AR243" s="569"/>
      <c r="AS243" s="569"/>
      <c r="AT243" s="569"/>
      <c r="AU243" s="571"/>
      <c r="AV243" s="572"/>
      <c r="AW243" s="572"/>
      <c r="AX243" s="573"/>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0"/>
      <c r="AR244" s="569"/>
      <c r="AS244" s="569"/>
      <c r="AT244" s="569"/>
      <c r="AU244" s="571"/>
      <c r="AV244" s="572"/>
      <c r="AW244" s="572"/>
      <c r="AX244" s="573"/>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0"/>
      <c r="AR245" s="569"/>
      <c r="AS245" s="569"/>
      <c r="AT245" s="569"/>
      <c r="AU245" s="571"/>
      <c r="AV245" s="572"/>
      <c r="AW245" s="572"/>
      <c r="AX245" s="573"/>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0"/>
      <c r="AR246" s="569"/>
      <c r="AS246" s="569"/>
      <c r="AT246" s="569"/>
      <c r="AU246" s="571"/>
      <c r="AV246" s="572"/>
      <c r="AW246" s="572"/>
      <c r="AX246" s="573"/>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0"/>
      <c r="AR247" s="569"/>
      <c r="AS247" s="569"/>
      <c r="AT247" s="569"/>
      <c r="AU247" s="571"/>
      <c r="AV247" s="572"/>
      <c r="AW247" s="572"/>
      <c r="AX247" s="573"/>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0"/>
      <c r="AR248" s="569"/>
      <c r="AS248" s="569"/>
      <c r="AT248" s="569"/>
      <c r="AU248" s="571"/>
      <c r="AV248" s="572"/>
      <c r="AW248" s="572"/>
      <c r="AX248" s="573"/>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0"/>
      <c r="AR249" s="569"/>
      <c r="AS249" s="569"/>
      <c r="AT249" s="569"/>
      <c r="AU249" s="571"/>
      <c r="AV249" s="572"/>
      <c r="AW249" s="572"/>
      <c r="AX249" s="573"/>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0"/>
      <c r="AR250" s="569"/>
      <c r="AS250" s="569"/>
      <c r="AT250" s="569"/>
      <c r="AU250" s="571"/>
      <c r="AV250" s="572"/>
      <c r="AW250" s="572"/>
      <c r="AX250" s="573"/>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0"/>
      <c r="AR251" s="569"/>
      <c r="AS251" s="569"/>
      <c r="AT251" s="569"/>
      <c r="AU251" s="571"/>
      <c r="AV251" s="572"/>
      <c r="AW251" s="572"/>
      <c r="AX251" s="573"/>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0"/>
      <c r="AR252" s="569"/>
      <c r="AS252" s="569"/>
      <c r="AT252" s="569"/>
      <c r="AU252" s="571"/>
      <c r="AV252" s="572"/>
      <c r="AW252" s="572"/>
      <c r="AX252" s="573"/>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0"/>
      <c r="AR253" s="569"/>
      <c r="AS253" s="569"/>
      <c r="AT253" s="569"/>
      <c r="AU253" s="571"/>
      <c r="AV253" s="572"/>
      <c r="AW253" s="572"/>
      <c r="AX253" s="573"/>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0"/>
      <c r="AR254" s="569"/>
      <c r="AS254" s="569"/>
      <c r="AT254" s="569"/>
      <c r="AU254" s="571"/>
      <c r="AV254" s="572"/>
      <c r="AW254" s="572"/>
      <c r="AX254" s="573"/>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0"/>
      <c r="AR255" s="569"/>
      <c r="AS255" s="569"/>
      <c r="AT255" s="569"/>
      <c r="AU255" s="571"/>
      <c r="AV255" s="572"/>
      <c r="AW255" s="572"/>
      <c r="AX255" s="573"/>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0"/>
      <c r="AR256" s="569"/>
      <c r="AS256" s="569"/>
      <c r="AT256" s="569"/>
      <c r="AU256" s="571"/>
      <c r="AV256" s="572"/>
      <c r="AW256" s="572"/>
      <c r="AX256" s="573"/>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0"/>
      <c r="AR257" s="569"/>
      <c r="AS257" s="569"/>
      <c r="AT257" s="569"/>
      <c r="AU257" s="571"/>
      <c r="AV257" s="572"/>
      <c r="AW257" s="572"/>
      <c r="AX257" s="573"/>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0"/>
      <c r="AR258" s="569"/>
      <c r="AS258" s="569"/>
      <c r="AT258" s="569"/>
      <c r="AU258" s="571"/>
      <c r="AV258" s="572"/>
      <c r="AW258" s="572"/>
      <c r="AX258" s="573"/>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0"/>
      <c r="AR259" s="569"/>
      <c r="AS259" s="569"/>
      <c r="AT259" s="569"/>
      <c r="AU259" s="571"/>
      <c r="AV259" s="572"/>
      <c r="AW259" s="572"/>
      <c r="AX259" s="573"/>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0"/>
      <c r="AR260" s="569"/>
      <c r="AS260" s="569"/>
      <c r="AT260" s="569"/>
      <c r="AU260" s="571"/>
      <c r="AV260" s="572"/>
      <c r="AW260" s="572"/>
      <c r="AX260" s="573"/>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0"/>
      <c r="AR261" s="569"/>
      <c r="AS261" s="569"/>
      <c r="AT261" s="569"/>
      <c r="AU261" s="571"/>
      <c r="AV261" s="572"/>
      <c r="AW261" s="572"/>
      <c r="AX261" s="573"/>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0"/>
      <c r="AR262" s="569"/>
      <c r="AS262" s="569"/>
      <c r="AT262" s="569"/>
      <c r="AU262" s="571"/>
      <c r="AV262" s="572"/>
      <c r="AW262" s="572"/>
      <c r="AX262" s="573"/>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0"/>
      <c r="AR263" s="569"/>
      <c r="AS263" s="569"/>
      <c r="AT263" s="569"/>
      <c r="AU263" s="571"/>
      <c r="AV263" s="572"/>
      <c r="AW263" s="572"/>
      <c r="AX263" s="573"/>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0"/>
      <c r="AR264" s="569"/>
      <c r="AS264" s="569"/>
      <c r="AT264" s="569"/>
      <c r="AU264" s="571"/>
      <c r="AV264" s="572"/>
      <c r="AW264" s="572"/>
      <c r="AX264" s="573"/>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0"/>
      <c r="AR265" s="569"/>
      <c r="AS265" s="569"/>
      <c r="AT265" s="569"/>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369</v>
      </c>
      <c r="AL268" s="232"/>
      <c r="AM268" s="232"/>
      <c r="AN268" s="232"/>
      <c r="AO268" s="232"/>
      <c r="AP268" s="232"/>
      <c r="AQ268" s="232" t="s">
        <v>23</v>
      </c>
      <c r="AR268" s="232"/>
      <c r="AS268" s="232"/>
      <c r="AT268" s="232"/>
      <c r="AU268" s="83" t="s">
        <v>24</v>
      </c>
      <c r="AV268" s="84"/>
      <c r="AW268" s="84"/>
      <c r="AX268" s="575"/>
    </row>
    <row r="269" spans="1:50" ht="54.75" customHeight="1" x14ac:dyDescent="0.15">
      <c r="A269" s="568">
        <v>1</v>
      </c>
      <c r="B269" s="568">
        <v>1</v>
      </c>
      <c r="C269" s="570" t="s">
        <v>402</v>
      </c>
      <c r="D269" s="569"/>
      <c r="E269" s="569"/>
      <c r="F269" s="569"/>
      <c r="G269" s="569"/>
      <c r="H269" s="569"/>
      <c r="I269" s="569"/>
      <c r="J269" s="569"/>
      <c r="K269" s="569"/>
      <c r="L269" s="569"/>
      <c r="M269" s="570" t="s">
        <v>399</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1">
        <v>4</v>
      </c>
      <c r="AL269" s="572"/>
      <c r="AM269" s="572"/>
      <c r="AN269" s="572"/>
      <c r="AO269" s="572"/>
      <c r="AP269" s="573"/>
      <c r="AQ269" s="570" t="s">
        <v>417</v>
      </c>
      <c r="AR269" s="569"/>
      <c r="AS269" s="569"/>
      <c r="AT269" s="569"/>
      <c r="AU269" s="571" t="s">
        <v>417</v>
      </c>
      <c r="AV269" s="572"/>
      <c r="AW269" s="572"/>
      <c r="AX269" s="573"/>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1"/>
      <c r="AL270" s="572"/>
      <c r="AM270" s="572"/>
      <c r="AN270" s="572"/>
      <c r="AO270" s="572"/>
      <c r="AP270" s="573"/>
      <c r="AQ270" s="570"/>
      <c r="AR270" s="569"/>
      <c r="AS270" s="569"/>
      <c r="AT270" s="569"/>
      <c r="AU270" s="571"/>
      <c r="AV270" s="572"/>
      <c r="AW270" s="572"/>
      <c r="AX270" s="573"/>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1"/>
      <c r="AL271" s="572"/>
      <c r="AM271" s="572"/>
      <c r="AN271" s="572"/>
      <c r="AO271" s="572"/>
      <c r="AP271" s="573"/>
      <c r="AQ271" s="570"/>
      <c r="AR271" s="569"/>
      <c r="AS271" s="569"/>
      <c r="AT271" s="569"/>
      <c r="AU271" s="571"/>
      <c r="AV271" s="572"/>
      <c r="AW271" s="572"/>
      <c r="AX271" s="573"/>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1"/>
      <c r="AL272" s="572"/>
      <c r="AM272" s="572"/>
      <c r="AN272" s="572"/>
      <c r="AO272" s="572"/>
      <c r="AP272" s="573"/>
      <c r="AQ272" s="570"/>
      <c r="AR272" s="569"/>
      <c r="AS272" s="569"/>
      <c r="AT272" s="569"/>
      <c r="AU272" s="571"/>
      <c r="AV272" s="572"/>
      <c r="AW272" s="572"/>
      <c r="AX272" s="573"/>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1"/>
      <c r="AL273" s="572"/>
      <c r="AM273" s="572"/>
      <c r="AN273" s="572"/>
      <c r="AO273" s="572"/>
      <c r="AP273" s="573"/>
      <c r="AQ273" s="570"/>
      <c r="AR273" s="569"/>
      <c r="AS273" s="569"/>
      <c r="AT273" s="569"/>
      <c r="AU273" s="571"/>
      <c r="AV273" s="572"/>
      <c r="AW273" s="572"/>
      <c r="AX273" s="573"/>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1"/>
      <c r="AL274" s="572"/>
      <c r="AM274" s="572"/>
      <c r="AN274" s="572"/>
      <c r="AO274" s="572"/>
      <c r="AP274" s="573"/>
      <c r="AQ274" s="570"/>
      <c r="AR274" s="569"/>
      <c r="AS274" s="569"/>
      <c r="AT274" s="569"/>
      <c r="AU274" s="571"/>
      <c r="AV274" s="572"/>
      <c r="AW274" s="572"/>
      <c r="AX274" s="573"/>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1"/>
      <c r="AL275" s="572"/>
      <c r="AM275" s="572"/>
      <c r="AN275" s="572"/>
      <c r="AO275" s="572"/>
      <c r="AP275" s="573"/>
      <c r="AQ275" s="570"/>
      <c r="AR275" s="569"/>
      <c r="AS275" s="569"/>
      <c r="AT275" s="569"/>
      <c r="AU275" s="571"/>
      <c r="AV275" s="572"/>
      <c r="AW275" s="572"/>
      <c r="AX275" s="573"/>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1"/>
      <c r="AL276" s="572"/>
      <c r="AM276" s="572"/>
      <c r="AN276" s="572"/>
      <c r="AO276" s="572"/>
      <c r="AP276" s="573"/>
      <c r="AQ276" s="570"/>
      <c r="AR276" s="569"/>
      <c r="AS276" s="569"/>
      <c r="AT276" s="569"/>
      <c r="AU276" s="571"/>
      <c r="AV276" s="572"/>
      <c r="AW276" s="572"/>
      <c r="AX276" s="573"/>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0"/>
      <c r="AR277" s="569"/>
      <c r="AS277" s="569"/>
      <c r="AT277" s="569"/>
      <c r="AU277" s="571"/>
      <c r="AV277" s="572"/>
      <c r="AW277" s="572"/>
      <c r="AX277" s="573"/>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0"/>
      <c r="AR278" s="569"/>
      <c r="AS278" s="569"/>
      <c r="AT278" s="569"/>
      <c r="AU278" s="571"/>
      <c r="AV278" s="572"/>
      <c r="AW278" s="572"/>
      <c r="AX278" s="573"/>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0"/>
      <c r="AR279" s="569"/>
      <c r="AS279" s="569"/>
      <c r="AT279" s="569"/>
      <c r="AU279" s="571"/>
      <c r="AV279" s="572"/>
      <c r="AW279" s="572"/>
      <c r="AX279" s="573"/>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0"/>
      <c r="AR280" s="569"/>
      <c r="AS280" s="569"/>
      <c r="AT280" s="569"/>
      <c r="AU280" s="571"/>
      <c r="AV280" s="572"/>
      <c r="AW280" s="572"/>
      <c r="AX280" s="573"/>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0"/>
      <c r="AR281" s="569"/>
      <c r="AS281" s="569"/>
      <c r="AT281" s="569"/>
      <c r="AU281" s="571"/>
      <c r="AV281" s="572"/>
      <c r="AW281" s="572"/>
      <c r="AX281" s="573"/>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0"/>
      <c r="AR282" s="569"/>
      <c r="AS282" s="569"/>
      <c r="AT282" s="569"/>
      <c r="AU282" s="571"/>
      <c r="AV282" s="572"/>
      <c r="AW282" s="572"/>
      <c r="AX282" s="573"/>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0"/>
      <c r="AR283" s="569"/>
      <c r="AS283" s="569"/>
      <c r="AT283" s="569"/>
      <c r="AU283" s="571"/>
      <c r="AV283" s="572"/>
      <c r="AW283" s="572"/>
      <c r="AX283" s="573"/>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0"/>
      <c r="AR284" s="569"/>
      <c r="AS284" s="569"/>
      <c r="AT284" s="569"/>
      <c r="AU284" s="571"/>
      <c r="AV284" s="572"/>
      <c r="AW284" s="572"/>
      <c r="AX284" s="573"/>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0"/>
      <c r="AR285" s="569"/>
      <c r="AS285" s="569"/>
      <c r="AT285" s="569"/>
      <c r="AU285" s="571"/>
      <c r="AV285" s="572"/>
      <c r="AW285" s="572"/>
      <c r="AX285" s="573"/>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0"/>
      <c r="AR286" s="569"/>
      <c r="AS286" s="569"/>
      <c r="AT286" s="569"/>
      <c r="AU286" s="571"/>
      <c r="AV286" s="572"/>
      <c r="AW286" s="572"/>
      <c r="AX286" s="573"/>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0"/>
      <c r="AR287" s="569"/>
      <c r="AS287" s="569"/>
      <c r="AT287" s="569"/>
      <c r="AU287" s="571"/>
      <c r="AV287" s="572"/>
      <c r="AW287" s="572"/>
      <c r="AX287" s="573"/>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0"/>
      <c r="AR288" s="569"/>
      <c r="AS288" s="569"/>
      <c r="AT288" s="569"/>
      <c r="AU288" s="571"/>
      <c r="AV288" s="572"/>
      <c r="AW288" s="572"/>
      <c r="AX288" s="573"/>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0"/>
      <c r="AR289" s="569"/>
      <c r="AS289" s="569"/>
      <c r="AT289" s="569"/>
      <c r="AU289" s="571"/>
      <c r="AV289" s="572"/>
      <c r="AW289" s="572"/>
      <c r="AX289" s="573"/>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0"/>
      <c r="AR290" s="569"/>
      <c r="AS290" s="569"/>
      <c r="AT290" s="569"/>
      <c r="AU290" s="571"/>
      <c r="AV290" s="572"/>
      <c r="AW290" s="572"/>
      <c r="AX290" s="573"/>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0"/>
      <c r="AR291" s="569"/>
      <c r="AS291" s="569"/>
      <c r="AT291" s="569"/>
      <c r="AU291" s="571"/>
      <c r="AV291" s="572"/>
      <c r="AW291" s="572"/>
      <c r="AX291" s="573"/>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0"/>
      <c r="AR292" s="569"/>
      <c r="AS292" s="569"/>
      <c r="AT292" s="569"/>
      <c r="AU292" s="571"/>
      <c r="AV292" s="572"/>
      <c r="AW292" s="572"/>
      <c r="AX292" s="573"/>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0"/>
      <c r="AR293" s="569"/>
      <c r="AS293" s="569"/>
      <c r="AT293" s="569"/>
      <c r="AU293" s="571"/>
      <c r="AV293" s="572"/>
      <c r="AW293" s="572"/>
      <c r="AX293" s="573"/>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0"/>
      <c r="AR294" s="569"/>
      <c r="AS294" s="569"/>
      <c r="AT294" s="569"/>
      <c r="AU294" s="571"/>
      <c r="AV294" s="572"/>
      <c r="AW294" s="572"/>
      <c r="AX294" s="573"/>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0"/>
      <c r="AR295" s="569"/>
      <c r="AS295" s="569"/>
      <c r="AT295" s="569"/>
      <c r="AU295" s="571"/>
      <c r="AV295" s="572"/>
      <c r="AW295" s="572"/>
      <c r="AX295" s="573"/>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0"/>
      <c r="AR296" s="569"/>
      <c r="AS296" s="569"/>
      <c r="AT296" s="569"/>
      <c r="AU296" s="571"/>
      <c r="AV296" s="572"/>
      <c r="AW296" s="572"/>
      <c r="AX296" s="573"/>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0"/>
      <c r="AR297" s="569"/>
      <c r="AS297" s="569"/>
      <c r="AT297" s="569"/>
      <c r="AU297" s="571"/>
      <c r="AV297" s="572"/>
      <c r="AW297" s="572"/>
      <c r="AX297" s="573"/>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0"/>
      <c r="AR298" s="569"/>
      <c r="AS298" s="569"/>
      <c r="AT298" s="569"/>
      <c r="AU298" s="571"/>
      <c r="AV298" s="572"/>
      <c r="AW298" s="572"/>
      <c r="AX298" s="573"/>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369</v>
      </c>
      <c r="AL301" s="232"/>
      <c r="AM301" s="232"/>
      <c r="AN301" s="232"/>
      <c r="AO301" s="232"/>
      <c r="AP301" s="232"/>
      <c r="AQ301" s="232" t="s">
        <v>23</v>
      </c>
      <c r="AR301" s="232"/>
      <c r="AS301" s="232"/>
      <c r="AT301" s="232"/>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c r="AL302" s="572"/>
      <c r="AM302" s="572"/>
      <c r="AN302" s="572"/>
      <c r="AO302" s="572"/>
      <c r="AP302" s="573"/>
      <c r="AQ302" s="570"/>
      <c r="AR302" s="569"/>
      <c r="AS302" s="569"/>
      <c r="AT302" s="569"/>
      <c r="AU302" s="571"/>
      <c r="AV302" s="572"/>
      <c r="AW302" s="572"/>
      <c r="AX302" s="573"/>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0"/>
      <c r="AR303" s="569"/>
      <c r="AS303" s="569"/>
      <c r="AT303" s="569"/>
      <c r="AU303" s="571"/>
      <c r="AV303" s="572"/>
      <c r="AW303" s="572"/>
      <c r="AX303" s="573"/>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0"/>
      <c r="AR304" s="569"/>
      <c r="AS304" s="569"/>
      <c r="AT304" s="569"/>
      <c r="AU304" s="571"/>
      <c r="AV304" s="572"/>
      <c r="AW304" s="572"/>
      <c r="AX304" s="573"/>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0"/>
      <c r="AR305" s="569"/>
      <c r="AS305" s="569"/>
      <c r="AT305" s="569"/>
      <c r="AU305" s="571"/>
      <c r="AV305" s="572"/>
      <c r="AW305" s="572"/>
      <c r="AX305" s="573"/>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0"/>
      <c r="AR306" s="569"/>
      <c r="AS306" s="569"/>
      <c r="AT306" s="569"/>
      <c r="AU306" s="571"/>
      <c r="AV306" s="572"/>
      <c r="AW306" s="572"/>
      <c r="AX306" s="573"/>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0"/>
      <c r="AR307" s="569"/>
      <c r="AS307" s="569"/>
      <c r="AT307" s="569"/>
      <c r="AU307" s="571"/>
      <c r="AV307" s="572"/>
      <c r="AW307" s="572"/>
      <c r="AX307" s="573"/>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0"/>
      <c r="AR308" s="569"/>
      <c r="AS308" s="569"/>
      <c r="AT308" s="569"/>
      <c r="AU308" s="571"/>
      <c r="AV308" s="572"/>
      <c r="AW308" s="572"/>
      <c r="AX308" s="573"/>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0"/>
      <c r="AR309" s="569"/>
      <c r="AS309" s="569"/>
      <c r="AT309" s="569"/>
      <c r="AU309" s="571"/>
      <c r="AV309" s="572"/>
      <c r="AW309" s="572"/>
      <c r="AX309" s="573"/>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0"/>
      <c r="AR310" s="569"/>
      <c r="AS310" s="569"/>
      <c r="AT310" s="569"/>
      <c r="AU310" s="571"/>
      <c r="AV310" s="572"/>
      <c r="AW310" s="572"/>
      <c r="AX310" s="573"/>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0"/>
      <c r="AR311" s="569"/>
      <c r="AS311" s="569"/>
      <c r="AT311" s="569"/>
      <c r="AU311" s="571"/>
      <c r="AV311" s="572"/>
      <c r="AW311" s="572"/>
      <c r="AX311" s="573"/>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0"/>
      <c r="AR312" s="569"/>
      <c r="AS312" s="569"/>
      <c r="AT312" s="569"/>
      <c r="AU312" s="571"/>
      <c r="AV312" s="572"/>
      <c r="AW312" s="572"/>
      <c r="AX312" s="573"/>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0"/>
      <c r="AR313" s="569"/>
      <c r="AS313" s="569"/>
      <c r="AT313" s="569"/>
      <c r="AU313" s="571"/>
      <c r="AV313" s="572"/>
      <c r="AW313" s="572"/>
      <c r="AX313" s="573"/>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0"/>
      <c r="AR314" s="569"/>
      <c r="AS314" s="569"/>
      <c r="AT314" s="569"/>
      <c r="AU314" s="571"/>
      <c r="AV314" s="572"/>
      <c r="AW314" s="572"/>
      <c r="AX314" s="573"/>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0"/>
      <c r="AR315" s="569"/>
      <c r="AS315" s="569"/>
      <c r="AT315" s="569"/>
      <c r="AU315" s="571"/>
      <c r="AV315" s="572"/>
      <c r="AW315" s="572"/>
      <c r="AX315" s="573"/>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0"/>
      <c r="AR316" s="569"/>
      <c r="AS316" s="569"/>
      <c r="AT316" s="569"/>
      <c r="AU316" s="571"/>
      <c r="AV316" s="572"/>
      <c r="AW316" s="572"/>
      <c r="AX316" s="573"/>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0"/>
      <c r="AR317" s="569"/>
      <c r="AS317" s="569"/>
      <c r="AT317" s="569"/>
      <c r="AU317" s="571"/>
      <c r="AV317" s="572"/>
      <c r="AW317" s="572"/>
      <c r="AX317" s="573"/>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0"/>
      <c r="AR318" s="569"/>
      <c r="AS318" s="569"/>
      <c r="AT318" s="569"/>
      <c r="AU318" s="571"/>
      <c r="AV318" s="572"/>
      <c r="AW318" s="572"/>
      <c r="AX318" s="573"/>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0"/>
      <c r="AR319" s="569"/>
      <c r="AS319" s="569"/>
      <c r="AT319" s="569"/>
      <c r="AU319" s="571"/>
      <c r="AV319" s="572"/>
      <c r="AW319" s="572"/>
      <c r="AX319" s="573"/>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0"/>
      <c r="AR320" s="569"/>
      <c r="AS320" s="569"/>
      <c r="AT320" s="569"/>
      <c r="AU320" s="571"/>
      <c r="AV320" s="572"/>
      <c r="AW320" s="572"/>
      <c r="AX320" s="573"/>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0"/>
      <c r="AR321" s="569"/>
      <c r="AS321" s="569"/>
      <c r="AT321" s="569"/>
      <c r="AU321" s="571"/>
      <c r="AV321" s="572"/>
      <c r="AW321" s="572"/>
      <c r="AX321" s="573"/>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0"/>
      <c r="AR322" s="569"/>
      <c r="AS322" s="569"/>
      <c r="AT322" s="569"/>
      <c r="AU322" s="571"/>
      <c r="AV322" s="572"/>
      <c r="AW322" s="572"/>
      <c r="AX322" s="573"/>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0"/>
      <c r="AR323" s="569"/>
      <c r="AS323" s="569"/>
      <c r="AT323" s="569"/>
      <c r="AU323" s="571"/>
      <c r="AV323" s="572"/>
      <c r="AW323" s="572"/>
      <c r="AX323" s="573"/>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0"/>
      <c r="AR324" s="569"/>
      <c r="AS324" s="569"/>
      <c r="AT324" s="569"/>
      <c r="AU324" s="571"/>
      <c r="AV324" s="572"/>
      <c r="AW324" s="572"/>
      <c r="AX324" s="573"/>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0"/>
      <c r="AR325" s="569"/>
      <c r="AS325" s="569"/>
      <c r="AT325" s="569"/>
      <c r="AU325" s="571"/>
      <c r="AV325" s="572"/>
      <c r="AW325" s="572"/>
      <c r="AX325" s="573"/>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0"/>
      <c r="AR326" s="569"/>
      <c r="AS326" s="569"/>
      <c r="AT326" s="569"/>
      <c r="AU326" s="571"/>
      <c r="AV326" s="572"/>
      <c r="AW326" s="572"/>
      <c r="AX326" s="573"/>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0"/>
      <c r="AR327" s="569"/>
      <c r="AS327" s="569"/>
      <c r="AT327" s="569"/>
      <c r="AU327" s="571"/>
      <c r="AV327" s="572"/>
      <c r="AW327" s="572"/>
      <c r="AX327" s="573"/>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0"/>
      <c r="AR328" s="569"/>
      <c r="AS328" s="569"/>
      <c r="AT328" s="569"/>
      <c r="AU328" s="571"/>
      <c r="AV328" s="572"/>
      <c r="AW328" s="572"/>
      <c r="AX328" s="573"/>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0"/>
      <c r="AR329" s="569"/>
      <c r="AS329" s="569"/>
      <c r="AT329" s="569"/>
      <c r="AU329" s="571"/>
      <c r="AV329" s="572"/>
      <c r="AW329" s="572"/>
      <c r="AX329" s="573"/>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0"/>
      <c r="AR330" s="569"/>
      <c r="AS330" s="569"/>
      <c r="AT330" s="569"/>
      <c r="AU330" s="571"/>
      <c r="AV330" s="572"/>
      <c r="AW330" s="572"/>
      <c r="AX330" s="573"/>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0"/>
      <c r="AR331" s="569"/>
      <c r="AS331" s="569"/>
      <c r="AT331" s="569"/>
      <c r="AU331" s="571"/>
      <c r="AV331" s="572"/>
      <c r="AW331" s="572"/>
      <c r="AX331" s="57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369</v>
      </c>
      <c r="AL334" s="232"/>
      <c r="AM334" s="232"/>
      <c r="AN334" s="232"/>
      <c r="AO334" s="232"/>
      <c r="AP334" s="232"/>
      <c r="AQ334" s="232" t="s">
        <v>23</v>
      </c>
      <c r="AR334" s="232"/>
      <c r="AS334" s="232"/>
      <c r="AT334" s="232"/>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c r="AL335" s="572"/>
      <c r="AM335" s="572"/>
      <c r="AN335" s="572"/>
      <c r="AO335" s="572"/>
      <c r="AP335" s="573"/>
      <c r="AQ335" s="570"/>
      <c r="AR335" s="569"/>
      <c r="AS335" s="569"/>
      <c r="AT335" s="569"/>
      <c r="AU335" s="571"/>
      <c r="AV335" s="572"/>
      <c r="AW335" s="572"/>
      <c r="AX335" s="573"/>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c r="AL336" s="572"/>
      <c r="AM336" s="572"/>
      <c r="AN336" s="572"/>
      <c r="AO336" s="572"/>
      <c r="AP336" s="573"/>
      <c r="AQ336" s="570"/>
      <c r="AR336" s="569"/>
      <c r="AS336" s="569"/>
      <c r="AT336" s="569"/>
      <c r="AU336" s="571"/>
      <c r="AV336" s="572"/>
      <c r="AW336" s="572"/>
      <c r="AX336" s="573"/>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c r="AL337" s="572"/>
      <c r="AM337" s="572"/>
      <c r="AN337" s="572"/>
      <c r="AO337" s="572"/>
      <c r="AP337" s="573"/>
      <c r="AQ337" s="570"/>
      <c r="AR337" s="569"/>
      <c r="AS337" s="569"/>
      <c r="AT337" s="569"/>
      <c r="AU337" s="571"/>
      <c r="AV337" s="572"/>
      <c r="AW337" s="572"/>
      <c r="AX337" s="573"/>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c r="AL338" s="572"/>
      <c r="AM338" s="572"/>
      <c r="AN338" s="572"/>
      <c r="AO338" s="572"/>
      <c r="AP338" s="573"/>
      <c r="AQ338" s="570"/>
      <c r="AR338" s="569"/>
      <c r="AS338" s="569"/>
      <c r="AT338" s="569"/>
      <c r="AU338" s="571"/>
      <c r="AV338" s="572"/>
      <c r="AW338" s="572"/>
      <c r="AX338" s="573"/>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c r="AL339" s="572"/>
      <c r="AM339" s="572"/>
      <c r="AN339" s="572"/>
      <c r="AO339" s="572"/>
      <c r="AP339" s="573"/>
      <c r="AQ339" s="570"/>
      <c r="AR339" s="569"/>
      <c r="AS339" s="569"/>
      <c r="AT339" s="569"/>
      <c r="AU339" s="571"/>
      <c r="AV339" s="572"/>
      <c r="AW339" s="572"/>
      <c r="AX339" s="573"/>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c r="AL340" s="572"/>
      <c r="AM340" s="572"/>
      <c r="AN340" s="572"/>
      <c r="AO340" s="572"/>
      <c r="AP340" s="573"/>
      <c r="AQ340" s="570"/>
      <c r="AR340" s="569"/>
      <c r="AS340" s="569"/>
      <c r="AT340" s="569"/>
      <c r="AU340" s="571"/>
      <c r="AV340" s="572"/>
      <c r="AW340" s="572"/>
      <c r="AX340" s="573"/>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c r="AL341" s="572"/>
      <c r="AM341" s="572"/>
      <c r="AN341" s="572"/>
      <c r="AO341" s="572"/>
      <c r="AP341" s="573"/>
      <c r="AQ341" s="570"/>
      <c r="AR341" s="569"/>
      <c r="AS341" s="569"/>
      <c r="AT341" s="569"/>
      <c r="AU341" s="571"/>
      <c r="AV341" s="572"/>
      <c r="AW341" s="572"/>
      <c r="AX341" s="573"/>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0"/>
      <c r="AR342" s="569"/>
      <c r="AS342" s="569"/>
      <c r="AT342" s="569"/>
      <c r="AU342" s="571"/>
      <c r="AV342" s="572"/>
      <c r="AW342" s="572"/>
      <c r="AX342" s="573"/>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0"/>
      <c r="AR343" s="569"/>
      <c r="AS343" s="569"/>
      <c r="AT343" s="569"/>
      <c r="AU343" s="571"/>
      <c r="AV343" s="572"/>
      <c r="AW343" s="572"/>
      <c r="AX343" s="573"/>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0"/>
      <c r="AR344" s="569"/>
      <c r="AS344" s="569"/>
      <c r="AT344" s="569"/>
      <c r="AU344" s="571"/>
      <c r="AV344" s="572"/>
      <c r="AW344" s="572"/>
      <c r="AX344" s="573"/>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0"/>
      <c r="AR345" s="569"/>
      <c r="AS345" s="569"/>
      <c r="AT345" s="569"/>
      <c r="AU345" s="571"/>
      <c r="AV345" s="572"/>
      <c r="AW345" s="572"/>
      <c r="AX345" s="573"/>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0"/>
      <c r="AR346" s="569"/>
      <c r="AS346" s="569"/>
      <c r="AT346" s="569"/>
      <c r="AU346" s="571"/>
      <c r="AV346" s="572"/>
      <c r="AW346" s="572"/>
      <c r="AX346" s="573"/>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0"/>
      <c r="AR347" s="569"/>
      <c r="AS347" s="569"/>
      <c r="AT347" s="569"/>
      <c r="AU347" s="571"/>
      <c r="AV347" s="572"/>
      <c r="AW347" s="572"/>
      <c r="AX347" s="573"/>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0"/>
      <c r="AR348" s="569"/>
      <c r="AS348" s="569"/>
      <c r="AT348" s="569"/>
      <c r="AU348" s="571"/>
      <c r="AV348" s="572"/>
      <c r="AW348" s="572"/>
      <c r="AX348" s="573"/>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0"/>
      <c r="AR349" s="569"/>
      <c r="AS349" s="569"/>
      <c r="AT349" s="569"/>
      <c r="AU349" s="571"/>
      <c r="AV349" s="572"/>
      <c r="AW349" s="572"/>
      <c r="AX349" s="573"/>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0"/>
      <c r="AR350" s="569"/>
      <c r="AS350" s="569"/>
      <c r="AT350" s="569"/>
      <c r="AU350" s="571"/>
      <c r="AV350" s="572"/>
      <c r="AW350" s="572"/>
      <c r="AX350" s="573"/>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0"/>
      <c r="AR351" s="569"/>
      <c r="AS351" s="569"/>
      <c r="AT351" s="569"/>
      <c r="AU351" s="571"/>
      <c r="AV351" s="572"/>
      <c r="AW351" s="572"/>
      <c r="AX351" s="573"/>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0"/>
      <c r="AR352" s="569"/>
      <c r="AS352" s="569"/>
      <c r="AT352" s="569"/>
      <c r="AU352" s="571"/>
      <c r="AV352" s="572"/>
      <c r="AW352" s="572"/>
      <c r="AX352" s="573"/>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0"/>
      <c r="AR353" s="569"/>
      <c r="AS353" s="569"/>
      <c r="AT353" s="569"/>
      <c r="AU353" s="571"/>
      <c r="AV353" s="572"/>
      <c r="AW353" s="572"/>
      <c r="AX353" s="573"/>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0"/>
      <c r="AR354" s="569"/>
      <c r="AS354" s="569"/>
      <c r="AT354" s="569"/>
      <c r="AU354" s="571"/>
      <c r="AV354" s="572"/>
      <c r="AW354" s="572"/>
      <c r="AX354" s="573"/>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0"/>
      <c r="AR355" s="569"/>
      <c r="AS355" s="569"/>
      <c r="AT355" s="569"/>
      <c r="AU355" s="571"/>
      <c r="AV355" s="572"/>
      <c r="AW355" s="572"/>
      <c r="AX355" s="573"/>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0"/>
      <c r="AR356" s="569"/>
      <c r="AS356" s="569"/>
      <c r="AT356" s="569"/>
      <c r="AU356" s="571"/>
      <c r="AV356" s="572"/>
      <c r="AW356" s="572"/>
      <c r="AX356" s="573"/>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0"/>
      <c r="AR357" s="569"/>
      <c r="AS357" s="569"/>
      <c r="AT357" s="569"/>
      <c r="AU357" s="571"/>
      <c r="AV357" s="572"/>
      <c r="AW357" s="572"/>
      <c r="AX357" s="573"/>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0"/>
      <c r="AR358" s="569"/>
      <c r="AS358" s="569"/>
      <c r="AT358" s="569"/>
      <c r="AU358" s="571"/>
      <c r="AV358" s="572"/>
      <c r="AW358" s="572"/>
      <c r="AX358" s="573"/>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0"/>
      <c r="AR359" s="569"/>
      <c r="AS359" s="569"/>
      <c r="AT359" s="569"/>
      <c r="AU359" s="571"/>
      <c r="AV359" s="572"/>
      <c r="AW359" s="572"/>
      <c r="AX359" s="573"/>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0"/>
      <c r="AR360" s="569"/>
      <c r="AS360" s="569"/>
      <c r="AT360" s="569"/>
      <c r="AU360" s="571"/>
      <c r="AV360" s="572"/>
      <c r="AW360" s="572"/>
      <c r="AX360" s="573"/>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0"/>
      <c r="AR361" s="569"/>
      <c r="AS361" s="569"/>
      <c r="AT361" s="569"/>
      <c r="AU361" s="571"/>
      <c r="AV361" s="572"/>
      <c r="AW361" s="572"/>
      <c r="AX361" s="573"/>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0"/>
      <c r="AR362" s="569"/>
      <c r="AS362" s="569"/>
      <c r="AT362" s="569"/>
      <c r="AU362" s="571"/>
      <c r="AV362" s="572"/>
      <c r="AW362" s="572"/>
      <c r="AX362" s="573"/>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0"/>
      <c r="AR363" s="569"/>
      <c r="AS363" s="569"/>
      <c r="AT363" s="569"/>
      <c r="AU363" s="571"/>
      <c r="AV363" s="572"/>
      <c r="AW363" s="572"/>
      <c r="AX363" s="573"/>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0"/>
      <c r="AR364" s="569"/>
      <c r="AS364" s="569"/>
      <c r="AT364" s="569"/>
      <c r="AU364" s="571"/>
      <c r="AV364" s="572"/>
      <c r="AW364" s="572"/>
      <c r="AX364" s="57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369</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c r="AL368" s="572"/>
      <c r="AM368" s="572"/>
      <c r="AN368" s="572"/>
      <c r="AO368" s="572"/>
      <c r="AP368" s="573"/>
      <c r="AQ368" s="570"/>
      <c r="AR368" s="569"/>
      <c r="AS368" s="569"/>
      <c r="AT368" s="569"/>
      <c r="AU368" s="571"/>
      <c r="AV368" s="572"/>
      <c r="AW368" s="572"/>
      <c r="AX368" s="573"/>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c r="AL369" s="572"/>
      <c r="AM369" s="572"/>
      <c r="AN369" s="572"/>
      <c r="AO369" s="572"/>
      <c r="AP369" s="573"/>
      <c r="AQ369" s="570"/>
      <c r="AR369" s="569"/>
      <c r="AS369" s="569"/>
      <c r="AT369" s="569"/>
      <c r="AU369" s="571"/>
      <c r="AV369" s="572"/>
      <c r="AW369" s="572"/>
      <c r="AX369" s="573"/>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c r="AL370" s="572"/>
      <c r="AM370" s="572"/>
      <c r="AN370" s="572"/>
      <c r="AO370" s="572"/>
      <c r="AP370" s="573"/>
      <c r="AQ370" s="570"/>
      <c r="AR370" s="569"/>
      <c r="AS370" s="569"/>
      <c r="AT370" s="569"/>
      <c r="AU370" s="571"/>
      <c r="AV370" s="572"/>
      <c r="AW370" s="572"/>
      <c r="AX370" s="573"/>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c r="AL371" s="572"/>
      <c r="AM371" s="572"/>
      <c r="AN371" s="572"/>
      <c r="AO371" s="572"/>
      <c r="AP371" s="573"/>
      <c r="AQ371" s="570"/>
      <c r="AR371" s="569"/>
      <c r="AS371" s="569"/>
      <c r="AT371" s="569"/>
      <c r="AU371" s="571"/>
      <c r="AV371" s="572"/>
      <c r="AW371" s="572"/>
      <c r="AX371" s="573"/>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c r="AL372" s="572"/>
      <c r="AM372" s="572"/>
      <c r="AN372" s="572"/>
      <c r="AO372" s="572"/>
      <c r="AP372" s="573"/>
      <c r="AQ372" s="570"/>
      <c r="AR372" s="569"/>
      <c r="AS372" s="569"/>
      <c r="AT372" s="569"/>
      <c r="AU372" s="571"/>
      <c r="AV372" s="572"/>
      <c r="AW372" s="572"/>
      <c r="AX372" s="573"/>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c r="AL373" s="572"/>
      <c r="AM373" s="572"/>
      <c r="AN373" s="572"/>
      <c r="AO373" s="572"/>
      <c r="AP373" s="573"/>
      <c r="AQ373" s="570"/>
      <c r="AR373" s="569"/>
      <c r="AS373" s="569"/>
      <c r="AT373" s="569"/>
      <c r="AU373" s="571"/>
      <c r="AV373" s="572"/>
      <c r="AW373" s="572"/>
      <c r="AX373" s="573"/>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c r="AL374" s="572"/>
      <c r="AM374" s="572"/>
      <c r="AN374" s="572"/>
      <c r="AO374" s="572"/>
      <c r="AP374" s="573"/>
      <c r="AQ374" s="570"/>
      <c r="AR374" s="569"/>
      <c r="AS374" s="569"/>
      <c r="AT374" s="569"/>
      <c r="AU374" s="571"/>
      <c r="AV374" s="572"/>
      <c r="AW374" s="572"/>
      <c r="AX374" s="573"/>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c r="AL375" s="572"/>
      <c r="AM375" s="572"/>
      <c r="AN375" s="572"/>
      <c r="AO375" s="572"/>
      <c r="AP375" s="573"/>
      <c r="AQ375" s="570"/>
      <c r="AR375" s="569"/>
      <c r="AS375" s="569"/>
      <c r="AT375" s="569"/>
      <c r="AU375" s="571"/>
      <c r="AV375" s="572"/>
      <c r="AW375" s="572"/>
      <c r="AX375" s="573"/>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c r="AL376" s="572"/>
      <c r="AM376" s="572"/>
      <c r="AN376" s="572"/>
      <c r="AO376" s="572"/>
      <c r="AP376" s="573"/>
      <c r="AQ376" s="570"/>
      <c r="AR376" s="569"/>
      <c r="AS376" s="569"/>
      <c r="AT376" s="569"/>
      <c r="AU376" s="571"/>
      <c r="AV376" s="572"/>
      <c r="AW376" s="572"/>
      <c r="AX376" s="573"/>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c r="AL377" s="572"/>
      <c r="AM377" s="572"/>
      <c r="AN377" s="572"/>
      <c r="AO377" s="572"/>
      <c r="AP377" s="573"/>
      <c r="AQ377" s="570"/>
      <c r="AR377" s="569"/>
      <c r="AS377" s="569"/>
      <c r="AT377" s="569"/>
      <c r="AU377" s="571"/>
      <c r="AV377" s="572"/>
      <c r="AW377" s="572"/>
      <c r="AX377" s="573"/>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c r="AL378" s="572"/>
      <c r="AM378" s="572"/>
      <c r="AN378" s="572"/>
      <c r="AO378" s="572"/>
      <c r="AP378" s="573"/>
      <c r="AQ378" s="570"/>
      <c r="AR378" s="569"/>
      <c r="AS378" s="569"/>
      <c r="AT378" s="569"/>
      <c r="AU378" s="571"/>
      <c r="AV378" s="572"/>
      <c r="AW378" s="572"/>
      <c r="AX378" s="573"/>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c r="AL379" s="572"/>
      <c r="AM379" s="572"/>
      <c r="AN379" s="572"/>
      <c r="AO379" s="572"/>
      <c r="AP379" s="573"/>
      <c r="AQ379" s="570"/>
      <c r="AR379" s="569"/>
      <c r="AS379" s="569"/>
      <c r="AT379" s="569"/>
      <c r="AU379" s="571"/>
      <c r="AV379" s="572"/>
      <c r="AW379" s="572"/>
      <c r="AX379" s="573"/>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c r="AL380" s="572"/>
      <c r="AM380" s="572"/>
      <c r="AN380" s="572"/>
      <c r="AO380" s="572"/>
      <c r="AP380" s="573"/>
      <c r="AQ380" s="570"/>
      <c r="AR380" s="569"/>
      <c r="AS380" s="569"/>
      <c r="AT380" s="569"/>
      <c r="AU380" s="571"/>
      <c r="AV380" s="572"/>
      <c r="AW380" s="572"/>
      <c r="AX380" s="573"/>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c r="AL381" s="572"/>
      <c r="AM381" s="572"/>
      <c r="AN381" s="572"/>
      <c r="AO381" s="572"/>
      <c r="AP381" s="573"/>
      <c r="AQ381" s="570"/>
      <c r="AR381" s="569"/>
      <c r="AS381" s="569"/>
      <c r="AT381" s="569"/>
      <c r="AU381" s="571"/>
      <c r="AV381" s="572"/>
      <c r="AW381" s="572"/>
      <c r="AX381" s="573"/>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c r="AL382" s="572"/>
      <c r="AM382" s="572"/>
      <c r="AN382" s="572"/>
      <c r="AO382" s="572"/>
      <c r="AP382" s="573"/>
      <c r="AQ382" s="570"/>
      <c r="AR382" s="569"/>
      <c r="AS382" s="569"/>
      <c r="AT382" s="569"/>
      <c r="AU382" s="571"/>
      <c r="AV382" s="572"/>
      <c r="AW382" s="572"/>
      <c r="AX382" s="573"/>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c r="AL383" s="572"/>
      <c r="AM383" s="572"/>
      <c r="AN383" s="572"/>
      <c r="AO383" s="572"/>
      <c r="AP383" s="573"/>
      <c r="AQ383" s="570"/>
      <c r="AR383" s="569"/>
      <c r="AS383" s="569"/>
      <c r="AT383" s="569"/>
      <c r="AU383" s="571"/>
      <c r="AV383" s="572"/>
      <c r="AW383" s="572"/>
      <c r="AX383" s="573"/>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c r="AL384" s="572"/>
      <c r="AM384" s="572"/>
      <c r="AN384" s="572"/>
      <c r="AO384" s="572"/>
      <c r="AP384" s="573"/>
      <c r="AQ384" s="570"/>
      <c r="AR384" s="569"/>
      <c r="AS384" s="569"/>
      <c r="AT384" s="569"/>
      <c r="AU384" s="571"/>
      <c r="AV384" s="572"/>
      <c r="AW384" s="572"/>
      <c r="AX384" s="573"/>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c r="AL385" s="572"/>
      <c r="AM385" s="572"/>
      <c r="AN385" s="572"/>
      <c r="AO385" s="572"/>
      <c r="AP385" s="573"/>
      <c r="AQ385" s="570"/>
      <c r="AR385" s="569"/>
      <c r="AS385" s="569"/>
      <c r="AT385" s="569"/>
      <c r="AU385" s="571"/>
      <c r="AV385" s="572"/>
      <c r="AW385" s="572"/>
      <c r="AX385" s="573"/>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c r="AL386" s="572"/>
      <c r="AM386" s="572"/>
      <c r="AN386" s="572"/>
      <c r="AO386" s="572"/>
      <c r="AP386" s="573"/>
      <c r="AQ386" s="570"/>
      <c r="AR386" s="569"/>
      <c r="AS386" s="569"/>
      <c r="AT386" s="569"/>
      <c r="AU386" s="571"/>
      <c r="AV386" s="572"/>
      <c r="AW386" s="572"/>
      <c r="AX386" s="573"/>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c r="AL387" s="572"/>
      <c r="AM387" s="572"/>
      <c r="AN387" s="572"/>
      <c r="AO387" s="572"/>
      <c r="AP387" s="573"/>
      <c r="AQ387" s="570"/>
      <c r="AR387" s="569"/>
      <c r="AS387" s="569"/>
      <c r="AT387" s="569"/>
      <c r="AU387" s="571"/>
      <c r="AV387" s="572"/>
      <c r="AW387" s="572"/>
      <c r="AX387" s="573"/>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c r="AL388" s="572"/>
      <c r="AM388" s="572"/>
      <c r="AN388" s="572"/>
      <c r="AO388" s="572"/>
      <c r="AP388" s="573"/>
      <c r="AQ388" s="570"/>
      <c r="AR388" s="569"/>
      <c r="AS388" s="569"/>
      <c r="AT388" s="569"/>
      <c r="AU388" s="571"/>
      <c r="AV388" s="572"/>
      <c r="AW388" s="572"/>
      <c r="AX388" s="573"/>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c r="AL389" s="572"/>
      <c r="AM389" s="572"/>
      <c r="AN389" s="572"/>
      <c r="AO389" s="572"/>
      <c r="AP389" s="573"/>
      <c r="AQ389" s="570"/>
      <c r="AR389" s="569"/>
      <c r="AS389" s="569"/>
      <c r="AT389" s="569"/>
      <c r="AU389" s="571"/>
      <c r="AV389" s="572"/>
      <c r="AW389" s="572"/>
      <c r="AX389" s="573"/>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c r="AL390" s="572"/>
      <c r="AM390" s="572"/>
      <c r="AN390" s="572"/>
      <c r="AO390" s="572"/>
      <c r="AP390" s="573"/>
      <c r="AQ390" s="570"/>
      <c r="AR390" s="569"/>
      <c r="AS390" s="569"/>
      <c r="AT390" s="569"/>
      <c r="AU390" s="571"/>
      <c r="AV390" s="572"/>
      <c r="AW390" s="572"/>
      <c r="AX390" s="573"/>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c r="AL391" s="572"/>
      <c r="AM391" s="572"/>
      <c r="AN391" s="572"/>
      <c r="AO391" s="572"/>
      <c r="AP391" s="573"/>
      <c r="AQ391" s="570"/>
      <c r="AR391" s="569"/>
      <c r="AS391" s="569"/>
      <c r="AT391" s="569"/>
      <c r="AU391" s="571"/>
      <c r="AV391" s="572"/>
      <c r="AW391" s="572"/>
      <c r="AX391" s="573"/>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c r="AL392" s="572"/>
      <c r="AM392" s="572"/>
      <c r="AN392" s="572"/>
      <c r="AO392" s="572"/>
      <c r="AP392" s="573"/>
      <c r="AQ392" s="570"/>
      <c r="AR392" s="569"/>
      <c r="AS392" s="569"/>
      <c r="AT392" s="569"/>
      <c r="AU392" s="571"/>
      <c r="AV392" s="572"/>
      <c r="AW392" s="572"/>
      <c r="AX392" s="573"/>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c r="AL393" s="572"/>
      <c r="AM393" s="572"/>
      <c r="AN393" s="572"/>
      <c r="AO393" s="572"/>
      <c r="AP393" s="573"/>
      <c r="AQ393" s="570"/>
      <c r="AR393" s="569"/>
      <c r="AS393" s="569"/>
      <c r="AT393" s="569"/>
      <c r="AU393" s="571"/>
      <c r="AV393" s="572"/>
      <c r="AW393" s="572"/>
      <c r="AX393" s="573"/>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c r="AL394" s="572"/>
      <c r="AM394" s="572"/>
      <c r="AN394" s="572"/>
      <c r="AO394" s="572"/>
      <c r="AP394" s="573"/>
      <c r="AQ394" s="570"/>
      <c r="AR394" s="569"/>
      <c r="AS394" s="569"/>
      <c r="AT394" s="569"/>
      <c r="AU394" s="571"/>
      <c r="AV394" s="572"/>
      <c r="AW394" s="572"/>
      <c r="AX394" s="573"/>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c r="AL395" s="572"/>
      <c r="AM395" s="572"/>
      <c r="AN395" s="572"/>
      <c r="AO395" s="572"/>
      <c r="AP395" s="573"/>
      <c r="AQ395" s="570"/>
      <c r="AR395" s="569"/>
      <c r="AS395" s="569"/>
      <c r="AT395" s="569"/>
      <c r="AU395" s="571"/>
      <c r="AV395" s="572"/>
      <c r="AW395" s="572"/>
      <c r="AX395" s="573"/>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c r="AL396" s="572"/>
      <c r="AM396" s="572"/>
      <c r="AN396" s="572"/>
      <c r="AO396" s="572"/>
      <c r="AP396" s="573"/>
      <c r="AQ396" s="570"/>
      <c r="AR396" s="569"/>
      <c r="AS396" s="569"/>
      <c r="AT396" s="569"/>
      <c r="AU396" s="571"/>
      <c r="AV396" s="572"/>
      <c r="AW396" s="572"/>
      <c r="AX396" s="573"/>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c r="AL397" s="572"/>
      <c r="AM397" s="572"/>
      <c r="AN397" s="572"/>
      <c r="AO397" s="572"/>
      <c r="AP397" s="573"/>
      <c r="AQ397" s="570"/>
      <c r="AR397" s="569"/>
      <c r="AS397" s="569"/>
      <c r="AT397" s="569"/>
      <c r="AU397" s="571"/>
      <c r="AV397" s="572"/>
      <c r="AW397" s="572"/>
      <c r="AX397" s="57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369</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0"/>
      <c r="AR401" s="569"/>
      <c r="AS401" s="569"/>
      <c r="AT401" s="569"/>
      <c r="AU401" s="571"/>
      <c r="AV401" s="572"/>
      <c r="AW401" s="572"/>
      <c r="AX401" s="573"/>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0"/>
      <c r="AR402" s="569"/>
      <c r="AS402" s="569"/>
      <c r="AT402" s="569"/>
      <c r="AU402" s="571"/>
      <c r="AV402" s="572"/>
      <c r="AW402" s="572"/>
      <c r="AX402" s="573"/>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0"/>
      <c r="AR403" s="569"/>
      <c r="AS403" s="569"/>
      <c r="AT403" s="569"/>
      <c r="AU403" s="571"/>
      <c r="AV403" s="572"/>
      <c r="AW403" s="572"/>
      <c r="AX403" s="573"/>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0"/>
      <c r="AR404" s="569"/>
      <c r="AS404" s="569"/>
      <c r="AT404" s="569"/>
      <c r="AU404" s="571"/>
      <c r="AV404" s="572"/>
      <c r="AW404" s="572"/>
      <c r="AX404" s="573"/>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0"/>
      <c r="AR405" s="569"/>
      <c r="AS405" s="569"/>
      <c r="AT405" s="569"/>
      <c r="AU405" s="571"/>
      <c r="AV405" s="572"/>
      <c r="AW405" s="572"/>
      <c r="AX405" s="573"/>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0"/>
      <c r="AR406" s="569"/>
      <c r="AS406" s="569"/>
      <c r="AT406" s="569"/>
      <c r="AU406" s="571"/>
      <c r="AV406" s="572"/>
      <c r="AW406" s="572"/>
      <c r="AX406" s="573"/>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0"/>
      <c r="AR407" s="569"/>
      <c r="AS407" s="569"/>
      <c r="AT407" s="569"/>
      <c r="AU407" s="571"/>
      <c r="AV407" s="572"/>
      <c r="AW407" s="572"/>
      <c r="AX407" s="573"/>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0"/>
      <c r="AR408" s="569"/>
      <c r="AS408" s="569"/>
      <c r="AT408" s="569"/>
      <c r="AU408" s="571"/>
      <c r="AV408" s="572"/>
      <c r="AW408" s="572"/>
      <c r="AX408" s="573"/>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0"/>
      <c r="AR409" s="569"/>
      <c r="AS409" s="569"/>
      <c r="AT409" s="569"/>
      <c r="AU409" s="571"/>
      <c r="AV409" s="572"/>
      <c r="AW409" s="572"/>
      <c r="AX409" s="573"/>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0"/>
      <c r="AR410" s="569"/>
      <c r="AS410" s="569"/>
      <c r="AT410" s="569"/>
      <c r="AU410" s="571"/>
      <c r="AV410" s="572"/>
      <c r="AW410" s="572"/>
      <c r="AX410" s="573"/>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0"/>
      <c r="AR411" s="569"/>
      <c r="AS411" s="569"/>
      <c r="AT411" s="569"/>
      <c r="AU411" s="571"/>
      <c r="AV411" s="572"/>
      <c r="AW411" s="572"/>
      <c r="AX411" s="573"/>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0"/>
      <c r="AR412" s="569"/>
      <c r="AS412" s="569"/>
      <c r="AT412" s="569"/>
      <c r="AU412" s="571"/>
      <c r="AV412" s="572"/>
      <c r="AW412" s="572"/>
      <c r="AX412" s="573"/>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0"/>
      <c r="AR413" s="569"/>
      <c r="AS413" s="569"/>
      <c r="AT413" s="569"/>
      <c r="AU413" s="571"/>
      <c r="AV413" s="572"/>
      <c r="AW413" s="572"/>
      <c r="AX413" s="573"/>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0"/>
      <c r="AR414" s="569"/>
      <c r="AS414" s="569"/>
      <c r="AT414" s="569"/>
      <c r="AU414" s="571"/>
      <c r="AV414" s="572"/>
      <c r="AW414" s="572"/>
      <c r="AX414" s="573"/>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0"/>
      <c r="AR415" s="569"/>
      <c r="AS415" s="569"/>
      <c r="AT415" s="569"/>
      <c r="AU415" s="571"/>
      <c r="AV415" s="572"/>
      <c r="AW415" s="572"/>
      <c r="AX415" s="573"/>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0"/>
      <c r="AR416" s="569"/>
      <c r="AS416" s="569"/>
      <c r="AT416" s="569"/>
      <c r="AU416" s="571"/>
      <c r="AV416" s="572"/>
      <c r="AW416" s="572"/>
      <c r="AX416" s="573"/>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0"/>
      <c r="AR417" s="569"/>
      <c r="AS417" s="569"/>
      <c r="AT417" s="569"/>
      <c r="AU417" s="571"/>
      <c r="AV417" s="572"/>
      <c r="AW417" s="572"/>
      <c r="AX417" s="573"/>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0"/>
      <c r="AR418" s="569"/>
      <c r="AS418" s="569"/>
      <c r="AT418" s="569"/>
      <c r="AU418" s="571"/>
      <c r="AV418" s="572"/>
      <c r="AW418" s="572"/>
      <c r="AX418" s="573"/>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0"/>
      <c r="AR419" s="569"/>
      <c r="AS419" s="569"/>
      <c r="AT419" s="569"/>
      <c r="AU419" s="571"/>
      <c r="AV419" s="572"/>
      <c r="AW419" s="572"/>
      <c r="AX419" s="573"/>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0"/>
      <c r="AR420" s="569"/>
      <c r="AS420" s="569"/>
      <c r="AT420" s="569"/>
      <c r="AU420" s="571"/>
      <c r="AV420" s="572"/>
      <c r="AW420" s="572"/>
      <c r="AX420" s="573"/>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0"/>
      <c r="AR421" s="569"/>
      <c r="AS421" s="569"/>
      <c r="AT421" s="569"/>
      <c r="AU421" s="571"/>
      <c r="AV421" s="572"/>
      <c r="AW421" s="572"/>
      <c r="AX421" s="573"/>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0"/>
      <c r="AR422" s="569"/>
      <c r="AS422" s="569"/>
      <c r="AT422" s="569"/>
      <c r="AU422" s="571"/>
      <c r="AV422" s="572"/>
      <c r="AW422" s="572"/>
      <c r="AX422" s="573"/>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0"/>
      <c r="AR423" s="569"/>
      <c r="AS423" s="569"/>
      <c r="AT423" s="569"/>
      <c r="AU423" s="571"/>
      <c r="AV423" s="572"/>
      <c r="AW423" s="572"/>
      <c r="AX423" s="573"/>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0"/>
      <c r="AR424" s="569"/>
      <c r="AS424" s="569"/>
      <c r="AT424" s="569"/>
      <c r="AU424" s="571"/>
      <c r="AV424" s="572"/>
      <c r="AW424" s="572"/>
      <c r="AX424" s="573"/>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0"/>
      <c r="AR425" s="569"/>
      <c r="AS425" s="569"/>
      <c r="AT425" s="569"/>
      <c r="AU425" s="571"/>
      <c r="AV425" s="572"/>
      <c r="AW425" s="572"/>
      <c r="AX425" s="573"/>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0"/>
      <c r="AR426" s="569"/>
      <c r="AS426" s="569"/>
      <c r="AT426" s="569"/>
      <c r="AU426" s="571"/>
      <c r="AV426" s="572"/>
      <c r="AW426" s="572"/>
      <c r="AX426" s="573"/>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0"/>
      <c r="AR427" s="569"/>
      <c r="AS427" s="569"/>
      <c r="AT427" s="569"/>
      <c r="AU427" s="571"/>
      <c r="AV427" s="572"/>
      <c r="AW427" s="572"/>
      <c r="AX427" s="573"/>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0"/>
      <c r="AR428" s="569"/>
      <c r="AS428" s="569"/>
      <c r="AT428" s="569"/>
      <c r="AU428" s="571"/>
      <c r="AV428" s="572"/>
      <c r="AW428" s="572"/>
      <c r="AX428" s="573"/>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0"/>
      <c r="AR429" s="569"/>
      <c r="AS429" s="569"/>
      <c r="AT429" s="569"/>
      <c r="AU429" s="571"/>
      <c r="AV429" s="572"/>
      <c r="AW429" s="572"/>
      <c r="AX429" s="573"/>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0"/>
      <c r="AR430" s="569"/>
      <c r="AS430" s="569"/>
      <c r="AT430" s="569"/>
      <c r="AU430" s="571"/>
      <c r="AV430" s="572"/>
      <c r="AW430" s="572"/>
      <c r="AX430" s="57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369</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0"/>
      <c r="AR434" s="569"/>
      <c r="AS434" s="569"/>
      <c r="AT434" s="569"/>
      <c r="AU434" s="571"/>
      <c r="AV434" s="572"/>
      <c r="AW434" s="572"/>
      <c r="AX434" s="573"/>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0"/>
      <c r="AR435" s="569"/>
      <c r="AS435" s="569"/>
      <c r="AT435" s="569"/>
      <c r="AU435" s="571"/>
      <c r="AV435" s="572"/>
      <c r="AW435" s="572"/>
      <c r="AX435" s="573"/>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0"/>
      <c r="AR436" s="569"/>
      <c r="AS436" s="569"/>
      <c r="AT436" s="569"/>
      <c r="AU436" s="571"/>
      <c r="AV436" s="572"/>
      <c r="AW436" s="572"/>
      <c r="AX436" s="573"/>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0"/>
      <c r="AR437" s="569"/>
      <c r="AS437" s="569"/>
      <c r="AT437" s="569"/>
      <c r="AU437" s="571"/>
      <c r="AV437" s="572"/>
      <c r="AW437" s="572"/>
      <c r="AX437" s="573"/>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0"/>
      <c r="AR438" s="569"/>
      <c r="AS438" s="569"/>
      <c r="AT438" s="569"/>
      <c r="AU438" s="571"/>
      <c r="AV438" s="572"/>
      <c r="AW438" s="572"/>
      <c r="AX438" s="573"/>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0"/>
      <c r="AR439" s="569"/>
      <c r="AS439" s="569"/>
      <c r="AT439" s="569"/>
      <c r="AU439" s="571"/>
      <c r="AV439" s="572"/>
      <c r="AW439" s="572"/>
      <c r="AX439" s="573"/>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0"/>
      <c r="AR440" s="569"/>
      <c r="AS440" s="569"/>
      <c r="AT440" s="569"/>
      <c r="AU440" s="571"/>
      <c r="AV440" s="572"/>
      <c r="AW440" s="572"/>
      <c r="AX440" s="573"/>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0"/>
      <c r="AR441" s="569"/>
      <c r="AS441" s="569"/>
      <c r="AT441" s="569"/>
      <c r="AU441" s="571"/>
      <c r="AV441" s="572"/>
      <c r="AW441" s="572"/>
      <c r="AX441" s="573"/>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0"/>
      <c r="AR442" s="569"/>
      <c r="AS442" s="569"/>
      <c r="AT442" s="569"/>
      <c r="AU442" s="571"/>
      <c r="AV442" s="572"/>
      <c r="AW442" s="572"/>
      <c r="AX442" s="573"/>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0"/>
      <c r="AR443" s="569"/>
      <c r="AS443" s="569"/>
      <c r="AT443" s="569"/>
      <c r="AU443" s="571"/>
      <c r="AV443" s="572"/>
      <c r="AW443" s="572"/>
      <c r="AX443" s="573"/>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0"/>
      <c r="AR444" s="569"/>
      <c r="AS444" s="569"/>
      <c r="AT444" s="569"/>
      <c r="AU444" s="571"/>
      <c r="AV444" s="572"/>
      <c r="AW444" s="572"/>
      <c r="AX444" s="573"/>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0"/>
      <c r="AR445" s="569"/>
      <c r="AS445" s="569"/>
      <c r="AT445" s="569"/>
      <c r="AU445" s="571"/>
      <c r="AV445" s="572"/>
      <c r="AW445" s="572"/>
      <c r="AX445" s="573"/>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0"/>
      <c r="AR446" s="569"/>
      <c r="AS446" s="569"/>
      <c r="AT446" s="569"/>
      <c r="AU446" s="571"/>
      <c r="AV446" s="572"/>
      <c r="AW446" s="572"/>
      <c r="AX446" s="573"/>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0"/>
      <c r="AR447" s="569"/>
      <c r="AS447" s="569"/>
      <c r="AT447" s="569"/>
      <c r="AU447" s="571"/>
      <c r="AV447" s="572"/>
      <c r="AW447" s="572"/>
      <c r="AX447" s="573"/>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0"/>
      <c r="AR448" s="569"/>
      <c r="AS448" s="569"/>
      <c r="AT448" s="569"/>
      <c r="AU448" s="571"/>
      <c r="AV448" s="572"/>
      <c r="AW448" s="572"/>
      <c r="AX448" s="573"/>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0"/>
      <c r="AR449" s="569"/>
      <c r="AS449" s="569"/>
      <c r="AT449" s="569"/>
      <c r="AU449" s="571"/>
      <c r="AV449" s="572"/>
      <c r="AW449" s="572"/>
      <c r="AX449" s="573"/>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0"/>
      <c r="AR450" s="569"/>
      <c r="AS450" s="569"/>
      <c r="AT450" s="569"/>
      <c r="AU450" s="571"/>
      <c r="AV450" s="572"/>
      <c r="AW450" s="572"/>
      <c r="AX450" s="573"/>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0"/>
      <c r="AR451" s="569"/>
      <c r="AS451" s="569"/>
      <c r="AT451" s="569"/>
      <c r="AU451" s="571"/>
      <c r="AV451" s="572"/>
      <c r="AW451" s="572"/>
      <c r="AX451" s="573"/>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0"/>
      <c r="AR452" s="569"/>
      <c r="AS452" s="569"/>
      <c r="AT452" s="569"/>
      <c r="AU452" s="571"/>
      <c r="AV452" s="572"/>
      <c r="AW452" s="572"/>
      <c r="AX452" s="573"/>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0"/>
      <c r="AR453" s="569"/>
      <c r="AS453" s="569"/>
      <c r="AT453" s="569"/>
      <c r="AU453" s="571"/>
      <c r="AV453" s="572"/>
      <c r="AW453" s="572"/>
      <c r="AX453" s="573"/>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0"/>
      <c r="AR454" s="569"/>
      <c r="AS454" s="569"/>
      <c r="AT454" s="569"/>
      <c r="AU454" s="571"/>
      <c r="AV454" s="572"/>
      <c r="AW454" s="572"/>
      <c r="AX454" s="573"/>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0"/>
      <c r="AR455" s="569"/>
      <c r="AS455" s="569"/>
      <c r="AT455" s="569"/>
      <c r="AU455" s="571"/>
      <c r="AV455" s="572"/>
      <c r="AW455" s="572"/>
      <c r="AX455" s="573"/>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0"/>
      <c r="AR456" s="569"/>
      <c r="AS456" s="569"/>
      <c r="AT456" s="569"/>
      <c r="AU456" s="571"/>
      <c r="AV456" s="572"/>
      <c r="AW456" s="572"/>
      <c r="AX456" s="573"/>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0"/>
      <c r="AR457" s="569"/>
      <c r="AS457" s="569"/>
      <c r="AT457" s="569"/>
      <c r="AU457" s="571"/>
      <c r="AV457" s="572"/>
      <c r="AW457" s="572"/>
      <c r="AX457" s="573"/>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0"/>
      <c r="AR458" s="569"/>
      <c r="AS458" s="569"/>
      <c r="AT458" s="569"/>
      <c r="AU458" s="571"/>
      <c r="AV458" s="572"/>
      <c r="AW458" s="572"/>
      <c r="AX458" s="573"/>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0"/>
      <c r="AR459" s="569"/>
      <c r="AS459" s="569"/>
      <c r="AT459" s="569"/>
      <c r="AU459" s="571"/>
      <c r="AV459" s="572"/>
      <c r="AW459" s="572"/>
      <c r="AX459" s="573"/>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0"/>
      <c r="AR460" s="569"/>
      <c r="AS460" s="569"/>
      <c r="AT460" s="569"/>
      <c r="AU460" s="571"/>
      <c r="AV460" s="572"/>
      <c r="AW460" s="572"/>
      <c r="AX460" s="573"/>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0"/>
      <c r="AR461" s="569"/>
      <c r="AS461" s="569"/>
      <c r="AT461" s="569"/>
      <c r="AU461" s="571"/>
      <c r="AV461" s="572"/>
      <c r="AW461" s="572"/>
      <c r="AX461" s="573"/>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0"/>
      <c r="AR462" s="569"/>
      <c r="AS462" s="569"/>
      <c r="AT462" s="569"/>
      <c r="AU462" s="571"/>
      <c r="AV462" s="572"/>
      <c r="AW462" s="572"/>
      <c r="AX462" s="573"/>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0"/>
      <c r="AR463" s="569"/>
      <c r="AS463" s="569"/>
      <c r="AT463" s="569"/>
      <c r="AU463" s="571"/>
      <c r="AV463" s="572"/>
      <c r="AW463" s="572"/>
      <c r="AX463" s="57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369</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0"/>
      <c r="AR467" s="569"/>
      <c r="AS467" s="569"/>
      <c r="AT467" s="569"/>
      <c r="AU467" s="571"/>
      <c r="AV467" s="572"/>
      <c r="AW467" s="572"/>
      <c r="AX467" s="573"/>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0"/>
      <c r="AR468" s="569"/>
      <c r="AS468" s="569"/>
      <c r="AT468" s="569"/>
      <c r="AU468" s="571"/>
      <c r="AV468" s="572"/>
      <c r="AW468" s="572"/>
      <c r="AX468" s="573"/>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0"/>
      <c r="AR469" s="569"/>
      <c r="AS469" s="569"/>
      <c r="AT469" s="569"/>
      <c r="AU469" s="571"/>
      <c r="AV469" s="572"/>
      <c r="AW469" s="572"/>
      <c r="AX469" s="573"/>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0"/>
      <c r="AR470" s="569"/>
      <c r="AS470" s="569"/>
      <c r="AT470" s="569"/>
      <c r="AU470" s="571"/>
      <c r="AV470" s="572"/>
      <c r="AW470" s="572"/>
      <c r="AX470" s="573"/>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0"/>
      <c r="AR471" s="569"/>
      <c r="AS471" s="569"/>
      <c r="AT471" s="569"/>
      <c r="AU471" s="571"/>
      <c r="AV471" s="572"/>
      <c r="AW471" s="572"/>
      <c r="AX471" s="573"/>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0"/>
      <c r="AR472" s="569"/>
      <c r="AS472" s="569"/>
      <c r="AT472" s="569"/>
      <c r="AU472" s="571"/>
      <c r="AV472" s="572"/>
      <c r="AW472" s="572"/>
      <c r="AX472" s="573"/>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0"/>
      <c r="AR473" s="569"/>
      <c r="AS473" s="569"/>
      <c r="AT473" s="569"/>
      <c r="AU473" s="571"/>
      <c r="AV473" s="572"/>
      <c r="AW473" s="572"/>
      <c r="AX473" s="573"/>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0"/>
      <c r="AR474" s="569"/>
      <c r="AS474" s="569"/>
      <c r="AT474" s="569"/>
      <c r="AU474" s="571"/>
      <c r="AV474" s="572"/>
      <c r="AW474" s="572"/>
      <c r="AX474" s="573"/>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0"/>
      <c r="AR475" s="569"/>
      <c r="AS475" s="569"/>
      <c r="AT475" s="569"/>
      <c r="AU475" s="571"/>
      <c r="AV475" s="572"/>
      <c r="AW475" s="572"/>
      <c r="AX475" s="573"/>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0"/>
      <c r="AR476" s="569"/>
      <c r="AS476" s="569"/>
      <c r="AT476" s="569"/>
      <c r="AU476" s="571"/>
      <c r="AV476" s="572"/>
      <c r="AW476" s="572"/>
      <c r="AX476" s="573"/>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0"/>
      <c r="AR477" s="569"/>
      <c r="AS477" s="569"/>
      <c r="AT477" s="569"/>
      <c r="AU477" s="571"/>
      <c r="AV477" s="572"/>
      <c r="AW477" s="572"/>
      <c r="AX477" s="573"/>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0"/>
      <c r="AR478" s="569"/>
      <c r="AS478" s="569"/>
      <c r="AT478" s="569"/>
      <c r="AU478" s="571"/>
      <c r="AV478" s="572"/>
      <c r="AW478" s="572"/>
      <c r="AX478" s="573"/>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0"/>
      <c r="AR479" s="569"/>
      <c r="AS479" s="569"/>
      <c r="AT479" s="569"/>
      <c r="AU479" s="571"/>
      <c r="AV479" s="572"/>
      <c r="AW479" s="572"/>
      <c r="AX479" s="573"/>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0"/>
      <c r="AR480" s="569"/>
      <c r="AS480" s="569"/>
      <c r="AT480" s="569"/>
      <c r="AU480" s="571"/>
      <c r="AV480" s="572"/>
      <c r="AW480" s="572"/>
      <c r="AX480" s="573"/>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0"/>
      <c r="AR481" s="569"/>
      <c r="AS481" s="569"/>
      <c r="AT481" s="569"/>
      <c r="AU481" s="571"/>
      <c r="AV481" s="572"/>
      <c r="AW481" s="572"/>
      <c r="AX481" s="573"/>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0"/>
      <c r="AR482" s="569"/>
      <c r="AS482" s="569"/>
      <c r="AT482" s="569"/>
      <c r="AU482" s="571"/>
      <c r="AV482" s="572"/>
      <c r="AW482" s="572"/>
      <c r="AX482" s="573"/>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0"/>
      <c r="AR483" s="569"/>
      <c r="AS483" s="569"/>
      <c r="AT483" s="569"/>
      <c r="AU483" s="571"/>
      <c r="AV483" s="572"/>
      <c r="AW483" s="572"/>
      <c r="AX483" s="573"/>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0"/>
      <c r="AR484" s="569"/>
      <c r="AS484" s="569"/>
      <c r="AT484" s="569"/>
      <c r="AU484" s="571"/>
      <c r="AV484" s="572"/>
      <c r="AW484" s="572"/>
      <c r="AX484" s="573"/>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0"/>
      <c r="AR485" s="569"/>
      <c r="AS485" s="569"/>
      <c r="AT485" s="569"/>
      <c r="AU485" s="571"/>
      <c r="AV485" s="572"/>
      <c r="AW485" s="572"/>
      <c r="AX485" s="573"/>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0"/>
      <c r="AR486" s="569"/>
      <c r="AS486" s="569"/>
      <c r="AT486" s="569"/>
      <c r="AU486" s="571"/>
      <c r="AV486" s="572"/>
      <c r="AW486" s="572"/>
      <c r="AX486" s="573"/>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0"/>
      <c r="AR487" s="569"/>
      <c r="AS487" s="569"/>
      <c r="AT487" s="569"/>
      <c r="AU487" s="571"/>
      <c r="AV487" s="572"/>
      <c r="AW487" s="572"/>
      <c r="AX487" s="573"/>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0"/>
      <c r="AR488" s="569"/>
      <c r="AS488" s="569"/>
      <c r="AT488" s="569"/>
      <c r="AU488" s="571"/>
      <c r="AV488" s="572"/>
      <c r="AW488" s="572"/>
      <c r="AX488" s="573"/>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0"/>
      <c r="AR489" s="569"/>
      <c r="AS489" s="569"/>
      <c r="AT489" s="569"/>
      <c r="AU489" s="571"/>
      <c r="AV489" s="572"/>
      <c r="AW489" s="572"/>
      <c r="AX489" s="573"/>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0"/>
      <c r="AR490" s="569"/>
      <c r="AS490" s="569"/>
      <c r="AT490" s="569"/>
      <c r="AU490" s="571"/>
      <c r="AV490" s="572"/>
      <c r="AW490" s="572"/>
      <c r="AX490" s="573"/>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0"/>
      <c r="AR491" s="569"/>
      <c r="AS491" s="569"/>
      <c r="AT491" s="569"/>
      <c r="AU491" s="571"/>
      <c r="AV491" s="572"/>
      <c r="AW491" s="572"/>
      <c r="AX491" s="573"/>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0"/>
      <c r="AR492" s="569"/>
      <c r="AS492" s="569"/>
      <c r="AT492" s="569"/>
      <c r="AU492" s="571"/>
      <c r="AV492" s="572"/>
      <c r="AW492" s="572"/>
      <c r="AX492" s="573"/>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0"/>
      <c r="AR493" s="569"/>
      <c r="AS493" s="569"/>
      <c r="AT493" s="569"/>
      <c r="AU493" s="571"/>
      <c r="AV493" s="572"/>
      <c r="AW493" s="572"/>
      <c r="AX493" s="573"/>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0"/>
      <c r="AR494" s="569"/>
      <c r="AS494" s="569"/>
      <c r="AT494" s="569"/>
      <c r="AU494" s="571"/>
      <c r="AV494" s="572"/>
      <c r="AW494" s="572"/>
      <c r="AX494" s="573"/>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0"/>
      <c r="AR495" s="569"/>
      <c r="AS495" s="569"/>
      <c r="AT495" s="569"/>
      <c r="AU495" s="571"/>
      <c r="AV495" s="572"/>
      <c r="AW495" s="572"/>
      <c r="AX495" s="573"/>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0"/>
      <c r="AR496" s="569"/>
      <c r="AS496" s="569"/>
      <c r="AT496" s="569"/>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51">
      <formula>IF(RIGHT(TEXT(P14,"0.#"),1)=".",FALSE,TRUE)</formula>
    </cfRule>
    <cfRule type="expression" dxfId="206" priority="552">
      <formula>IF(RIGHT(TEXT(P14,"0.#"),1)=".",TRUE,FALSE)</formula>
    </cfRule>
  </conditionalFormatting>
  <conditionalFormatting sqref="AE23:AI23">
    <cfRule type="expression" dxfId="205" priority="541">
      <formula>IF(RIGHT(TEXT(AE23,"0.#"),1)=".",FALSE,TRUE)</formula>
    </cfRule>
    <cfRule type="expression" dxfId="204" priority="542">
      <formula>IF(RIGHT(TEXT(AE23,"0.#"),1)=".",TRUE,FALSE)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J83:AX83">
    <cfRule type="expression" dxfId="201" priority="453">
      <formula>IF(RIGHT(TEXT(AJ83,"0.#"),1)=".",FALSE,TRUE)</formula>
    </cfRule>
    <cfRule type="expression" dxfId="200" priority="454">
      <formula>IF(RIGHT(TEXT(AJ83,"0.#"),1)=".",TRUE,FALSE)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81">
    <cfRule type="expression" dxfId="191" priority="423">
      <formula>IF(RIGHT(TEXT(Y181,"0.#"),1)=".",FALSE,TRUE)</formula>
    </cfRule>
    <cfRule type="expression" dxfId="190" priority="424">
      <formula>IF(RIGHT(TEXT(Y181,"0.#"),1)=".",TRUE,FALSE)</formula>
    </cfRule>
  </conditionalFormatting>
  <conditionalFormatting sqref="Y190">
    <cfRule type="expression" dxfId="189" priority="419">
      <formula>IF(RIGHT(TEXT(Y190,"0.#"),1)=".",FALSE,TRUE)</formula>
    </cfRule>
    <cfRule type="expression" dxfId="188" priority="420">
      <formula>IF(RIGHT(TEXT(Y190,"0.#"),1)=".",TRUE,FALSE)</formula>
    </cfRule>
  </conditionalFormatting>
  <conditionalFormatting sqref="AK236">
    <cfRule type="expression" dxfId="187" priority="341">
      <formula>IF(RIGHT(TEXT(AK236,"0.#"),1)=".",FALSE,TRUE)</formula>
    </cfRule>
    <cfRule type="expression" dxfId="186" priority="342">
      <formula>IF(RIGHT(TEXT(AK236,"0.#"),1)=".",TRUE,FALSE)</formula>
    </cfRule>
  </conditionalFormatting>
  <conditionalFormatting sqref="AE54:AI54">
    <cfRule type="expression" dxfId="185" priority="291">
      <formula>IF(RIGHT(TEXT(AE54,"0.#"),1)=".",FALSE,TRUE)</formula>
    </cfRule>
    <cfRule type="expression" dxfId="184" priority="292">
      <formula>IF(RIGHT(TEXT(AE54,"0.#"),1)=".",TRUE,FALSE)</formula>
    </cfRule>
  </conditionalFormatting>
  <conditionalFormatting sqref="P16:AQ17 P15:AX15 P13:AX13">
    <cfRule type="expression" dxfId="183" priority="249">
      <formula>IF(RIGHT(TEXT(P13,"0.#"),1)=".",FALSE,TRUE)</formula>
    </cfRule>
    <cfRule type="expression" dxfId="182" priority="250">
      <formula>IF(RIGHT(TEXT(P13,"0.#"),1)=".",TRUE,FALSE)</formula>
    </cfRule>
  </conditionalFormatting>
  <conditionalFormatting sqref="P19:AJ19">
    <cfRule type="expression" dxfId="181" priority="247">
      <formula>IF(RIGHT(TEXT(P19,"0.#"),1)=".",FALSE,TRUE)</formula>
    </cfRule>
    <cfRule type="expression" dxfId="180" priority="248">
      <formula>IF(RIGHT(TEXT(P19,"0.#"),1)=".",TRUE,FALSE)</formula>
    </cfRule>
  </conditionalFormatting>
  <conditionalFormatting sqref="AE55:AX55 AJ54:AS54">
    <cfRule type="expression" dxfId="179" priority="243">
      <formula>IF(RIGHT(TEXT(AE54,"0.#"),1)=".",FALSE,TRUE)</formula>
    </cfRule>
    <cfRule type="expression" dxfId="178" priority="244">
      <formula>IF(RIGHT(TEXT(AE54,"0.#"),1)=".",TRUE,FALSE)</formula>
    </cfRule>
  </conditionalFormatting>
  <conditionalFormatting sqref="AE68:AS69">
    <cfRule type="expression" dxfId="177" priority="239">
      <formula>IF(RIGHT(TEXT(AE68,"0.#"),1)=".",FALSE,TRUE)</formula>
    </cfRule>
    <cfRule type="expression" dxfId="176" priority="240">
      <formula>IF(RIGHT(TEXT(AE68,"0.#"),1)=".",TRUE,FALSE)</formula>
    </cfRule>
  </conditionalFormatting>
  <conditionalFormatting sqref="AE95:AI95 AE92:AI92 AE89:AI89 AE86:AI86">
    <cfRule type="expression" dxfId="175" priority="237">
      <formula>IF(RIGHT(TEXT(AE86,"0.#"),1)=".",FALSE,TRUE)</formula>
    </cfRule>
    <cfRule type="expression" dxfId="174" priority="238">
      <formula>IF(RIGHT(TEXT(AE86,"0.#"),1)=".",TRUE,FALSE)</formula>
    </cfRule>
  </conditionalFormatting>
  <conditionalFormatting sqref="AJ95:AX95 AJ92:AX92 AJ89:AX89 AJ86:AX86">
    <cfRule type="expression" dxfId="173" priority="235">
      <formula>IF(RIGHT(TEXT(AJ86,"0.#"),1)=".",FALSE,TRUE)</formula>
    </cfRule>
    <cfRule type="expression" dxfId="172" priority="236">
      <formula>IF(RIGHT(TEXT(AJ86,"0.#"),1)=".",TRUE,FALSE)</formula>
    </cfRule>
  </conditionalFormatting>
  <conditionalFormatting sqref="L100:L103 L98">
    <cfRule type="expression" dxfId="171" priority="233">
      <formula>IF(RIGHT(TEXT(L98,"0.#"),1)=".",FALSE,TRUE)</formula>
    </cfRule>
    <cfRule type="expression" dxfId="170" priority="234">
      <formula>IF(RIGHT(TEXT(L98,"0.#"),1)=".",TRUE,FALSE)</formula>
    </cfRule>
  </conditionalFormatting>
  <conditionalFormatting sqref="R98">
    <cfRule type="expression" dxfId="169" priority="229">
      <formula>IF(RIGHT(TEXT(R98,"0.#"),1)=".",FALSE,TRUE)</formula>
    </cfRule>
    <cfRule type="expression" dxfId="168" priority="230">
      <formula>IF(RIGHT(TEXT(R98,"0.#"),1)=".",TRUE,FALSE)</formula>
    </cfRule>
  </conditionalFormatting>
  <conditionalFormatting sqref="R99:R103">
    <cfRule type="expression" dxfId="167" priority="227">
      <formula>IF(RIGHT(TEXT(R99,"0.#"),1)=".",FALSE,TRUE)</formula>
    </cfRule>
    <cfRule type="expression" dxfId="166" priority="228">
      <formula>IF(RIGHT(TEXT(R99,"0.#"),1)=".",TRUE,FALSE)</formula>
    </cfRule>
  </conditionalFormatting>
  <conditionalFormatting sqref="Y182:Y189 Y180">
    <cfRule type="expression" dxfId="165" priority="225">
      <formula>IF(RIGHT(TEXT(Y180,"0.#"),1)=".",FALSE,TRUE)</formula>
    </cfRule>
    <cfRule type="expression" dxfId="164" priority="226">
      <formula>IF(RIGHT(TEXT(Y180,"0.#"),1)=".",TRUE,FALSE)</formula>
    </cfRule>
  </conditionalFormatting>
  <conditionalFormatting sqref="AU181">
    <cfRule type="expression" dxfId="163" priority="223">
      <formula>IF(RIGHT(TEXT(AU181,"0.#"),1)=".",FALSE,TRUE)</formula>
    </cfRule>
    <cfRule type="expression" dxfId="162" priority="224">
      <formula>IF(RIGHT(TEXT(AU181,"0.#"),1)=".",TRUE,FALSE)</formula>
    </cfRule>
  </conditionalFormatting>
  <conditionalFormatting sqref="AU190">
    <cfRule type="expression" dxfId="161" priority="221">
      <formula>IF(RIGHT(TEXT(AU190,"0.#"),1)=".",FALSE,TRUE)</formula>
    </cfRule>
    <cfRule type="expression" dxfId="160" priority="222">
      <formula>IF(RIGHT(TEXT(AU190,"0.#"),1)=".",TRUE,FALSE)</formula>
    </cfRule>
  </conditionalFormatting>
  <conditionalFormatting sqref="AU182:AU189 AU180">
    <cfRule type="expression" dxfId="159" priority="219">
      <formula>IF(RIGHT(TEXT(AU180,"0.#"),1)=".",FALSE,TRUE)</formula>
    </cfRule>
    <cfRule type="expression" dxfId="158" priority="220">
      <formula>IF(RIGHT(TEXT(AU180,"0.#"),1)=".",TRUE,FALSE)</formula>
    </cfRule>
  </conditionalFormatting>
  <conditionalFormatting sqref="Y220 Y207 Y194">
    <cfRule type="expression" dxfId="157" priority="205">
      <formula>IF(RIGHT(TEXT(Y194,"0.#"),1)=".",FALSE,TRUE)</formula>
    </cfRule>
    <cfRule type="expression" dxfId="156" priority="206">
      <formula>IF(RIGHT(TEXT(Y194,"0.#"),1)=".",TRUE,FALSE)</formula>
    </cfRule>
  </conditionalFormatting>
  <conditionalFormatting sqref="Y229 Y216 Y203">
    <cfRule type="expression" dxfId="155" priority="203">
      <formula>IF(RIGHT(TEXT(Y203,"0.#"),1)=".",FALSE,TRUE)</formula>
    </cfRule>
    <cfRule type="expression" dxfId="154" priority="204">
      <formula>IF(RIGHT(TEXT(Y203,"0.#"),1)=".",TRUE,FALSE)</formula>
    </cfRule>
  </conditionalFormatting>
  <conditionalFormatting sqref="Y221:Y228 Y219 Y208:Y215 Y206 Y195:Y202 Y193">
    <cfRule type="expression" dxfId="153" priority="201">
      <formula>IF(RIGHT(TEXT(Y193,"0.#"),1)=".",FALSE,TRUE)</formula>
    </cfRule>
    <cfRule type="expression" dxfId="152" priority="202">
      <formula>IF(RIGHT(TEXT(Y193,"0.#"),1)=".",TRUE,FALSE)</formula>
    </cfRule>
  </conditionalFormatting>
  <conditionalFormatting sqref="AU220 AU207 AU194">
    <cfRule type="expression" dxfId="151" priority="199">
      <formula>IF(RIGHT(TEXT(AU194,"0.#"),1)=".",FALSE,TRUE)</formula>
    </cfRule>
    <cfRule type="expression" dxfId="150" priority="200">
      <formula>IF(RIGHT(TEXT(AU194,"0.#"),1)=".",TRUE,FALSE)</formula>
    </cfRule>
  </conditionalFormatting>
  <conditionalFormatting sqref="AU229 AU216 AU203">
    <cfRule type="expression" dxfId="149" priority="197">
      <formula>IF(RIGHT(TEXT(AU203,"0.#"),1)=".",FALSE,TRUE)</formula>
    </cfRule>
    <cfRule type="expression" dxfId="148" priority="198">
      <formula>IF(RIGHT(TEXT(AU203,"0.#"),1)=".",TRUE,FALSE)</formula>
    </cfRule>
  </conditionalFormatting>
  <conditionalFormatting sqref="AU221:AU228 AU219 AU208:AU215 AU206 AU195:AU202 AU193">
    <cfRule type="expression" dxfId="147" priority="195">
      <formula>IF(RIGHT(TEXT(AU193,"0.#"),1)=".",FALSE,TRUE)</formula>
    </cfRule>
    <cfRule type="expression" dxfId="146" priority="196">
      <formula>IF(RIGHT(TEXT(AU193,"0.#"),1)=".",TRUE,FALSE)</formula>
    </cfRule>
  </conditionalFormatting>
  <conditionalFormatting sqref="AE56:AI56">
    <cfRule type="expression" dxfId="145" priority="169">
      <formula>IF(AND(AE56&gt;=0, RIGHT(TEXT(AE56,"0.#"),1)&lt;&gt;"."),TRUE,FALSE)</formula>
    </cfRule>
    <cfRule type="expression" dxfId="144" priority="170">
      <formula>IF(AND(AE56&gt;=0, RIGHT(TEXT(AE56,"0.#"),1)="."),TRUE,FALSE)</formula>
    </cfRule>
    <cfRule type="expression" dxfId="143" priority="171">
      <formula>IF(AND(AE56&lt;0, RIGHT(TEXT(AE56,"0.#"),1)&lt;&gt;"."),TRUE,FALSE)</formula>
    </cfRule>
    <cfRule type="expression" dxfId="142" priority="172">
      <formula>IF(AND(AE56&lt;0, RIGHT(TEXT(AE56,"0.#"),1)="."),TRUE,FALSE)</formula>
    </cfRule>
  </conditionalFormatting>
  <conditionalFormatting sqref="AJ56:AS56">
    <cfRule type="expression" dxfId="141" priority="165">
      <formula>IF(AND(AJ56&gt;=0, RIGHT(TEXT(AJ56,"0.#"),1)&lt;&gt;"."),TRUE,FALSE)</formula>
    </cfRule>
    <cfRule type="expression" dxfId="140" priority="166">
      <formula>IF(AND(AJ56&gt;=0, RIGHT(TEXT(AJ56,"0.#"),1)="."),TRUE,FALSE)</formula>
    </cfRule>
    <cfRule type="expression" dxfId="139" priority="167">
      <formula>IF(AND(AJ56&lt;0, RIGHT(TEXT(AJ56,"0.#"),1)&lt;&gt;"."),TRUE,FALSE)</formula>
    </cfRule>
    <cfRule type="expression" dxfId="138" priority="168">
      <formula>IF(AND(AJ56&lt;0, RIGHT(TEXT(AJ56,"0.#"),1)="."),TRUE,FALSE)</formula>
    </cfRule>
  </conditionalFormatting>
  <conditionalFormatting sqref="AK237:AK265">
    <cfRule type="expression" dxfId="137" priority="153">
      <formula>IF(RIGHT(TEXT(AK237,"0.#"),1)=".",FALSE,TRUE)</formula>
    </cfRule>
    <cfRule type="expression" dxfId="136" priority="154">
      <formula>IF(RIGHT(TEXT(AK237,"0.#"),1)=".",TRUE,FALSE)</formula>
    </cfRule>
  </conditionalFormatting>
  <conditionalFormatting sqref="AU237:AX265">
    <cfRule type="expression" dxfId="135" priority="149">
      <formula>IF(AND(AU237&gt;=0, RIGHT(TEXT(AU237,"0.#"),1)&lt;&gt;"."),TRUE,FALSE)</formula>
    </cfRule>
    <cfRule type="expression" dxfId="134" priority="150">
      <formula>IF(AND(AU237&gt;=0, RIGHT(TEXT(AU237,"0.#"),1)="."),TRUE,FALSE)</formula>
    </cfRule>
    <cfRule type="expression" dxfId="133" priority="151">
      <formula>IF(AND(AU237&lt;0, RIGHT(TEXT(AU237,"0.#"),1)&lt;&gt;"."),TRUE,FALSE)</formula>
    </cfRule>
    <cfRule type="expression" dxfId="132" priority="152">
      <formula>IF(AND(AU237&lt;0, RIGHT(TEXT(AU237,"0.#"),1)="."),TRUE,FALSE)</formula>
    </cfRule>
  </conditionalFormatting>
  <conditionalFormatting sqref="AK269">
    <cfRule type="expression" dxfId="131" priority="147">
      <formula>IF(RIGHT(TEXT(AK269,"0.#"),1)=".",FALSE,TRUE)</formula>
    </cfRule>
    <cfRule type="expression" dxfId="130" priority="148">
      <formula>IF(RIGHT(TEXT(AK269,"0.#"),1)=".",TRUE,FALSE)</formula>
    </cfRule>
  </conditionalFormatting>
  <conditionalFormatting sqref="AU269:AX269">
    <cfRule type="expression" dxfId="129" priority="143">
      <formula>IF(AND(AU269&gt;=0, RIGHT(TEXT(AU269,"0.#"),1)&lt;&gt;"."),TRUE,FALSE)</formula>
    </cfRule>
    <cfRule type="expression" dxfId="128" priority="144">
      <formula>IF(AND(AU269&gt;=0, RIGHT(TEXT(AU269,"0.#"),1)="."),TRUE,FALSE)</formula>
    </cfRule>
    <cfRule type="expression" dxfId="127" priority="145">
      <formula>IF(AND(AU269&lt;0, RIGHT(TEXT(AU269,"0.#"),1)&lt;&gt;"."),TRUE,FALSE)</formula>
    </cfRule>
    <cfRule type="expression" dxfId="126" priority="146">
      <formula>IF(AND(AU269&lt;0, RIGHT(TEXT(AU269,"0.#"),1)="."),TRUE,FALSE)</formula>
    </cfRule>
  </conditionalFormatting>
  <conditionalFormatting sqref="AK270:AK298">
    <cfRule type="expression" dxfId="125" priority="141">
      <formula>IF(RIGHT(TEXT(AK270,"0.#"),1)=".",FALSE,TRUE)</formula>
    </cfRule>
    <cfRule type="expression" dxfId="124" priority="142">
      <formula>IF(RIGHT(TEXT(AK270,"0.#"),1)=".",TRUE,FALSE)</formula>
    </cfRule>
  </conditionalFormatting>
  <conditionalFormatting sqref="AU270:AX298">
    <cfRule type="expression" dxfId="123" priority="137">
      <formula>IF(AND(AU270&gt;=0, RIGHT(TEXT(AU270,"0.#"),1)&lt;&gt;"."),TRUE,FALSE)</formula>
    </cfRule>
    <cfRule type="expression" dxfId="122" priority="138">
      <formula>IF(AND(AU270&gt;=0, RIGHT(TEXT(AU270,"0.#"),1)="."),TRUE,FALSE)</formula>
    </cfRule>
    <cfRule type="expression" dxfId="121" priority="139">
      <formula>IF(AND(AU270&lt;0, RIGHT(TEXT(AU270,"0.#"),1)&lt;&gt;"."),TRUE,FALSE)</formula>
    </cfRule>
    <cfRule type="expression" dxfId="120" priority="140">
      <formula>IF(AND(AU270&lt;0, RIGHT(TEXT(AU270,"0.#"),1)="."),TRUE,FALSE)</formula>
    </cfRule>
  </conditionalFormatting>
  <conditionalFormatting sqref="AK302">
    <cfRule type="expression" dxfId="119" priority="135">
      <formula>IF(RIGHT(TEXT(AK302,"0.#"),1)=".",FALSE,TRUE)</formula>
    </cfRule>
    <cfRule type="expression" dxfId="118" priority="136">
      <formula>IF(RIGHT(TEXT(AK302,"0.#"),1)=".",TRUE,FALSE)</formula>
    </cfRule>
  </conditionalFormatting>
  <conditionalFormatting sqref="AU302:AX302">
    <cfRule type="expression" dxfId="117" priority="131">
      <formula>IF(AND(AU302&gt;=0, RIGHT(TEXT(AU302,"0.#"),1)&lt;&gt;"."),TRUE,FALSE)</formula>
    </cfRule>
    <cfRule type="expression" dxfId="116" priority="132">
      <formula>IF(AND(AU302&gt;=0, RIGHT(TEXT(AU302,"0.#"),1)="."),TRUE,FALSE)</formula>
    </cfRule>
    <cfRule type="expression" dxfId="115" priority="133">
      <formula>IF(AND(AU302&lt;0, RIGHT(TEXT(AU302,"0.#"),1)&lt;&gt;"."),TRUE,FALSE)</formula>
    </cfRule>
    <cfRule type="expression" dxfId="114" priority="134">
      <formula>IF(AND(AU302&lt;0, RIGHT(TEXT(AU302,"0.#"),1)="."),TRUE,FALSE)</formula>
    </cfRule>
  </conditionalFormatting>
  <conditionalFormatting sqref="AK303:AK331">
    <cfRule type="expression" dxfId="113" priority="129">
      <formula>IF(RIGHT(TEXT(AK303,"0.#"),1)=".",FALSE,TRUE)</formula>
    </cfRule>
    <cfRule type="expression" dxfId="112" priority="130">
      <formula>IF(RIGHT(TEXT(AK303,"0.#"),1)=".",TRUE,FALSE)</formula>
    </cfRule>
  </conditionalFormatting>
  <conditionalFormatting sqref="AU303:AX331">
    <cfRule type="expression" dxfId="111" priority="125">
      <formula>IF(AND(AU303&gt;=0, RIGHT(TEXT(AU303,"0.#"),1)&lt;&gt;"."),TRUE,FALSE)</formula>
    </cfRule>
    <cfRule type="expression" dxfId="110" priority="126">
      <formula>IF(AND(AU303&gt;=0, RIGHT(TEXT(AU303,"0.#"),1)="."),TRUE,FALSE)</formula>
    </cfRule>
    <cfRule type="expression" dxfId="109" priority="127">
      <formula>IF(AND(AU303&lt;0, RIGHT(TEXT(AU303,"0.#"),1)&lt;&gt;"."),TRUE,FALSE)</formula>
    </cfRule>
    <cfRule type="expression" dxfId="108" priority="128">
      <formula>IF(AND(AU303&lt;0, RIGHT(TEXT(AU303,"0.#"),1)="."),TRUE,FALSE)</formula>
    </cfRule>
  </conditionalFormatting>
  <conditionalFormatting sqref="AK335">
    <cfRule type="expression" dxfId="107" priority="123">
      <formula>IF(RIGHT(TEXT(AK335,"0.#"),1)=".",FALSE,TRUE)</formula>
    </cfRule>
    <cfRule type="expression" dxfId="106" priority="124">
      <formula>IF(RIGHT(TEXT(AK335,"0.#"),1)=".",TRUE,FALSE)</formula>
    </cfRule>
  </conditionalFormatting>
  <conditionalFormatting sqref="AU335:AX335">
    <cfRule type="expression" dxfId="105" priority="119">
      <formula>IF(AND(AU335&gt;=0, RIGHT(TEXT(AU335,"0.#"),1)&lt;&gt;"."),TRUE,FALSE)</formula>
    </cfRule>
    <cfRule type="expression" dxfId="104" priority="120">
      <formula>IF(AND(AU335&gt;=0, RIGHT(TEXT(AU335,"0.#"),1)="."),TRUE,FALSE)</formula>
    </cfRule>
    <cfRule type="expression" dxfId="103" priority="121">
      <formula>IF(AND(AU335&lt;0, RIGHT(TEXT(AU335,"0.#"),1)&lt;&gt;"."),TRUE,FALSE)</formula>
    </cfRule>
    <cfRule type="expression" dxfId="102" priority="122">
      <formula>IF(AND(AU335&lt;0, RIGHT(TEXT(AU335,"0.#"),1)="."),TRUE,FALSE)</formula>
    </cfRule>
  </conditionalFormatting>
  <conditionalFormatting sqref="AK336:AK364">
    <cfRule type="expression" dxfId="101" priority="117">
      <formula>IF(RIGHT(TEXT(AK336,"0.#"),1)=".",FALSE,TRUE)</formula>
    </cfRule>
    <cfRule type="expression" dxfId="100" priority="118">
      <formula>IF(RIGHT(TEXT(AK336,"0.#"),1)=".",TRUE,FALSE)</formula>
    </cfRule>
  </conditionalFormatting>
  <conditionalFormatting sqref="AU336:AX364">
    <cfRule type="expression" dxfId="99" priority="113">
      <formula>IF(AND(AU336&gt;=0, RIGHT(TEXT(AU336,"0.#"),1)&lt;&gt;"."),TRUE,FALSE)</formula>
    </cfRule>
    <cfRule type="expression" dxfId="98" priority="114">
      <formula>IF(AND(AU336&gt;=0, RIGHT(TEXT(AU336,"0.#"),1)="."),TRUE,FALSE)</formula>
    </cfRule>
    <cfRule type="expression" dxfId="97" priority="115">
      <formula>IF(AND(AU336&lt;0, RIGHT(TEXT(AU336,"0.#"),1)&lt;&gt;"."),TRUE,FALSE)</formula>
    </cfRule>
    <cfRule type="expression" dxfId="96" priority="116">
      <formula>IF(AND(AU336&lt;0, RIGHT(TEXT(AU336,"0.#"),1)="."),TRUE,FALSE)</formula>
    </cfRule>
  </conditionalFormatting>
  <conditionalFormatting sqref="AK368">
    <cfRule type="expression" dxfId="95" priority="111">
      <formula>IF(RIGHT(TEXT(AK368,"0.#"),1)=".",FALSE,TRUE)</formula>
    </cfRule>
    <cfRule type="expression" dxfId="94" priority="112">
      <formula>IF(RIGHT(TEXT(AK368,"0.#"),1)=".",TRUE,FALSE)</formula>
    </cfRule>
  </conditionalFormatting>
  <conditionalFormatting sqref="AU368:AX368">
    <cfRule type="expression" dxfId="93" priority="107">
      <formula>IF(AND(AU368&gt;=0, RIGHT(TEXT(AU368,"0.#"),1)&lt;&gt;"."),TRUE,FALSE)</formula>
    </cfRule>
    <cfRule type="expression" dxfId="92" priority="108">
      <formula>IF(AND(AU368&gt;=0, RIGHT(TEXT(AU368,"0.#"),1)="."),TRUE,FALSE)</formula>
    </cfRule>
    <cfRule type="expression" dxfId="91" priority="109">
      <formula>IF(AND(AU368&lt;0, RIGHT(TEXT(AU368,"0.#"),1)&lt;&gt;"."),TRUE,FALSE)</formula>
    </cfRule>
    <cfRule type="expression" dxfId="90" priority="110">
      <formula>IF(AND(AU368&lt;0, RIGHT(TEXT(AU368,"0.#"),1)="."),TRUE,FALSE)</formula>
    </cfRule>
  </conditionalFormatting>
  <conditionalFormatting sqref="AK369:AK397">
    <cfRule type="expression" dxfId="89" priority="105">
      <formula>IF(RIGHT(TEXT(AK369,"0.#"),1)=".",FALSE,TRUE)</formula>
    </cfRule>
    <cfRule type="expression" dxfId="88" priority="106">
      <formula>IF(RIGHT(TEXT(AK369,"0.#"),1)=".",TRUE,FALSE)</formula>
    </cfRule>
  </conditionalFormatting>
  <conditionalFormatting sqref="AU369:AX397">
    <cfRule type="expression" dxfId="87" priority="101">
      <formula>IF(AND(AU369&gt;=0, RIGHT(TEXT(AU369,"0.#"),1)&lt;&gt;"."),TRUE,FALSE)</formula>
    </cfRule>
    <cfRule type="expression" dxfId="86" priority="102">
      <formula>IF(AND(AU369&gt;=0, RIGHT(TEXT(AU369,"0.#"),1)="."),TRUE,FALSE)</formula>
    </cfRule>
    <cfRule type="expression" dxfId="85" priority="103">
      <formula>IF(AND(AU369&lt;0, RIGHT(TEXT(AU369,"0.#"),1)&lt;&gt;"."),TRUE,FALSE)</formula>
    </cfRule>
    <cfRule type="expression" dxfId="84" priority="104">
      <formula>IF(AND(AU369&lt;0, RIGHT(TEXT(AU369,"0.#"),1)="."),TRUE,FALSE)</formula>
    </cfRule>
  </conditionalFormatting>
  <conditionalFormatting sqref="AK401">
    <cfRule type="expression" dxfId="83" priority="99">
      <formula>IF(RIGHT(TEXT(AK401,"0.#"),1)=".",FALSE,TRUE)</formula>
    </cfRule>
    <cfRule type="expression" dxfId="82" priority="100">
      <formula>IF(RIGHT(TEXT(AK401,"0.#"),1)=".",TRUE,FALSE)</formula>
    </cfRule>
  </conditionalFormatting>
  <conditionalFormatting sqref="AU401:AX401">
    <cfRule type="expression" dxfId="81" priority="95">
      <formula>IF(AND(AU401&gt;=0, RIGHT(TEXT(AU401,"0.#"),1)&lt;&gt;"."),TRUE,FALSE)</formula>
    </cfRule>
    <cfRule type="expression" dxfId="80" priority="96">
      <formula>IF(AND(AU401&gt;=0, RIGHT(TEXT(AU401,"0.#"),1)="."),TRUE,FALSE)</formula>
    </cfRule>
    <cfRule type="expression" dxfId="79" priority="97">
      <formula>IF(AND(AU401&lt;0, RIGHT(TEXT(AU401,"0.#"),1)&lt;&gt;"."),TRUE,FALSE)</formula>
    </cfRule>
    <cfRule type="expression" dxfId="78" priority="98">
      <formula>IF(AND(AU401&lt;0, RIGHT(TEXT(AU401,"0.#"),1)="."),TRUE,FALSE)</formula>
    </cfRule>
  </conditionalFormatting>
  <conditionalFormatting sqref="AK402:AK430">
    <cfRule type="expression" dxfId="77" priority="93">
      <formula>IF(RIGHT(TEXT(AK402,"0.#"),1)=".",FALSE,TRUE)</formula>
    </cfRule>
    <cfRule type="expression" dxfId="76" priority="94">
      <formula>IF(RIGHT(TEXT(AK402,"0.#"),1)=".",TRUE,FALSE)</formula>
    </cfRule>
  </conditionalFormatting>
  <conditionalFormatting sqref="AU402:AX430">
    <cfRule type="expression" dxfId="75" priority="89">
      <formula>IF(AND(AU402&gt;=0, RIGHT(TEXT(AU402,"0.#"),1)&lt;&gt;"."),TRUE,FALSE)</formula>
    </cfRule>
    <cfRule type="expression" dxfId="74" priority="90">
      <formula>IF(AND(AU402&gt;=0, RIGHT(TEXT(AU402,"0.#"),1)="."),TRUE,FALSE)</formula>
    </cfRule>
    <cfRule type="expression" dxfId="73" priority="91">
      <formula>IF(AND(AU402&lt;0, RIGHT(TEXT(AU402,"0.#"),1)&lt;&gt;"."),TRUE,FALSE)</formula>
    </cfRule>
    <cfRule type="expression" dxfId="72" priority="92">
      <formula>IF(AND(AU402&lt;0, RIGHT(TEXT(AU402,"0.#"),1)="."),TRUE,FALSE)</formula>
    </cfRule>
  </conditionalFormatting>
  <conditionalFormatting sqref="AK434">
    <cfRule type="expression" dxfId="71" priority="87">
      <formula>IF(RIGHT(TEXT(AK434,"0.#"),1)=".",FALSE,TRUE)</formula>
    </cfRule>
    <cfRule type="expression" dxfId="70" priority="88">
      <formula>IF(RIGHT(TEXT(AK434,"0.#"),1)=".",TRUE,FALSE)</formula>
    </cfRule>
  </conditionalFormatting>
  <conditionalFormatting sqref="AU434:AX434">
    <cfRule type="expression" dxfId="69" priority="83">
      <formula>IF(AND(AU434&gt;=0, RIGHT(TEXT(AU434,"0.#"),1)&lt;&gt;"."),TRUE,FALSE)</formula>
    </cfRule>
    <cfRule type="expression" dxfId="68" priority="84">
      <formula>IF(AND(AU434&gt;=0, RIGHT(TEXT(AU434,"0.#"),1)="."),TRUE,FALSE)</formula>
    </cfRule>
    <cfRule type="expression" dxfId="67" priority="85">
      <formula>IF(AND(AU434&lt;0, RIGHT(TEXT(AU434,"0.#"),1)&lt;&gt;"."),TRUE,FALSE)</formula>
    </cfRule>
    <cfRule type="expression" dxfId="66" priority="86">
      <formula>IF(AND(AU434&lt;0, RIGHT(TEXT(AU434,"0.#"),1)="."),TRUE,FALSE)</formula>
    </cfRule>
  </conditionalFormatting>
  <conditionalFormatting sqref="AK435:AK463">
    <cfRule type="expression" dxfId="65" priority="81">
      <formula>IF(RIGHT(TEXT(AK435,"0.#"),1)=".",FALSE,TRUE)</formula>
    </cfRule>
    <cfRule type="expression" dxfId="64" priority="82">
      <formula>IF(RIGHT(TEXT(AK435,"0.#"),1)=".",TRUE,FALSE)</formula>
    </cfRule>
  </conditionalFormatting>
  <conditionalFormatting sqref="AU435:AX463">
    <cfRule type="expression" dxfId="63" priority="77">
      <formula>IF(AND(AU435&gt;=0, RIGHT(TEXT(AU435,"0.#"),1)&lt;&gt;"."),TRUE,FALSE)</formula>
    </cfRule>
    <cfRule type="expression" dxfId="62" priority="78">
      <formula>IF(AND(AU435&gt;=0, RIGHT(TEXT(AU435,"0.#"),1)="."),TRUE,FALSE)</formula>
    </cfRule>
    <cfRule type="expression" dxfId="61" priority="79">
      <formula>IF(AND(AU435&lt;0, RIGHT(TEXT(AU435,"0.#"),1)&lt;&gt;"."),TRUE,FALSE)</formula>
    </cfRule>
    <cfRule type="expression" dxfId="60" priority="80">
      <formula>IF(AND(AU435&lt;0, RIGHT(TEXT(AU435,"0.#"),1)="."),TRUE,FALSE)</formula>
    </cfRule>
  </conditionalFormatting>
  <conditionalFormatting sqref="AK467">
    <cfRule type="expression" dxfId="59" priority="75">
      <formula>IF(RIGHT(TEXT(AK467,"0.#"),1)=".",FALSE,TRUE)</formula>
    </cfRule>
    <cfRule type="expression" dxfId="58" priority="76">
      <formula>IF(RIGHT(TEXT(AK467,"0.#"),1)=".",TRUE,FALSE)</formula>
    </cfRule>
  </conditionalFormatting>
  <conditionalFormatting sqref="AU467:AX467">
    <cfRule type="expression" dxfId="57" priority="71">
      <formula>IF(AND(AU467&gt;=0, RIGHT(TEXT(AU467,"0.#"),1)&lt;&gt;"."),TRUE,FALSE)</formula>
    </cfRule>
    <cfRule type="expression" dxfId="56" priority="72">
      <formula>IF(AND(AU467&gt;=0, RIGHT(TEXT(AU467,"0.#"),1)="."),TRUE,FALSE)</formula>
    </cfRule>
    <cfRule type="expression" dxfId="55" priority="73">
      <formula>IF(AND(AU467&lt;0, RIGHT(TEXT(AU467,"0.#"),1)&lt;&gt;"."),TRUE,FALSE)</formula>
    </cfRule>
    <cfRule type="expression" dxfId="54" priority="74">
      <formula>IF(AND(AU467&lt;0, RIGHT(TEXT(AU467,"0.#"),1)="."),TRUE,FALSE)</formula>
    </cfRule>
  </conditionalFormatting>
  <conditionalFormatting sqref="AK468:AK496">
    <cfRule type="expression" dxfId="53" priority="69">
      <formula>IF(RIGHT(TEXT(AK468,"0.#"),1)=".",FALSE,TRUE)</formula>
    </cfRule>
    <cfRule type="expression" dxfId="52" priority="70">
      <formula>IF(RIGHT(TEXT(AK468,"0.#"),1)=".",TRUE,FALSE)</formula>
    </cfRule>
  </conditionalFormatting>
  <conditionalFormatting sqref="AU468:AX496">
    <cfRule type="expression" dxfId="51" priority="65">
      <formula>IF(AND(AU468&gt;=0, RIGHT(TEXT(AU468,"0.#"),1)&lt;&gt;"."),TRUE,FALSE)</formula>
    </cfRule>
    <cfRule type="expression" dxfId="50" priority="66">
      <formula>IF(AND(AU468&gt;=0, RIGHT(TEXT(AU468,"0.#"),1)="."),TRUE,FALSE)</formula>
    </cfRule>
    <cfRule type="expression" dxfId="49" priority="67">
      <formula>IF(AND(AU468&lt;0, RIGHT(TEXT(AU468,"0.#"),1)&lt;&gt;"."),TRUE,FALSE)</formula>
    </cfRule>
    <cfRule type="expression" dxfId="48" priority="68">
      <formula>IF(AND(AU468&lt;0, RIGHT(TEXT(AU468,"0.#"),1)="."),TRUE,FALSE)</formula>
    </cfRule>
  </conditionalFormatting>
  <conditionalFormatting sqref="AE24:AX24 AJ23:AS23">
    <cfRule type="expression" dxfId="47" priority="63">
      <formula>IF(RIGHT(TEXT(AE23,"0.#"),1)=".",FALSE,TRUE)</formula>
    </cfRule>
    <cfRule type="expression" dxfId="46" priority="64">
      <formula>IF(RIGHT(TEXT(AE23,"0.#"),1)=".",TRUE,FALSE)</formula>
    </cfRule>
  </conditionalFormatting>
  <conditionalFormatting sqref="AE25:AI25">
    <cfRule type="expression" dxfId="45" priority="55">
      <formula>IF(AND(AE25&gt;=0, RIGHT(TEXT(AE25,"0.#"),1)&lt;&gt;"."),TRUE,FALSE)</formula>
    </cfRule>
    <cfRule type="expression" dxfId="44" priority="56">
      <formula>IF(AND(AE25&gt;=0, RIGHT(TEXT(AE25,"0.#"),1)="."),TRUE,FALSE)</formula>
    </cfRule>
    <cfRule type="expression" dxfId="43" priority="57">
      <formula>IF(AND(AE25&lt;0, RIGHT(TEXT(AE25,"0.#"),1)&lt;&gt;"."),TRUE,FALSE)</formula>
    </cfRule>
    <cfRule type="expression" dxfId="42" priority="58">
      <formula>IF(AND(AE25&lt;0, RIGHT(TEXT(AE25,"0.#"),1)="."),TRUE,FALSE)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J25:AN25">
    <cfRule type="expression" dxfId="9" priority="7">
      <formula>IF(AND(AJ25&gt;=0, RIGHT(TEXT(AJ25,"0.#"),1)&lt;&gt;"."),TRUE,FALSE)</formula>
    </cfRule>
    <cfRule type="expression" dxfId="8" priority="8">
      <formula>IF(AND(AJ25&gt;=0, RIGHT(TEXT(AJ25,"0.#"),1)="."),TRUE,FALSE)</formula>
    </cfRule>
    <cfRule type="expression" dxfId="7" priority="9">
      <formula>IF(AND(AJ25&lt;0, RIGHT(TEXT(AJ25,"0.#"),1)&lt;&gt;"."),TRUE,FALSE)</formula>
    </cfRule>
    <cfRule type="expression" dxfId="6" priority="10">
      <formula>IF(AND(AJ25&lt;0, RIGHT(TEXT(AJ25,"0.#"),1)="."),TRUE,FALSE)</formula>
    </cfRule>
  </conditionalFormatting>
  <conditionalFormatting sqref="AO25:AS25">
    <cfRule type="expression" dxfId="5" priority="3">
      <formula>IF(AND(AO25&gt;=0, RIGHT(TEXT(AO25,"0.#"),1)&lt;&gt;"."),TRUE,FALSE)</formula>
    </cfRule>
    <cfRule type="expression" dxfId="4" priority="4">
      <formula>IF(AND(AO25&gt;=0, RIGHT(TEXT(AO25,"0.#"),1)="."),TRUE,FALSE)</formula>
    </cfRule>
    <cfRule type="expression" dxfId="3" priority="5">
      <formula>IF(AND(AO25&lt;0, RIGHT(TEXT(AO25,"0.#"),1)&lt;&gt;"."),TRUE,FALSE)</formula>
    </cfRule>
    <cfRule type="expression" dxfId="2" priority="6">
      <formula>IF(AND(AO25&lt;0, RIGHT(TEXT(AO25,"0.#"),1)="."),TRUE,FALSE)</formula>
    </cfRule>
  </conditionalFormatting>
  <conditionalFormatting sqref="AT69:AX69">
    <cfRule type="expression" dxfId="1" priority="1">
      <formula>IF(RIGHT(TEXT(AT69,"0.#"),1)=".",FALSE,TRUE)</formula>
    </cfRule>
    <cfRule type="expression" dxfId="0" priority="2">
      <formula>IF(RIGHT(TEXT(AT69,"0.#"),1)=".",TRUE,FALSE)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413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2015-08-13T05:52:31Z</cp:lastPrinted>
  <dcterms:created xsi:type="dcterms:W3CDTF">2012-03-13T00:50:25Z</dcterms:created>
  <dcterms:modified xsi:type="dcterms:W3CDTF">2015-09-03T15:48:32Z</dcterms:modified>
</cp:coreProperties>
</file>