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あと8個】\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行政事業レビューシート!$A$1:$AX$490</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E83" i="3" l="1"/>
  <c r="AT83" i="3"/>
  <c r="AT69" i="3"/>
  <c r="AJ30" i="3" l="1"/>
  <c r="AO30" i="3"/>
  <c r="AE30" i="3"/>
  <c r="AJ25" i="3"/>
  <c r="AO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<sst xmlns="http://schemas.openxmlformats.org/spreadsheetml/2006/main" count="712" uniqueCount="421">
  <si>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</si>
  <si>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</si>
  <si>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</si>
  <si>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</si>
  <si>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</si>
  <si>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</si>
  <si>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</si>
  <si>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</si>
  <si>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</si>
  <si>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</si>
  <si>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</si>
  <si>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</si>
  <si>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</si>
  <si>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</si>
  <si>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</si>
  <si>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</si>
  <si>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</si>
  <si>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</si>
  <si>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</si>
  <si>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</si>
  <si>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</si>
  <si>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</si>
  <si>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</si>
  <si>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</si>
  <si>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</si>
  <si>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</si>
  <si>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</si>
  <si>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</si>
  <si>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</si>
  <si>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</si>
  <si>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</si>
  <si>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</si>
  <si>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</si>
  <si>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</si>
  <si>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</si>
  <si>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</si>
  <si>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</si>
  <si>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</si>
  <si>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</si>
  <si>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</si>
  <si>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</si>
  <si>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</si>
  <si>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</si>
  <si>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</si>
  <si>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</si>
  <si>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</si>
  <si>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</si>
  <si>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</si>
  <si>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</si>
  <si>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</si>
  <si>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</si>
  <si>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</si>
  <si>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</si>
  <si>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</si>
  <si>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</si>
  <si>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</si>
  <si>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</si>
  <si>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</si>
  <si>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</si>
  <si>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</si>
  <si>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</si>
  <si>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</si>
  <si>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</si>
  <si>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</si>
  <si>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</si>
  <si>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</si>
  <si>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</si>
  <si>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</si>
  <si>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</si>
  <si>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</si>
  <si>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</si>
  <si>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</si>
  <si>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</si>
  <si>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</si>
  <si>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</si>
  <si>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</si>
  <si>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</si>
  <si>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</si>
  <si>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</si>
  <si>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</si>
  <si>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</si>
  <si>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</si>
  <si>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</si>
  <si>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</si>
  <si>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</si>
  <si>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</si>
  <si>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</si>
  <si>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</si>
  <si>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</si>
  <si>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</si>
  <si>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</si>
  <si>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</si>
  <si>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</si>
  <si>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</si>
  <si>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</si>
  <si>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</si>
  <si>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</si>
  <si>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</si>
  <si>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</si>
  <si>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</si>
  <si>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</si>
  <si>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</si>
  <si>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</si>
  <si>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</si>
  <si>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</si>
  <si>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</si>
  <si>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</si>
  <si>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</si>
  <si>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</si>
  <si>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</si>
  <si>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</si>
  <si>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</si>
  <si>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</si>
  <si>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</si>
  <si>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</si>
  <si>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</si>
  <si>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</si>
  <si>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</si>
  <si>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</si>
  <si>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</si>
  <si>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</si>
  <si>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</si>
  <si>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</si>
  <si>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</si>
  <si>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</si>
  <si>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</si>
  <si>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</si>
  <si>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</si>
  <si>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</si>
  <si>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</si>
  <si>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</si>
  <si>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</si>
  <si>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</si>
  <si>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</si>
  <si>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</si>
  <si>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</si>
  <si>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</si>
  <si>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</si>
  <si>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</si>
  <si>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</si>
  <si>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</si>
  <si>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</si>
  <si>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</si>
  <si>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</si>
  <si>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</si>
  <si>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</si>
  <si>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</si>
  <si>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</si>
  <si>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</si>
  <si>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</si>
  <si>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</si>
  <si>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</si>
  <si>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</si>
  <si>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</si>
  <si>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</si>
  <si>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</si>
  <si>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</si>
  <si>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</si>
  <si>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</si>
  <si>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</si>
  <si>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</si>
  <si>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</si>
  <si>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</si>
  <si>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</si>
  <si>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</si>
  <si>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</si>
  <si>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</si>
  <si>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</si>
  <si>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</si>
  <si>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</si>
  <si>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</si>
  <si>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</si>
  <si>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</si>
  <si>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</si>
  <si>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</si>
  <si>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</si>
  <si>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</si>
  <si>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</si>
  <si>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</si>
  <si>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</si>
  <si>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</si>
  <si>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</si>
  <si>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</si>
  <si>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</si>
  <si>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</si>
  <si>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</si>
  <si>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</si>
  <si>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</si>
  <si>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</si>
  <si>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</si>
  <si>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</si>
  <si>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</si>
  <si>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</si>
  <si>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</si>
  <si>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</si>
  <si>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</si>
  <si>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</si>
  <si>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</si>
  <si>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</si>
  <si>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</si>
  <si>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</si>
  <si>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</si>
  <si>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</si>
  <si>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</si>
  <si>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</si>
  <si>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</si>
  <si>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</si>
  <si>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</si>
  <si>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</si>
  <si>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</si>
  <si>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</si>
  <si>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</si>
  <si>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</si>
  <si>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</si>
  <si>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</si>
  <si>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</si>
  <si>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</si>
  <si>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</si>
  <si>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</si>
  <si>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</si>
  <si>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</si>
  <si>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</si>
  <si>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</si>
  <si>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</si>
  <si>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</si>
  <si>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</si>
  <si>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</si>
  <si>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</si>
  <si>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</si>
  <si>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</si>
  <si>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</si>
  <si>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</si>
  <si>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</si>
  <si>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</si>
  <si>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</si>
  <si>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</si>
  <si>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</si>
  <si>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</si>
  <si>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</si>
  <si>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</si>
  <si>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</si>
  <si>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</si>
  <si>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</si>
  <si>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</si>
  <si>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</si>
  <si>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</si>
  <si>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</si>
  <si>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</si>
  <si>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</si>
  <si>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</si>
  <si>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</si>
  <si>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</si>
  <si>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</si>
  <si>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</si>
  <si>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</si>
  <si>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</si>
  <si>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</si>
  <si>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</si>
  <si>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</si>
  <si>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</si>
  <si>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</si>
  <si>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</si>
  <si>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</si>
  <si>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</si>
  <si>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</si>
  <si>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</si>
  <si>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</si>
  <si>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</si>
  <si>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</si>
  <si>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</si>
  <si>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</si>
  <si>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</si>
  <si>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</si>
  <si>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</si>
  <si>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</si>
  <si>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</si>
  <si>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</si>
  <si>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</si>
  <si>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</si>
  <si>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</si>
  <si>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</si>
  <si>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</si>
  <si>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</si>
  <si>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</si>
  <si>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</si>
  <si>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</si>
  <si>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</si>
  <si>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</si>
  <si>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</si>
  <si>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</si>
  <si>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</si>
  <si>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</si>
  <si>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</si>
  <si>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</si>
  <si>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</si>
  <si>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</si>
  <si>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</si>
  <si>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</si>
  <si>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</si>
  <si>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</si>
  <si>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</si>
  <si>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</si>
  <si>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</si>
  <si>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</si>
  <si>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</si>
  <si>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</si>
  <si>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</si>
  <si>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</si>
  <si>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</si>
  <si>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</si>
  <si>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</si>
  <si>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</si>
  <si>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</si>
  <si>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</si>
  <si>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</si>
  <si>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</si>
  <si>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</si>
  <si>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</si>
  <si>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</si>
  <si>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</si>
  <si>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</si>
  <si>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</si>
  <si>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</si>
  <si>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</si>
  <si>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</si>
  <si>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</si>
  <si>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</si>
  <si>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</si>
  <si>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</si>
  <si>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</si>
  <si>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</si>
  <si>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</si>
  <si>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</si>
  <si>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</si>
  <si>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</si>
  <si>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</si>
  <si>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</si>
  <si>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</si>
  <si>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</si>
  <si>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</si>
  <si>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</si>
  <si>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</si>
  <si>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</si>
  <si>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</si>
  <si>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</si>
  <si>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</si>
  <si>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</si>
  <si>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</si>
  <si>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</si>
  <si>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</si>
  <si>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</si>
  <si>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</si>
  <si>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</si>
  <si>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</si>
  <si>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</si>
  <si>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</si>
  <si>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</si>
  <si>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</si>
  <si>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</si>
  <si>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</si>
  <si>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</si>
  <si>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</si>
  <si>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</si>
  <si>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</si>
  <si>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</si>
  <si>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</si>
  <si>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</si>
  <si>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</si>
  <si>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</si>
  <si>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</si>
  <si>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</si>
  <si>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</si>
  <si>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</si>
  <si>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</si>
  <si>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</si>
  <si>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</si>
  <si>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</si>
  <si>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</si>
  <si>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</si>
  <si>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</si>
  <si>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大都市交通センサス実施経費</t>
    <rPh sb="0" eb="3">
      <t>ダイトシ</t>
    </rPh>
    <rPh sb="3" eb="5">
      <t>コウツウ</t>
    </rPh>
    <rPh sb="9" eb="11">
      <t>ジッシ</t>
    </rPh>
    <rPh sb="11" eb="13">
      <t>ケイヒ</t>
    </rPh>
    <phoneticPr fontId="5"/>
  </si>
  <si>
    <t>総合政策局公共交通政策部</t>
    <rPh sb="0" eb="2">
      <t>ソウゴウ</t>
    </rPh>
    <rPh sb="2" eb="5">
      <t>セイサクキョク</t>
    </rPh>
    <rPh sb="5" eb="7">
      <t>コウキョウ</t>
    </rPh>
    <rPh sb="7" eb="9">
      <t>コウツウ</t>
    </rPh>
    <rPh sb="9" eb="12">
      <t>セイサクブ</t>
    </rPh>
    <phoneticPr fontId="5"/>
  </si>
  <si>
    <t>交通計画課</t>
    <rPh sb="0" eb="2">
      <t>コウツウ</t>
    </rPh>
    <rPh sb="2" eb="5">
      <t>ケイカクカ</t>
    </rPh>
    <phoneticPr fontId="5"/>
  </si>
  <si>
    <t>課長　海谷　厚志</t>
    <rPh sb="0" eb="2">
      <t>カチョウ</t>
    </rPh>
    <rPh sb="3" eb="5">
      <t>カイヤ</t>
    </rPh>
    <rPh sb="6" eb="8">
      <t>アツシ</t>
    </rPh>
    <phoneticPr fontId="5"/>
  </si>
  <si>
    <t>○</t>
  </si>
  <si>
    <t>収録ファイル数</t>
    <rPh sb="0" eb="2">
      <t>シュウロク</t>
    </rPh>
    <rPh sb="6" eb="7">
      <t>スウ</t>
    </rPh>
    <phoneticPr fontId="5"/>
  </si>
  <si>
    <t>HPアクセス件数</t>
    <rPh sb="6" eb="8">
      <t>ケンスウ</t>
    </rPh>
    <phoneticPr fontId="5"/>
  </si>
  <si>
    <t>件</t>
    <rPh sb="0" eb="1">
      <t>ケン</t>
    </rPh>
    <phoneticPr fontId="5"/>
  </si>
  <si>
    <t>枚</t>
    <rPh sb="0" eb="1">
      <t>マイ</t>
    </rPh>
    <phoneticPr fontId="5"/>
  </si>
  <si>
    <t>鉄道利用者調査票、バス利用者調査票及び訪日外国人公共交通利用実態調査票の回収枚数</t>
    <rPh sb="0" eb="2">
      <t>テツドウ</t>
    </rPh>
    <rPh sb="2" eb="5">
      <t>リヨウシャ</t>
    </rPh>
    <rPh sb="5" eb="8">
      <t>チョウサヒョウ</t>
    </rPh>
    <rPh sb="11" eb="14">
      <t>リヨウシャ</t>
    </rPh>
    <rPh sb="14" eb="17">
      <t>チョウサヒョウ</t>
    </rPh>
    <rPh sb="17" eb="18">
      <t>オヨ</t>
    </rPh>
    <rPh sb="19" eb="21">
      <t>ホウニチ</t>
    </rPh>
    <rPh sb="21" eb="24">
      <t>ガイコクジン</t>
    </rPh>
    <rPh sb="24" eb="26">
      <t>コウキョウ</t>
    </rPh>
    <rPh sb="26" eb="28">
      <t>コウツウ</t>
    </rPh>
    <rPh sb="28" eb="30">
      <t>リヨウ</t>
    </rPh>
    <rPh sb="30" eb="32">
      <t>ジッタイ</t>
    </rPh>
    <rPh sb="32" eb="35">
      <t>チョウサヒョウ</t>
    </rPh>
    <rPh sb="36" eb="38">
      <t>カイシュウ</t>
    </rPh>
    <rPh sb="38" eb="40">
      <t>マイスウ</t>
    </rPh>
    <phoneticPr fontId="5"/>
  </si>
  <si>
    <t>円/枚</t>
    <rPh sb="0" eb="1">
      <t>エン</t>
    </rPh>
    <rPh sb="2" eb="3">
      <t>マイ</t>
    </rPh>
    <phoneticPr fontId="5"/>
  </si>
  <si>
    <t>円</t>
    <rPh sb="0" eb="1">
      <t>エン</t>
    </rPh>
    <phoneticPr fontId="5"/>
  </si>
  <si>
    <t>諸謝金</t>
    <rPh sb="0" eb="1">
      <t>ショ</t>
    </rPh>
    <rPh sb="1" eb="3">
      <t>シャキン</t>
    </rPh>
    <phoneticPr fontId="5"/>
  </si>
  <si>
    <t>職員旅費</t>
    <rPh sb="0" eb="2">
      <t>ショクイン</t>
    </rPh>
    <rPh sb="2" eb="4">
      <t>リョヒ</t>
    </rPh>
    <phoneticPr fontId="5"/>
  </si>
  <si>
    <t>統計調査費</t>
    <rPh sb="0" eb="2">
      <t>トウケイ</t>
    </rPh>
    <rPh sb="2" eb="5">
      <t>チョウサヒ</t>
    </rPh>
    <phoneticPr fontId="5"/>
  </si>
  <si>
    <t>-</t>
    <phoneticPr fontId="5"/>
  </si>
  <si>
    <t>円／枚
円：統計調査費
枚：調査票回収数
※平成22(27年)度調査実績(見込)</t>
    <rPh sb="0" eb="1">
      <t>エン</t>
    </rPh>
    <rPh sb="2" eb="3">
      <t>マイ</t>
    </rPh>
    <rPh sb="4" eb="5">
      <t>エン</t>
    </rPh>
    <rPh sb="6" eb="8">
      <t>トウケイ</t>
    </rPh>
    <rPh sb="8" eb="11">
      <t>チョウサヒ</t>
    </rPh>
    <rPh sb="12" eb="13">
      <t>マイ</t>
    </rPh>
    <rPh sb="14" eb="17">
      <t>チョウサヒョウ</t>
    </rPh>
    <rPh sb="17" eb="20">
      <t>カイシュウスウ</t>
    </rPh>
    <rPh sb="22" eb="24">
      <t>ヘイセイ</t>
    </rPh>
    <rPh sb="29" eb="30">
      <t>ネン</t>
    </rPh>
    <rPh sb="31" eb="32">
      <t>ド</t>
    </rPh>
    <rPh sb="32" eb="34">
      <t>チョウサ</t>
    </rPh>
    <rPh sb="34" eb="36">
      <t>ジッセキ</t>
    </rPh>
    <rPh sb="37" eb="39">
      <t>ミコ</t>
    </rPh>
    <phoneticPr fontId="5"/>
  </si>
  <si>
    <t>126,771,000/
393,630</t>
    <phoneticPr fontId="5"/>
  </si>
  <si>
    <t>76,000,000/
371,330</t>
    <phoneticPr fontId="5"/>
  </si>
  <si>
    <t>‐</t>
  </si>
  <si>
    <r>
      <rPr>
        <sz val="11"/>
        <rFont val="ＭＳ Ｐゴシック"/>
        <family val="3"/>
        <charset val="128"/>
      </rPr>
      <t>047</t>
    </r>
    <phoneticPr fontId="5"/>
  </si>
  <si>
    <r>
      <rPr>
        <sz val="11"/>
        <rFont val="ＭＳ Ｐゴシック"/>
        <family val="3"/>
        <charset val="128"/>
      </rPr>
      <t>045</t>
    </r>
    <phoneticPr fontId="5"/>
  </si>
  <si>
    <t>‐</t>
    <phoneticPr fontId="5"/>
  </si>
  <si>
    <t>-</t>
    <phoneticPr fontId="5"/>
  </si>
  <si>
    <t>統計法　第二款（一般統計調査）</t>
    <rPh sb="0" eb="3">
      <t>トウケイホウ</t>
    </rPh>
    <rPh sb="4" eb="5">
      <t>ダイ</t>
    </rPh>
    <rPh sb="5" eb="6">
      <t>2</t>
    </rPh>
    <rPh sb="6" eb="7">
      <t>カン</t>
    </rPh>
    <rPh sb="8" eb="10">
      <t>イッパン</t>
    </rPh>
    <rPh sb="10" eb="12">
      <t>トウケイ</t>
    </rPh>
    <rPh sb="12" eb="14">
      <t>チョウサ</t>
    </rPh>
    <phoneticPr fontId="5"/>
  </si>
  <si>
    <t>-</t>
    <phoneticPr fontId="5"/>
  </si>
  <si>
    <t>　本事業は、統計法第２条に規定する一般統計調査であり、行政ニーズに沿った統計として実施している。</t>
    <rPh sb="1" eb="2">
      <t>ホン</t>
    </rPh>
    <rPh sb="2" eb="4">
      <t>ジギョウ</t>
    </rPh>
    <rPh sb="6" eb="9">
      <t>トウケイホウ</t>
    </rPh>
    <rPh sb="9" eb="10">
      <t>ダイ</t>
    </rPh>
    <rPh sb="11" eb="12">
      <t>ジョウ</t>
    </rPh>
    <rPh sb="13" eb="15">
      <t>キテイ</t>
    </rPh>
    <rPh sb="17" eb="19">
      <t>イッパン</t>
    </rPh>
    <rPh sb="19" eb="21">
      <t>トウケイ</t>
    </rPh>
    <rPh sb="21" eb="23">
      <t>チョウサ</t>
    </rPh>
    <rPh sb="27" eb="29">
      <t>ギョウセイ</t>
    </rPh>
    <rPh sb="33" eb="34">
      <t>ソ</t>
    </rPh>
    <rPh sb="36" eb="38">
      <t>トウケイ</t>
    </rPh>
    <rPh sb="41" eb="43">
      <t>ジッシ</t>
    </rPh>
    <phoneticPr fontId="5"/>
  </si>
  <si>
    <t>　大都市圏は複数の自治体にまたがって多数の交通事業者により、一体的・広域的にネットワークを形成していることから、国が事業者及び自治体の協力を得て、中立性が高く、精度の高い調査を実施する必要がある。</t>
    <rPh sb="1" eb="5">
      <t>ダイトシケン</t>
    </rPh>
    <rPh sb="6" eb="8">
      <t>フクスウ</t>
    </rPh>
    <rPh sb="9" eb="12">
      <t>ジチタイ</t>
    </rPh>
    <rPh sb="18" eb="20">
      <t>タスウ</t>
    </rPh>
    <rPh sb="21" eb="23">
      <t>コウツウ</t>
    </rPh>
    <rPh sb="23" eb="26">
      <t>ジギョウシャ</t>
    </rPh>
    <rPh sb="30" eb="33">
      <t>イッタイテキ</t>
    </rPh>
    <rPh sb="34" eb="37">
      <t>コウイキテキ</t>
    </rPh>
    <rPh sb="45" eb="47">
      <t>ケイセイ</t>
    </rPh>
    <rPh sb="56" eb="57">
      <t>クニ</t>
    </rPh>
    <rPh sb="58" eb="61">
      <t>ジギョウシャ</t>
    </rPh>
    <rPh sb="61" eb="62">
      <t>オヨ</t>
    </rPh>
    <rPh sb="63" eb="66">
      <t>ジチタイ</t>
    </rPh>
    <rPh sb="67" eb="69">
      <t>キョウリョク</t>
    </rPh>
    <rPh sb="70" eb="71">
      <t>エ</t>
    </rPh>
    <rPh sb="73" eb="76">
      <t>チュウリツセイ</t>
    </rPh>
    <rPh sb="77" eb="78">
      <t>タカ</t>
    </rPh>
    <rPh sb="80" eb="82">
      <t>セイド</t>
    </rPh>
    <rPh sb="83" eb="84">
      <t>タカ</t>
    </rPh>
    <rPh sb="85" eb="87">
      <t>チョウサ</t>
    </rPh>
    <rPh sb="88" eb="90">
      <t>ジッシ</t>
    </rPh>
    <rPh sb="92" eb="94">
      <t>ヒツヨウ</t>
    </rPh>
    <phoneticPr fontId="5"/>
  </si>
  <si>
    <t>平成27年度までに統計の情報提供量を約14,800件とする。</t>
    <rPh sb="0" eb="2">
      <t>ヘイセイ</t>
    </rPh>
    <rPh sb="4" eb="6">
      <t>ネンド</t>
    </rPh>
    <rPh sb="9" eb="11">
      <t>トウケイ</t>
    </rPh>
    <rPh sb="12" eb="14">
      <t>ジョウホウ</t>
    </rPh>
    <rPh sb="14" eb="17">
      <t>テイキョウリョウ</t>
    </rPh>
    <rPh sb="18" eb="19">
      <t>ヤク</t>
    </rPh>
    <rPh sb="25" eb="26">
      <t>ケン</t>
    </rPh>
    <phoneticPr fontId="5"/>
  </si>
  <si>
    <t>国土交通統計に係るホームページにおいて、平成27年度まで単年度960,000件のアクセス件数を達成する。</t>
    <rPh sb="0" eb="2">
      <t>コクド</t>
    </rPh>
    <rPh sb="2" eb="4">
      <t>コウツウ</t>
    </rPh>
    <rPh sb="4" eb="6">
      <t>トウケイ</t>
    </rPh>
    <rPh sb="7" eb="8">
      <t>カカ</t>
    </rPh>
    <rPh sb="20" eb="22">
      <t>ヘイセイ</t>
    </rPh>
    <rPh sb="24" eb="26">
      <t>ネンド</t>
    </rPh>
    <rPh sb="28" eb="31">
      <t>タンネンド</t>
    </rPh>
    <rPh sb="38" eb="39">
      <t>ケン</t>
    </rPh>
    <rPh sb="44" eb="46">
      <t>ケンスウ</t>
    </rPh>
    <rPh sb="47" eb="49">
      <t>タッセイ</t>
    </rPh>
    <phoneticPr fontId="5"/>
  </si>
  <si>
    <t>３３　市場・産業関係の統計調査の整備・活用を図る</t>
    <rPh sb="3" eb="5">
      <t>シジョウ</t>
    </rPh>
    <rPh sb="6" eb="8">
      <t>サンギョウ</t>
    </rPh>
    <rPh sb="8" eb="10">
      <t>カンケイ</t>
    </rPh>
    <rPh sb="11" eb="13">
      <t>トウケイ</t>
    </rPh>
    <rPh sb="13" eb="15">
      <t>チョウサ</t>
    </rPh>
    <rPh sb="16" eb="18">
      <t>セイビ</t>
    </rPh>
    <rPh sb="19" eb="21">
      <t>カツヨウ</t>
    </rPh>
    <rPh sb="22" eb="23">
      <t>ハカ</t>
    </rPh>
    <phoneticPr fontId="5"/>
  </si>
  <si>
    <t>首都圏、中京圏、近畿圏の三大都市圏における鉄道・バス等の大量公共交通機関の利用実態を調査し、旅客流動量や鉄道・バス等の利用状況及び鉄道間の乗換施設の実態を把握し、人口分布と輸送量との関係や輸送需要構造等の分析を行うことで、広域交通圏における公共交通ネットワークの利便性向上、交通サービスの改善等の公共交通施策の検討に資する基礎資料を提供することを目的とする。</t>
    <rPh sb="0" eb="3">
      <t>シュトケン</t>
    </rPh>
    <rPh sb="4" eb="7">
      <t>チュウキョウケン</t>
    </rPh>
    <rPh sb="8" eb="11">
      <t>キンキケン</t>
    </rPh>
    <rPh sb="12" eb="14">
      <t>サンダイ</t>
    </rPh>
    <rPh sb="14" eb="17">
      <t>トシケン</t>
    </rPh>
    <rPh sb="21" eb="23">
      <t>テツドウ</t>
    </rPh>
    <rPh sb="26" eb="27">
      <t>ナド</t>
    </rPh>
    <rPh sb="28" eb="30">
      <t>タイリョウ</t>
    </rPh>
    <rPh sb="30" eb="32">
      <t>コウキョウ</t>
    </rPh>
    <rPh sb="32" eb="34">
      <t>コウツウ</t>
    </rPh>
    <rPh sb="34" eb="36">
      <t>キカン</t>
    </rPh>
    <rPh sb="37" eb="39">
      <t>リヨウ</t>
    </rPh>
    <rPh sb="39" eb="41">
      <t>ジッタイ</t>
    </rPh>
    <rPh sb="42" eb="44">
      <t>チョウサ</t>
    </rPh>
    <rPh sb="46" eb="48">
      <t>リョカク</t>
    </rPh>
    <rPh sb="48" eb="50">
      <t>リュウドウ</t>
    </rPh>
    <rPh sb="50" eb="51">
      <t>リョウ</t>
    </rPh>
    <rPh sb="52" eb="54">
      <t>テツドウ</t>
    </rPh>
    <rPh sb="57" eb="58">
      <t>ナド</t>
    </rPh>
    <rPh sb="59" eb="61">
      <t>リヨウ</t>
    </rPh>
    <rPh sb="61" eb="63">
      <t>ジョウキョウ</t>
    </rPh>
    <rPh sb="63" eb="64">
      <t>オヨ</t>
    </rPh>
    <rPh sb="65" eb="67">
      <t>テツドウ</t>
    </rPh>
    <rPh sb="67" eb="68">
      <t>カン</t>
    </rPh>
    <rPh sb="69" eb="73">
      <t>ノリカエシセツ</t>
    </rPh>
    <rPh sb="74" eb="76">
      <t>ジッタイ</t>
    </rPh>
    <rPh sb="77" eb="79">
      <t>ハアク</t>
    </rPh>
    <rPh sb="81" eb="83">
      <t>ジンコウ</t>
    </rPh>
    <rPh sb="83" eb="85">
      <t>ブンプ</t>
    </rPh>
    <rPh sb="86" eb="89">
      <t>ユソウリョウ</t>
    </rPh>
    <rPh sb="91" eb="93">
      <t>カンケイ</t>
    </rPh>
    <rPh sb="94" eb="96">
      <t>ユソウ</t>
    </rPh>
    <rPh sb="96" eb="98">
      <t>ジュヨウ</t>
    </rPh>
    <rPh sb="98" eb="100">
      <t>コウゾウ</t>
    </rPh>
    <rPh sb="100" eb="101">
      <t>ナド</t>
    </rPh>
    <rPh sb="102" eb="104">
      <t>ブンセキ</t>
    </rPh>
    <rPh sb="105" eb="106">
      <t>オコナ</t>
    </rPh>
    <rPh sb="111" eb="113">
      <t>コウイキ</t>
    </rPh>
    <rPh sb="113" eb="115">
      <t>コウツウ</t>
    </rPh>
    <rPh sb="115" eb="116">
      <t>ケン</t>
    </rPh>
    <rPh sb="120" eb="122">
      <t>コウキョウ</t>
    </rPh>
    <rPh sb="122" eb="124">
      <t>コウツウ</t>
    </rPh>
    <rPh sb="131" eb="134">
      <t>リベンセイ</t>
    </rPh>
    <rPh sb="134" eb="136">
      <t>コウジョウ</t>
    </rPh>
    <rPh sb="137" eb="139">
      <t>コウツウ</t>
    </rPh>
    <rPh sb="144" eb="147">
      <t>カイゼンナド</t>
    </rPh>
    <rPh sb="148" eb="150">
      <t>コウキョウ</t>
    </rPh>
    <rPh sb="150" eb="152">
      <t>コウツウ</t>
    </rPh>
    <rPh sb="152" eb="154">
      <t>セサク</t>
    </rPh>
    <rPh sb="155" eb="157">
      <t>ケントウ</t>
    </rPh>
    <rPh sb="158" eb="159">
      <t>シ</t>
    </rPh>
    <rPh sb="161" eb="163">
      <t>キソ</t>
    </rPh>
    <rPh sb="163" eb="165">
      <t>シリョウ</t>
    </rPh>
    <rPh sb="166" eb="168">
      <t>テイキョウ</t>
    </rPh>
    <rPh sb="173" eb="175">
      <t>モクテキ</t>
    </rPh>
    <phoneticPr fontId="5"/>
  </si>
  <si>
    <t>3年間にわたる調査を予定しており、第12回調査（平成27～29年度実施）では、平成27年度に実査、平成28年度に実査データを基にした集計・分析、そして平成29年度に分析の深度化及び次回調査の仕様の検討を予定している。具体的な実査手法は、三大都市圏の駅及び空港バスターミナル等において、利用者に対するアンケート調査を実施する。更に交通事業者に対して、駅間又はバスターミナル間の旅客流動量及び輸送力の調査を実施する。また、駅における鉄道間の乗換施設について整備状況や、乗り換え時間の調査を行う。また、集計・分析手法は、アンケートのサンプルデータから全利用者数への拡大推計を実施している。分析の深度化では、政策課題やニーズに対する分析を国勢調査等の他の統計調査と組み合わせ行う。</t>
    <rPh sb="1" eb="3">
      <t>ネンカン</t>
    </rPh>
    <rPh sb="7" eb="9">
      <t>チョウサ</t>
    </rPh>
    <rPh sb="10" eb="12">
      <t>ヨテイ</t>
    </rPh>
    <rPh sb="17" eb="18">
      <t>ダイ</t>
    </rPh>
    <rPh sb="20" eb="21">
      <t>カイ</t>
    </rPh>
    <rPh sb="21" eb="23">
      <t>チョウサ</t>
    </rPh>
    <rPh sb="24" eb="26">
      <t>ヘイセイ</t>
    </rPh>
    <rPh sb="31" eb="33">
      <t>ネンド</t>
    </rPh>
    <rPh sb="33" eb="35">
      <t>ジッシ</t>
    </rPh>
    <rPh sb="39" eb="41">
      <t>ヘイセイ</t>
    </rPh>
    <rPh sb="43" eb="45">
      <t>ネンド</t>
    </rPh>
    <rPh sb="46" eb="48">
      <t>ジッサ</t>
    </rPh>
    <rPh sb="49" eb="51">
      <t>ヘイセイ</t>
    </rPh>
    <rPh sb="53" eb="55">
      <t>ネンド</t>
    </rPh>
    <rPh sb="56" eb="58">
      <t>ジッサ</t>
    </rPh>
    <rPh sb="62" eb="63">
      <t>モト</t>
    </rPh>
    <rPh sb="66" eb="68">
      <t>シュウケイ</t>
    </rPh>
    <rPh sb="69" eb="71">
      <t>ブンセキ</t>
    </rPh>
    <rPh sb="75" eb="77">
      <t>ヘイセイ</t>
    </rPh>
    <rPh sb="79" eb="81">
      <t>ネンド</t>
    </rPh>
    <rPh sb="82" eb="84">
      <t>ブンセキ</t>
    </rPh>
    <rPh sb="85" eb="88">
      <t>シンドカ</t>
    </rPh>
    <rPh sb="88" eb="89">
      <t>オヨ</t>
    </rPh>
    <rPh sb="90" eb="92">
      <t>ジカイ</t>
    </rPh>
    <rPh sb="95" eb="97">
      <t>シヨウ</t>
    </rPh>
    <rPh sb="98" eb="100">
      <t>ケントウ</t>
    </rPh>
    <rPh sb="101" eb="103">
      <t>ヨテイ</t>
    </rPh>
    <rPh sb="108" eb="111">
      <t>グタイテキ</t>
    </rPh>
    <rPh sb="112" eb="114">
      <t>ジッサ</t>
    </rPh>
    <rPh sb="114" eb="116">
      <t>シュホウ</t>
    </rPh>
    <rPh sb="118" eb="119">
      <t>サン</t>
    </rPh>
    <rPh sb="119" eb="123">
      <t>ダイトシケン</t>
    </rPh>
    <rPh sb="124" eb="125">
      <t>エキ</t>
    </rPh>
    <rPh sb="125" eb="126">
      <t>オヨ</t>
    </rPh>
    <rPh sb="127" eb="129">
      <t>クウコウ</t>
    </rPh>
    <rPh sb="136" eb="137">
      <t>ナド</t>
    </rPh>
    <rPh sb="142" eb="145">
      <t>リヨウシャ</t>
    </rPh>
    <rPh sb="146" eb="147">
      <t>タイ</t>
    </rPh>
    <rPh sb="154" eb="156">
      <t>チョウサ</t>
    </rPh>
    <rPh sb="157" eb="159">
      <t>ジッシ</t>
    </rPh>
    <rPh sb="162" eb="163">
      <t>サラ</t>
    </rPh>
    <rPh sb="164" eb="166">
      <t>コウツウ</t>
    </rPh>
    <rPh sb="166" eb="169">
      <t>ジギョウシャ</t>
    </rPh>
    <rPh sb="170" eb="171">
      <t>タイ</t>
    </rPh>
    <rPh sb="174" eb="175">
      <t>エキ</t>
    </rPh>
    <rPh sb="175" eb="176">
      <t>カン</t>
    </rPh>
    <rPh sb="176" eb="177">
      <t>マタ</t>
    </rPh>
    <rPh sb="185" eb="186">
      <t>カン</t>
    </rPh>
    <rPh sb="187" eb="189">
      <t>リョカク</t>
    </rPh>
    <rPh sb="189" eb="191">
      <t>リュウドウ</t>
    </rPh>
    <rPh sb="191" eb="192">
      <t>リョウ</t>
    </rPh>
    <rPh sb="192" eb="193">
      <t>オヨ</t>
    </rPh>
    <rPh sb="194" eb="197">
      <t>ユソウリョク</t>
    </rPh>
    <rPh sb="198" eb="200">
      <t>チョウサ</t>
    </rPh>
    <rPh sb="201" eb="203">
      <t>ジッシ</t>
    </rPh>
    <rPh sb="209" eb="210">
      <t>エキ</t>
    </rPh>
    <phoneticPr fontId="5"/>
  </si>
  <si>
    <t>　政策の企画・立案及び目的の達成手段として必要な事業である。</t>
    <rPh sb="1" eb="3">
      <t>セイサク</t>
    </rPh>
    <rPh sb="4" eb="6">
      <t>キカク</t>
    </rPh>
    <rPh sb="7" eb="9">
      <t>リツアン</t>
    </rPh>
    <rPh sb="9" eb="10">
      <t>オヨ</t>
    </rPh>
    <rPh sb="11" eb="13">
      <t>モクテキ</t>
    </rPh>
    <rPh sb="14" eb="16">
      <t>タッセイ</t>
    </rPh>
    <rPh sb="16" eb="18">
      <t>シュダン</t>
    </rPh>
    <rPh sb="21" eb="23">
      <t>ヒツヨウ</t>
    </rPh>
    <rPh sb="24" eb="26">
      <t>ジギョウ</t>
    </rPh>
    <phoneticPr fontId="5"/>
  </si>
  <si>
    <t>平成17年度調査以降、郵送回収と併用してインターネットによる回答受付を実施してきたが、前回調査（平成22年度）調査では、インターネットによる回答数は回答数全体の1割程度であった。今後はインターネットによる回答のさらなる促進を図るとともに、回収率の向上に努める。</t>
    <rPh sb="0" eb="2">
      <t>ヘイセイ</t>
    </rPh>
    <rPh sb="4" eb="6">
      <t>ネンド</t>
    </rPh>
    <rPh sb="6" eb="8">
      <t>チョウサ</t>
    </rPh>
    <rPh sb="8" eb="10">
      <t>イコウ</t>
    </rPh>
    <rPh sb="11" eb="13">
      <t>ユウソウ</t>
    </rPh>
    <rPh sb="13" eb="15">
      <t>カイシュウ</t>
    </rPh>
    <rPh sb="16" eb="18">
      <t>ヘイヨウ</t>
    </rPh>
    <rPh sb="30" eb="32">
      <t>カイトウ</t>
    </rPh>
    <rPh sb="32" eb="34">
      <t>ウケツケ</t>
    </rPh>
    <rPh sb="35" eb="37">
      <t>ジッシ</t>
    </rPh>
    <rPh sb="43" eb="45">
      <t>ゼンカイ</t>
    </rPh>
    <rPh sb="45" eb="47">
      <t>チョウサ</t>
    </rPh>
    <rPh sb="48" eb="50">
      <t>ヘイセイ</t>
    </rPh>
    <rPh sb="52" eb="54">
      <t>ネンド</t>
    </rPh>
    <rPh sb="55" eb="57">
      <t>チョウサ</t>
    </rPh>
    <rPh sb="70" eb="73">
      <t>カイトウスウ</t>
    </rPh>
    <rPh sb="74" eb="76">
      <t>カイトウ</t>
    </rPh>
    <rPh sb="76" eb="77">
      <t>スウ</t>
    </rPh>
    <rPh sb="77" eb="79">
      <t>ゼンタイ</t>
    </rPh>
    <rPh sb="81" eb="82">
      <t>ワリ</t>
    </rPh>
    <rPh sb="82" eb="84">
      <t>テイド</t>
    </rPh>
    <rPh sb="89" eb="91">
      <t>コンゴ</t>
    </rPh>
    <rPh sb="102" eb="104">
      <t>カイトウ</t>
    </rPh>
    <rPh sb="109" eb="111">
      <t>ソクシン</t>
    </rPh>
    <rPh sb="112" eb="113">
      <t>ハカ</t>
    </rPh>
    <rPh sb="119" eb="122">
      <t>カイシュウリツ</t>
    </rPh>
    <rPh sb="123" eb="125">
      <t>コウジョウ</t>
    </rPh>
    <rPh sb="126" eb="127">
      <t>ツト</t>
    </rPh>
    <phoneticPr fontId="5"/>
  </si>
  <si>
    <t>新27－055</t>
    <phoneticPr fontId="5"/>
  </si>
  <si>
    <t>-</t>
    <phoneticPr fontId="5"/>
  </si>
  <si>
    <t>統計に係る調査において、回答の回収率向上や、調査結果の利活用を広げるために調査手法の見直しを行う。特に、インターネット等の情報通信技術を用いた回答方法の活用・促進により、回答の回収率を向上させるべき。さらに、調査票の配布箇所を政策ニーズに合わせた箇所に見直し、調査結果の利活用を広げるべき。</t>
    <rPh sb="0" eb="2">
      <t>トウケイ</t>
    </rPh>
    <rPh sb="3" eb="4">
      <t>カカ</t>
    </rPh>
    <rPh sb="5" eb="7">
      <t>チョウサ</t>
    </rPh>
    <rPh sb="12" eb="14">
      <t>カイトウ</t>
    </rPh>
    <rPh sb="15" eb="18">
      <t>カイシュウリツ</t>
    </rPh>
    <rPh sb="18" eb="20">
      <t>コウジョウ</t>
    </rPh>
    <rPh sb="22" eb="24">
      <t>チョウサ</t>
    </rPh>
    <rPh sb="24" eb="26">
      <t>ケッカ</t>
    </rPh>
    <rPh sb="27" eb="30">
      <t>リカツヨウ</t>
    </rPh>
    <rPh sb="31" eb="32">
      <t>ヒロ</t>
    </rPh>
    <rPh sb="37" eb="39">
      <t>チョウサ</t>
    </rPh>
    <rPh sb="39" eb="41">
      <t>シュホウ</t>
    </rPh>
    <rPh sb="42" eb="44">
      <t>ミナオ</t>
    </rPh>
    <rPh sb="46" eb="47">
      <t>オコナ</t>
    </rPh>
    <rPh sb="49" eb="50">
      <t>トク</t>
    </rPh>
    <rPh sb="59" eb="60">
      <t>トウ</t>
    </rPh>
    <rPh sb="61" eb="65">
      <t>ジョウホウツウシン</t>
    </rPh>
    <rPh sb="65" eb="67">
      <t>ギジュツ</t>
    </rPh>
    <rPh sb="68" eb="69">
      <t>モチ</t>
    </rPh>
    <rPh sb="71" eb="73">
      <t>カイトウ</t>
    </rPh>
    <rPh sb="73" eb="75">
      <t>ホウホウ</t>
    </rPh>
    <rPh sb="76" eb="78">
      <t>カツヨウ</t>
    </rPh>
    <rPh sb="79" eb="81">
      <t>ソクシン</t>
    </rPh>
    <rPh sb="85" eb="87">
      <t>カイトウ</t>
    </rPh>
    <rPh sb="88" eb="91">
      <t>カイシュウリツ</t>
    </rPh>
    <rPh sb="92" eb="94">
      <t>コウジョウ</t>
    </rPh>
    <rPh sb="104" eb="107">
      <t>チョウサヒョウ</t>
    </rPh>
    <rPh sb="108" eb="110">
      <t>ハイフ</t>
    </rPh>
    <rPh sb="110" eb="112">
      <t>カショ</t>
    </rPh>
    <rPh sb="113" eb="115">
      <t>セイサク</t>
    </rPh>
    <rPh sb="119" eb="120">
      <t>ア</t>
    </rPh>
    <rPh sb="123" eb="125">
      <t>カショ</t>
    </rPh>
    <rPh sb="126" eb="128">
      <t>ミナオ</t>
    </rPh>
    <rPh sb="130" eb="132">
      <t>チョウサ</t>
    </rPh>
    <rPh sb="132" eb="134">
      <t>ケッカ</t>
    </rPh>
    <rPh sb="135" eb="138">
      <t>リカツヨウ</t>
    </rPh>
    <rPh sb="139" eb="140">
      <t>ヒロ</t>
    </rPh>
    <phoneticPr fontId="5"/>
  </si>
  <si>
    <t>-</t>
    <phoneticPr fontId="5"/>
  </si>
  <si>
    <t>平成２７年度調査では、インターネット等の情報通信技術を用いた回答方法の活用促進のため、従来のＰＣに加えて、新たにスマートフォンによる回答方法を併用することで、回答の回収率向上とコスト縮減を図る。さらに、調査票の配布箇所の見直しを行った結果、空港駅等で新たに調査票の配布を行い、政策課題の検討に資する調査結果の作成を図る。</t>
    <rPh sb="18" eb="19">
      <t>トウ</t>
    </rPh>
    <rPh sb="20" eb="24">
      <t>ジョウホウツウシン</t>
    </rPh>
    <rPh sb="24" eb="26">
      <t>ギジュツ</t>
    </rPh>
    <rPh sb="27" eb="28">
      <t>モチ</t>
    </rPh>
    <rPh sb="30" eb="32">
      <t>カイトウ</t>
    </rPh>
    <rPh sb="32" eb="34">
      <t>ホウホウ</t>
    </rPh>
    <rPh sb="35" eb="37">
      <t>カツヨウ</t>
    </rPh>
    <rPh sb="37" eb="39">
      <t>ソクシン</t>
    </rPh>
    <rPh sb="43" eb="45">
      <t>ジュウライ</t>
    </rPh>
    <rPh sb="49" eb="50">
      <t>クワ</t>
    </rPh>
    <rPh sb="53" eb="54">
      <t>アラ</t>
    </rPh>
    <rPh sb="66" eb="68">
      <t>カイトウ</t>
    </rPh>
    <rPh sb="68" eb="70">
      <t>ホウホウ</t>
    </rPh>
    <rPh sb="71" eb="73">
      <t>ヘイヨウ</t>
    </rPh>
    <rPh sb="79" eb="81">
      <t>カイトウ</t>
    </rPh>
    <rPh sb="82" eb="85">
      <t>カイシュウリツ</t>
    </rPh>
    <rPh sb="85" eb="87">
      <t>コウジョウ</t>
    </rPh>
    <rPh sb="91" eb="93">
      <t>シュクゲン</t>
    </rPh>
    <rPh sb="94" eb="95">
      <t>ハカ</t>
    </rPh>
    <rPh sb="101" eb="104">
      <t>チョウサヒョウ</t>
    </rPh>
    <rPh sb="105" eb="107">
      <t>ハイフ</t>
    </rPh>
    <rPh sb="107" eb="109">
      <t>カショ</t>
    </rPh>
    <rPh sb="110" eb="112">
      <t>ミナオ</t>
    </rPh>
    <rPh sb="114" eb="115">
      <t>オコナ</t>
    </rPh>
    <rPh sb="117" eb="119">
      <t>ケッカ</t>
    </rPh>
    <rPh sb="120" eb="122">
      <t>クウコウ</t>
    </rPh>
    <rPh sb="122" eb="124">
      <t>エキトウ</t>
    </rPh>
    <rPh sb="125" eb="126">
      <t>アラ</t>
    </rPh>
    <rPh sb="128" eb="131">
      <t>チョウサヒョウ</t>
    </rPh>
    <rPh sb="132" eb="134">
      <t>ハイフ</t>
    </rPh>
    <rPh sb="135" eb="136">
      <t>オコナ</t>
    </rPh>
    <rPh sb="138" eb="140">
      <t>セイサク</t>
    </rPh>
    <rPh sb="140" eb="142">
      <t>カダイ</t>
    </rPh>
    <rPh sb="143" eb="145">
      <t>ケントウ</t>
    </rPh>
    <rPh sb="146" eb="147">
      <t>シ</t>
    </rPh>
    <rPh sb="149" eb="151">
      <t>チョウサ</t>
    </rPh>
    <rPh sb="151" eb="153">
      <t>ケッカ</t>
    </rPh>
    <rPh sb="154" eb="156">
      <t>サクセイ</t>
    </rPh>
    <rPh sb="157" eb="158">
      <t>ハカ</t>
    </rPh>
    <phoneticPr fontId="5"/>
  </si>
  <si>
    <t>本調査は、５年周期の調査であり、平成２７年度において回収した調査票データについて、平成２８年度は集計・分析を実施する。集計・分析に必要な額を計上した結果、統計調査費が増加した。　　　　　　　　　　　　　　　　　　　　　　　　　　　　　　　　　　　　　　　　　　　　　　　　　　　　　　　　　　　　　　　　　　　　　　　　　　　　　　　　　　　　　　　　　　　　　※百万円未満を四捨五入しているため、「予算額・執行額」欄と誤差が生じている。</t>
    <rPh sb="0" eb="3">
      <t>ホンチョウサ</t>
    </rPh>
    <rPh sb="6" eb="7">
      <t>ネン</t>
    </rPh>
    <rPh sb="7" eb="9">
      <t>シュウキ</t>
    </rPh>
    <rPh sb="10" eb="12">
      <t>チョウサ</t>
    </rPh>
    <rPh sb="16" eb="18">
      <t>ヘイセイ</t>
    </rPh>
    <rPh sb="20" eb="21">
      <t>ネン</t>
    </rPh>
    <rPh sb="21" eb="22">
      <t>ド</t>
    </rPh>
    <rPh sb="26" eb="28">
      <t>カイシュウ</t>
    </rPh>
    <rPh sb="30" eb="33">
      <t>チョウサヒョウ</t>
    </rPh>
    <rPh sb="41" eb="43">
      <t>ヘイセイ</t>
    </rPh>
    <rPh sb="45" eb="47">
      <t>ネンド</t>
    </rPh>
    <rPh sb="48" eb="50">
      <t>シュウケイ</t>
    </rPh>
    <rPh sb="51" eb="53">
      <t>ブンセキ</t>
    </rPh>
    <rPh sb="54" eb="56">
      <t>ジッシ</t>
    </rPh>
    <rPh sb="59" eb="61">
      <t>シュウケイ</t>
    </rPh>
    <rPh sb="62" eb="64">
      <t>ブンセキ</t>
    </rPh>
    <rPh sb="65" eb="67">
      <t>ヒツヨウ</t>
    </rPh>
    <rPh sb="68" eb="69">
      <t>ガク</t>
    </rPh>
    <rPh sb="70" eb="72">
      <t>ケイジョウ</t>
    </rPh>
    <rPh sb="74" eb="76">
      <t>ケッカ</t>
    </rPh>
    <rPh sb="77" eb="79">
      <t>トウケイ</t>
    </rPh>
    <rPh sb="79" eb="82">
      <t>チョウサヒ</t>
    </rPh>
    <rPh sb="83" eb="85">
      <t>ゾウカ</t>
    </rPh>
    <rPh sb="182" eb="184">
      <t>ヒャクマン</t>
    </rPh>
    <rPh sb="184" eb="185">
      <t>エン</t>
    </rPh>
    <rPh sb="185" eb="187">
      <t>ミマン</t>
    </rPh>
    <rPh sb="188" eb="192">
      <t>シシャゴニュウ</t>
    </rPh>
    <rPh sb="200" eb="203">
      <t>ヨサンガク</t>
    </rPh>
    <rPh sb="204" eb="206">
      <t>シッコウ</t>
    </rPh>
    <rPh sb="206" eb="207">
      <t>ガク</t>
    </rPh>
    <rPh sb="208" eb="209">
      <t>ラン</t>
    </rPh>
    <rPh sb="210" eb="212">
      <t>ゴサ</t>
    </rPh>
    <rPh sb="213" eb="214">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</si>
</sst>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25" xfId="0" quotePrefix="1"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0" fillId="5" borderId="73" xfId="0" applyFont="1" applyFill="1" applyBorder="1" applyAlignment="1" applyProtection="1">
      <alignment horizontal="center" vertical="center"/>
      <protection locked="0"/>
    </xf>
    <xf numFmtId="0" fontId="0" fillId="5" borderId="97"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0" fillId="5" borderId="21" xfId="0" applyFont="1" applyFill="1" applyBorder="1" applyAlignment="1" applyProtection="1">
      <alignment horizontal="center" vertical="center"/>
      <protection locked="0"/>
    </xf>
    <xf numFmtId="0" fontId="0"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498</xdr:row>
          <xdr:rowOff>66675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498</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152400</xdr:colOff>
      <xdr:row>145</xdr:row>
      <xdr:rowOff>123825</xdr:rowOff>
    </xdr:from>
    <xdr:to>
      <xdr:col>18</xdr:col>
      <xdr:colOff>47045</xdr:colOff>
      <xdr:row>146</xdr:row>
      <xdr:rowOff>47625</xdr:rowOff>
    </xdr:to>
    <xdr:sp macro="" textlink="">
      <xdr:nvSpPr>
        <xdr:cNvPr id="11" name="正方形/長方形 10"/>
        <xdr:cNvSpPr/>
      </xdr:nvSpPr>
      <xdr:spPr bwMode="auto">
        <a:xfrm>
          <a:off x="1781175" y="52320825"/>
          <a:ext cx="1523420" cy="2762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一般競争</a:t>
          </a:r>
          <a:r>
            <a:rPr kumimoji="1" lang="en-US" altLang="ja-JP" sz="1200">
              <a:solidFill>
                <a:sysClr val="windowText" lastClr="000000"/>
              </a:solidFill>
            </a:rPr>
            <a:t>】</a:t>
          </a:r>
        </a:p>
      </xdr:txBody>
    </xdr:sp>
    <xdr:clientData/>
  </xdr:twoCellAnchor>
  <xdr:twoCellAnchor>
    <xdr:from>
      <xdr:col>16</xdr:col>
      <xdr:colOff>47625</xdr:colOff>
      <xdr:row>142</xdr:row>
      <xdr:rowOff>342900</xdr:rowOff>
    </xdr:from>
    <xdr:to>
      <xdr:col>16</xdr:col>
      <xdr:colOff>47625</xdr:colOff>
      <xdr:row>146</xdr:row>
      <xdr:rowOff>0</xdr:rowOff>
    </xdr:to>
    <xdr:cxnSp macro="">
      <xdr:nvCxnSpPr>
        <xdr:cNvPr id="4" name="直線矢印コネクタ 3"/>
        <xdr:cNvCxnSpPr>
          <a:endCxn id="7" idx="0"/>
        </xdr:cNvCxnSpPr>
      </xdr:nvCxnSpPr>
      <xdr:spPr>
        <a:xfrm>
          <a:off x="2943225" y="51482625"/>
          <a:ext cx="0" cy="10668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63500</xdr:colOff>
      <xdr:row>140</xdr:row>
      <xdr:rowOff>174625</xdr:rowOff>
    </xdr:from>
    <xdr:to>
      <xdr:col>20</xdr:col>
      <xdr:colOff>107950</xdr:colOff>
      <xdr:row>142</xdr:row>
      <xdr:rowOff>342900</xdr:rowOff>
    </xdr:to>
    <xdr:sp macro="" textlink="">
      <xdr:nvSpPr>
        <xdr:cNvPr id="13" name="テキスト ボックス 12"/>
        <xdr:cNvSpPr txBox="1"/>
      </xdr:nvSpPr>
      <xdr:spPr>
        <a:xfrm>
          <a:off x="2540000" y="31623000"/>
          <a:ext cx="1695450" cy="866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国土交通省</a:t>
          </a:r>
          <a:endParaRPr kumimoji="1" lang="en-US" altLang="ja-JP" sz="1100"/>
        </a:p>
        <a:p>
          <a:pPr algn="ctr"/>
          <a:endParaRPr kumimoji="1" lang="en-US" altLang="ja-JP" sz="1100"/>
        </a:p>
        <a:p>
          <a:pPr algn="ctr"/>
          <a:r>
            <a:rPr kumimoji="1" lang="ja-JP" altLang="en-US" sz="1100"/>
            <a:t>１２６．３百万円</a:t>
          </a:r>
        </a:p>
      </xdr:txBody>
    </xdr:sp>
    <xdr:clientData/>
  </xdr:twoCellAnchor>
  <xdr:twoCellAnchor>
    <xdr:from>
      <xdr:col>11</xdr:col>
      <xdr:colOff>127000</xdr:colOff>
      <xdr:row>146</xdr:row>
      <xdr:rowOff>95250</xdr:rowOff>
    </xdr:from>
    <xdr:to>
      <xdr:col>21</xdr:col>
      <xdr:colOff>25400</xdr:colOff>
      <xdr:row>150</xdr:row>
      <xdr:rowOff>231775</xdr:rowOff>
    </xdr:to>
    <xdr:grpSp>
      <xdr:nvGrpSpPr>
        <xdr:cNvPr id="15" name="グループ化 14"/>
        <xdr:cNvGrpSpPr/>
      </xdr:nvGrpSpPr>
      <xdr:grpSpPr>
        <a:xfrm>
          <a:off x="2327275" y="33575625"/>
          <a:ext cx="1898650" cy="1546225"/>
          <a:chOff x="1933575" y="52177950"/>
          <a:chExt cx="1771650" cy="1533525"/>
        </a:xfrm>
      </xdr:grpSpPr>
      <xdr:sp macro="" textlink="">
        <xdr:nvSpPr>
          <xdr:cNvPr id="16" name="テキスト ボックス 15"/>
          <xdr:cNvSpPr txBox="1"/>
        </xdr:nvSpPr>
        <xdr:spPr>
          <a:xfrm>
            <a:off x="2047875" y="52177950"/>
            <a:ext cx="1543050" cy="866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事業委託業者</a:t>
            </a:r>
            <a:endParaRPr kumimoji="1" lang="en-US" altLang="ja-JP" sz="1100"/>
          </a:p>
          <a:p>
            <a:pPr algn="ctr"/>
            <a:endParaRPr kumimoji="1" lang="en-US" altLang="ja-JP" sz="1100"/>
          </a:p>
          <a:p>
            <a:pPr algn="ctr"/>
            <a:r>
              <a:rPr kumimoji="1" lang="ja-JP" altLang="en-US" sz="1100"/>
              <a:t>１２６．３百万円</a:t>
            </a:r>
            <a:endParaRPr kumimoji="1" lang="en-US" altLang="ja-JP" sz="1100"/>
          </a:p>
        </xdr:txBody>
      </xdr:sp>
      <xdr:sp macro="" textlink="">
        <xdr:nvSpPr>
          <xdr:cNvPr id="17" name="大かっこ 16"/>
          <xdr:cNvSpPr/>
        </xdr:nvSpPr>
        <xdr:spPr bwMode="auto">
          <a:xfrm>
            <a:off x="1933575" y="53063774"/>
            <a:ext cx="1771650" cy="6477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集計・分析、マスターデータファイル・報告書の作成</a:t>
            </a:r>
          </a:p>
        </xdr:txBody>
      </xdr:sp>
    </xdr:grpSp>
    <xdr:clientData/>
  </xdr:twoCellAnchor>
  <xdr:twoCellAnchor>
    <xdr:from>
      <xdr:col>25</xdr:col>
      <xdr:colOff>0</xdr:colOff>
      <xdr:row>143</xdr:row>
      <xdr:rowOff>31750</xdr:rowOff>
    </xdr:from>
    <xdr:to>
      <xdr:col>33</xdr:col>
      <xdr:colOff>177801</xdr:colOff>
      <xdr:row>146</xdr:row>
      <xdr:rowOff>136525</xdr:rowOff>
    </xdr:to>
    <xdr:grpSp>
      <xdr:nvGrpSpPr>
        <xdr:cNvPr id="18" name="グループ化 17"/>
        <xdr:cNvGrpSpPr/>
      </xdr:nvGrpSpPr>
      <xdr:grpSpPr>
        <a:xfrm>
          <a:off x="5000625" y="32454850"/>
          <a:ext cx="1778001" cy="1162050"/>
          <a:chOff x="4467224" y="51492150"/>
          <a:chExt cx="1657351" cy="1152525"/>
        </a:xfrm>
      </xdr:grpSpPr>
      <xdr:sp macro="" textlink="">
        <xdr:nvSpPr>
          <xdr:cNvPr id="19" name="テキスト ボックス 18"/>
          <xdr:cNvSpPr txBox="1"/>
        </xdr:nvSpPr>
        <xdr:spPr>
          <a:xfrm>
            <a:off x="4524375" y="51492150"/>
            <a:ext cx="1543050" cy="866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事務費</a:t>
            </a:r>
            <a:endParaRPr kumimoji="1" lang="en-US" altLang="ja-JP" sz="1100"/>
          </a:p>
          <a:p>
            <a:pPr algn="ctr"/>
            <a:endParaRPr kumimoji="1" lang="en-US" altLang="ja-JP" sz="1100"/>
          </a:p>
          <a:p>
            <a:pPr algn="ctr"/>
            <a:r>
              <a:rPr kumimoji="1" lang="ja-JP" altLang="en-US" sz="1100"/>
              <a:t>０．４百万円</a:t>
            </a:r>
            <a:endParaRPr kumimoji="1" lang="en-US" altLang="ja-JP" sz="1100"/>
          </a:p>
        </xdr:txBody>
      </xdr:sp>
      <xdr:sp macro="" textlink="">
        <xdr:nvSpPr>
          <xdr:cNvPr id="20" name="大かっこ 19"/>
          <xdr:cNvSpPr/>
        </xdr:nvSpPr>
        <xdr:spPr bwMode="auto">
          <a:xfrm>
            <a:off x="4467224" y="52387500"/>
            <a:ext cx="1657351" cy="257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諸謝金・職員旅費</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Normal="100" zoomScaleSheetLayoutView="90" workbookViewId="0">
      <selection activeCell="R101" sqref="R101:W101"/>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4" t="s">
        <v>0</v>
      </c>
      <c r="AK2" s="484"/>
      <c r="AL2" s="484"/>
      <c r="AM2" s="484"/>
      <c r="AN2" s="484"/>
      <c r="AO2" s="484"/>
      <c r="AP2" s="484"/>
      <c r="AQ2" s="97" t="s">
        <v>356</v>
      </c>
      <c r="AR2" s="97"/>
      <c r="AS2" s="59" t="str">
        <f>IF(OR(AQ2="　", AQ2=""), "", "-")</f>
        <v>-</v>
      </c>
      <c r="AT2" s="98">
        <v>46</v>
      </c>
      <c r="AU2" s="98"/>
      <c r="AV2" s="60" t="str">
        <f>IF(AW2="", "", "-")</f>
        <v/>
      </c>
      <c r="AW2" s="102"/>
      <c r="AX2" s="102"/>
    </row>
    <row r="3" spans="1:50" ht="21" customHeight="1" thickBot="1">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379</v>
      </c>
      <c r="AK3" s="290"/>
      <c r="AL3" s="290"/>
      <c r="AM3" s="290"/>
      <c r="AN3" s="290"/>
      <c r="AO3" s="290"/>
      <c r="AP3" s="290"/>
      <c r="AQ3" s="290"/>
      <c r="AR3" s="290"/>
      <c r="AS3" s="290"/>
      <c r="AT3" s="290"/>
      <c r="AU3" s="290"/>
      <c r="AV3" s="290"/>
      <c r="AW3" s="290"/>
      <c r="AX3" s="36" t="s">
        <v>91</v>
      </c>
    </row>
    <row r="4" spans="1:50" ht="24.75" customHeight="1">
      <c r="A4" s="512" t="s">
        <v>30</v>
      </c>
      <c r="B4" s="513"/>
      <c r="C4" s="513"/>
      <c r="D4" s="513"/>
      <c r="E4" s="513"/>
      <c r="F4" s="513"/>
      <c r="G4" s="486" t="s">
        <v>380</v>
      </c>
      <c r="H4" s="487"/>
      <c r="I4" s="487"/>
      <c r="J4" s="487"/>
      <c r="K4" s="487"/>
      <c r="L4" s="487"/>
      <c r="M4" s="487"/>
      <c r="N4" s="487"/>
      <c r="O4" s="487"/>
      <c r="P4" s="487"/>
      <c r="Q4" s="487"/>
      <c r="R4" s="487"/>
      <c r="S4" s="487"/>
      <c r="T4" s="487"/>
      <c r="U4" s="487"/>
      <c r="V4" s="487"/>
      <c r="W4" s="487"/>
      <c r="X4" s="487"/>
      <c r="Y4" s="488" t="s">
        <v>1</v>
      </c>
      <c r="Z4" s="489"/>
      <c r="AA4" s="489"/>
      <c r="AB4" s="489"/>
      <c r="AC4" s="489"/>
      <c r="AD4" s="490"/>
      <c r="AE4" s="491" t="s">
        <v>381</v>
      </c>
      <c r="AF4" s="492"/>
      <c r="AG4" s="492"/>
      <c r="AH4" s="492"/>
      <c r="AI4" s="492"/>
      <c r="AJ4" s="492"/>
      <c r="AK4" s="492"/>
      <c r="AL4" s="492"/>
      <c r="AM4" s="492"/>
      <c r="AN4" s="492"/>
      <c r="AO4" s="492"/>
      <c r="AP4" s="493"/>
      <c r="AQ4" s="494" t="s">
        <v>2</v>
      </c>
      <c r="AR4" s="489"/>
      <c r="AS4" s="489"/>
      <c r="AT4" s="489"/>
      <c r="AU4" s="489"/>
      <c r="AV4" s="489"/>
      <c r="AW4" s="489"/>
      <c r="AX4" s="495"/>
    </row>
    <row r="5" spans="1:50" ht="30" customHeight="1">
      <c r="A5" s="496" t="s">
        <v>93</v>
      </c>
      <c r="B5" s="497"/>
      <c r="C5" s="497"/>
      <c r="D5" s="497"/>
      <c r="E5" s="497"/>
      <c r="F5" s="498"/>
      <c r="G5" s="318" t="s">
        <v>161</v>
      </c>
      <c r="H5" s="319"/>
      <c r="I5" s="319"/>
      <c r="J5" s="319"/>
      <c r="K5" s="319"/>
      <c r="L5" s="319"/>
      <c r="M5" s="320" t="s">
        <v>92</v>
      </c>
      <c r="N5" s="321"/>
      <c r="O5" s="321"/>
      <c r="P5" s="321"/>
      <c r="Q5" s="321"/>
      <c r="R5" s="322"/>
      <c r="S5" s="323" t="s">
        <v>157</v>
      </c>
      <c r="T5" s="319"/>
      <c r="U5" s="319"/>
      <c r="V5" s="319"/>
      <c r="W5" s="319"/>
      <c r="X5" s="324"/>
      <c r="Y5" s="503" t="s">
        <v>3</v>
      </c>
      <c r="Z5" s="504"/>
      <c r="AA5" s="504"/>
      <c r="AB5" s="504"/>
      <c r="AC5" s="504"/>
      <c r="AD5" s="505"/>
      <c r="AE5" s="506" t="s">
        <v>382</v>
      </c>
      <c r="AF5" s="507"/>
      <c r="AG5" s="507"/>
      <c r="AH5" s="507"/>
      <c r="AI5" s="507"/>
      <c r="AJ5" s="507"/>
      <c r="AK5" s="507"/>
      <c r="AL5" s="507"/>
      <c r="AM5" s="507"/>
      <c r="AN5" s="507"/>
      <c r="AO5" s="507"/>
      <c r="AP5" s="508"/>
      <c r="AQ5" s="509" t="s">
        <v>383</v>
      </c>
      <c r="AR5" s="510"/>
      <c r="AS5" s="510"/>
      <c r="AT5" s="510"/>
      <c r="AU5" s="510"/>
      <c r="AV5" s="510"/>
      <c r="AW5" s="510"/>
      <c r="AX5" s="511"/>
    </row>
    <row r="6" spans="1:50" ht="39" customHeight="1">
      <c r="A6" s="514" t="s">
        <v>4</v>
      </c>
      <c r="B6" s="515"/>
      <c r="C6" s="515"/>
      <c r="D6" s="515"/>
      <c r="E6" s="515"/>
      <c r="F6" s="515"/>
      <c r="G6" s="516" t="str">
        <f>入力規則等!F39</f>
        <v>一般会計</v>
      </c>
      <c r="H6" s="517"/>
      <c r="I6" s="517"/>
      <c r="J6" s="517"/>
      <c r="K6" s="517"/>
      <c r="L6" s="517"/>
      <c r="M6" s="517"/>
      <c r="N6" s="517"/>
      <c r="O6" s="517"/>
      <c r="P6" s="517"/>
      <c r="Q6" s="517"/>
      <c r="R6" s="517"/>
      <c r="S6" s="517"/>
      <c r="T6" s="517"/>
      <c r="U6" s="517"/>
      <c r="V6" s="517"/>
      <c r="W6" s="517"/>
      <c r="X6" s="517"/>
      <c r="Y6" s="518" t="s">
        <v>56</v>
      </c>
      <c r="Z6" s="519"/>
      <c r="AA6" s="519"/>
      <c r="AB6" s="519"/>
      <c r="AC6" s="519"/>
      <c r="AD6" s="520"/>
      <c r="AE6" s="521" t="s">
        <v>410</v>
      </c>
      <c r="AF6" s="521"/>
      <c r="AG6" s="521"/>
      <c r="AH6" s="521"/>
      <c r="AI6" s="521"/>
      <c r="AJ6" s="521"/>
      <c r="AK6" s="521"/>
      <c r="AL6" s="521"/>
      <c r="AM6" s="521"/>
      <c r="AN6" s="521"/>
      <c r="AO6" s="521"/>
      <c r="AP6" s="521"/>
      <c r="AQ6" s="115"/>
      <c r="AR6" s="115"/>
      <c r="AS6" s="115"/>
      <c r="AT6" s="115"/>
      <c r="AU6" s="115"/>
      <c r="AV6" s="115"/>
      <c r="AW6" s="115"/>
      <c r="AX6" s="522"/>
    </row>
    <row r="7" spans="1:50" ht="49.5" customHeight="1">
      <c r="A7" s="442" t="s">
        <v>25</v>
      </c>
      <c r="B7" s="443"/>
      <c r="C7" s="443"/>
      <c r="D7" s="443"/>
      <c r="E7" s="443"/>
      <c r="F7" s="443"/>
      <c r="G7" s="444" t="s">
        <v>404</v>
      </c>
      <c r="H7" s="445"/>
      <c r="I7" s="445"/>
      <c r="J7" s="445"/>
      <c r="K7" s="445"/>
      <c r="L7" s="445"/>
      <c r="M7" s="445"/>
      <c r="N7" s="445"/>
      <c r="O7" s="445"/>
      <c r="P7" s="445"/>
      <c r="Q7" s="445"/>
      <c r="R7" s="445"/>
      <c r="S7" s="445"/>
      <c r="T7" s="445"/>
      <c r="U7" s="445"/>
      <c r="V7" s="446"/>
      <c r="W7" s="446"/>
      <c r="X7" s="446"/>
      <c r="Y7" s="447" t="s">
        <v>5</v>
      </c>
      <c r="Z7" s="384"/>
      <c r="AA7" s="384"/>
      <c r="AB7" s="384"/>
      <c r="AC7" s="384"/>
      <c r="AD7" s="386"/>
      <c r="AE7" s="448" t="s">
        <v>418</v>
      </c>
      <c r="AF7" s="449"/>
      <c r="AG7" s="449"/>
      <c r="AH7" s="449"/>
      <c r="AI7" s="449"/>
      <c r="AJ7" s="449"/>
      <c r="AK7" s="449"/>
      <c r="AL7" s="449"/>
      <c r="AM7" s="449"/>
      <c r="AN7" s="449"/>
      <c r="AO7" s="449"/>
      <c r="AP7" s="449"/>
      <c r="AQ7" s="449"/>
      <c r="AR7" s="449"/>
      <c r="AS7" s="449"/>
      <c r="AT7" s="449"/>
      <c r="AU7" s="449"/>
      <c r="AV7" s="449"/>
      <c r="AW7" s="449"/>
      <c r="AX7" s="450"/>
    </row>
    <row r="8" spans="1:50" ht="52.5" customHeight="1">
      <c r="A8" s="346" t="s">
        <v>308</v>
      </c>
      <c r="B8" s="347"/>
      <c r="C8" s="347"/>
      <c r="D8" s="347"/>
      <c r="E8" s="347"/>
      <c r="F8" s="348"/>
      <c r="G8" s="343" t="str">
        <f>入力規則等!A26</f>
        <v/>
      </c>
      <c r="H8" s="344"/>
      <c r="I8" s="344"/>
      <c r="J8" s="344"/>
      <c r="K8" s="344"/>
      <c r="L8" s="344"/>
      <c r="M8" s="344"/>
      <c r="N8" s="344"/>
      <c r="O8" s="344"/>
      <c r="P8" s="344"/>
      <c r="Q8" s="344"/>
      <c r="R8" s="344"/>
      <c r="S8" s="344"/>
      <c r="T8" s="344"/>
      <c r="U8" s="344"/>
      <c r="V8" s="344"/>
      <c r="W8" s="344"/>
      <c r="X8" s="345"/>
      <c r="Y8" s="523" t="s">
        <v>79</v>
      </c>
      <c r="Z8" s="523"/>
      <c r="AA8" s="523"/>
      <c r="AB8" s="523"/>
      <c r="AC8" s="523"/>
      <c r="AD8" s="523"/>
      <c r="AE8" s="477" t="str">
        <f>入力規則等!K13</f>
        <v>その他の事項経費</v>
      </c>
      <c r="AF8" s="478"/>
      <c r="AG8" s="478"/>
      <c r="AH8" s="478"/>
      <c r="AI8" s="478"/>
      <c r="AJ8" s="478"/>
      <c r="AK8" s="478"/>
      <c r="AL8" s="478"/>
      <c r="AM8" s="478"/>
      <c r="AN8" s="478"/>
      <c r="AO8" s="478"/>
      <c r="AP8" s="478"/>
      <c r="AQ8" s="478"/>
      <c r="AR8" s="478"/>
      <c r="AS8" s="478"/>
      <c r="AT8" s="478"/>
      <c r="AU8" s="478"/>
      <c r="AV8" s="478"/>
      <c r="AW8" s="478"/>
      <c r="AX8" s="479"/>
    </row>
    <row r="9" spans="1:50" ht="69" customHeight="1">
      <c r="A9" s="451" t="s">
        <v>26</v>
      </c>
      <c r="B9" s="452"/>
      <c r="C9" s="452"/>
      <c r="D9" s="452"/>
      <c r="E9" s="452"/>
      <c r="F9" s="452"/>
      <c r="G9" s="480" t="s">
        <v>411</v>
      </c>
      <c r="H9" s="481"/>
      <c r="I9" s="481"/>
      <c r="J9" s="481"/>
      <c r="K9" s="481"/>
      <c r="L9" s="481"/>
      <c r="M9" s="481"/>
      <c r="N9" s="481"/>
      <c r="O9" s="481"/>
      <c r="P9" s="481"/>
      <c r="Q9" s="481"/>
      <c r="R9" s="481"/>
      <c r="S9" s="481"/>
      <c r="T9" s="481"/>
      <c r="U9" s="481"/>
      <c r="V9" s="481"/>
      <c r="W9" s="481"/>
      <c r="X9" s="481"/>
      <c r="Y9" s="482"/>
      <c r="Z9" s="482"/>
      <c r="AA9" s="482"/>
      <c r="AB9" s="482"/>
      <c r="AC9" s="482"/>
      <c r="AD9" s="482"/>
      <c r="AE9" s="481"/>
      <c r="AF9" s="481"/>
      <c r="AG9" s="481"/>
      <c r="AH9" s="481"/>
      <c r="AI9" s="481"/>
      <c r="AJ9" s="481"/>
      <c r="AK9" s="481"/>
      <c r="AL9" s="481"/>
      <c r="AM9" s="481"/>
      <c r="AN9" s="481"/>
      <c r="AO9" s="481"/>
      <c r="AP9" s="481"/>
      <c r="AQ9" s="481"/>
      <c r="AR9" s="481"/>
      <c r="AS9" s="481"/>
      <c r="AT9" s="481"/>
      <c r="AU9" s="481"/>
      <c r="AV9" s="481"/>
      <c r="AW9" s="481"/>
      <c r="AX9" s="483"/>
    </row>
    <row r="10" spans="1:50" ht="97.5" customHeight="1">
      <c r="A10" s="451" t="s">
        <v>36</v>
      </c>
      <c r="B10" s="452"/>
      <c r="C10" s="452"/>
      <c r="D10" s="452"/>
      <c r="E10" s="452"/>
      <c r="F10" s="452"/>
      <c r="G10" s="480" t="s">
        <v>412</v>
      </c>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3"/>
    </row>
    <row r="11" spans="1:50">
      <c r="A11" s="451" t="s">
        <v>6</v>
      </c>
      <c r="B11" s="452"/>
      <c r="C11" s="452"/>
      <c r="D11" s="452"/>
      <c r="E11" s="452"/>
      <c r="F11" s="453"/>
      <c r="G11" s="500" t="str">
        <f>入力規則等!P10</f>
        <v>委託・請負</v>
      </c>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2"/>
    </row>
    <row r="12" spans="1:50" ht="21" customHeight="1">
      <c r="A12" s="454" t="s">
        <v>27</v>
      </c>
      <c r="B12" s="455"/>
      <c r="C12" s="455"/>
      <c r="D12" s="455"/>
      <c r="E12" s="455"/>
      <c r="F12" s="456"/>
      <c r="G12" s="463"/>
      <c r="H12" s="464"/>
      <c r="I12" s="464"/>
      <c r="J12" s="464"/>
      <c r="K12" s="464"/>
      <c r="L12" s="464"/>
      <c r="M12" s="464"/>
      <c r="N12" s="464"/>
      <c r="O12" s="464"/>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7"/>
    </row>
    <row r="13" spans="1:50" ht="21" customHeight="1">
      <c r="A13" s="457"/>
      <c r="B13" s="458"/>
      <c r="C13" s="458"/>
      <c r="D13" s="458"/>
      <c r="E13" s="458"/>
      <c r="F13" s="459"/>
      <c r="G13" s="468" t="s">
        <v>7</v>
      </c>
      <c r="H13" s="469"/>
      <c r="I13" s="474" t="s">
        <v>8</v>
      </c>
      <c r="J13" s="475"/>
      <c r="K13" s="475"/>
      <c r="L13" s="475"/>
      <c r="M13" s="475"/>
      <c r="N13" s="475"/>
      <c r="O13" s="476"/>
      <c r="P13" s="62">
        <v>76</v>
      </c>
      <c r="Q13" s="63"/>
      <c r="R13" s="63"/>
      <c r="S13" s="63"/>
      <c r="T13" s="63"/>
      <c r="U13" s="63"/>
      <c r="V13" s="64"/>
      <c r="W13" s="62" t="s">
        <v>403</v>
      </c>
      <c r="X13" s="63"/>
      <c r="Y13" s="63"/>
      <c r="Z13" s="63"/>
      <c r="AA13" s="63"/>
      <c r="AB13" s="63"/>
      <c r="AC13" s="64"/>
      <c r="AD13" s="62" t="s">
        <v>403</v>
      </c>
      <c r="AE13" s="63"/>
      <c r="AF13" s="63"/>
      <c r="AG13" s="63"/>
      <c r="AH13" s="63"/>
      <c r="AI13" s="63"/>
      <c r="AJ13" s="64"/>
      <c r="AK13" s="62">
        <v>127</v>
      </c>
      <c r="AL13" s="63"/>
      <c r="AM13" s="63"/>
      <c r="AN13" s="63"/>
      <c r="AO13" s="63"/>
      <c r="AP13" s="63"/>
      <c r="AQ13" s="64"/>
      <c r="AR13" s="660">
        <v>133</v>
      </c>
      <c r="AS13" s="661"/>
      <c r="AT13" s="661"/>
      <c r="AU13" s="661"/>
      <c r="AV13" s="661"/>
      <c r="AW13" s="661"/>
      <c r="AX13" s="662"/>
    </row>
    <row r="14" spans="1:50" ht="21" customHeight="1">
      <c r="A14" s="457"/>
      <c r="B14" s="458"/>
      <c r="C14" s="458"/>
      <c r="D14" s="458"/>
      <c r="E14" s="458"/>
      <c r="F14" s="459"/>
      <c r="G14" s="470"/>
      <c r="H14" s="471"/>
      <c r="I14" s="334" t="s">
        <v>9</v>
      </c>
      <c r="J14" s="465"/>
      <c r="K14" s="465"/>
      <c r="L14" s="465"/>
      <c r="M14" s="465"/>
      <c r="N14" s="465"/>
      <c r="O14" s="466"/>
      <c r="P14" s="62">
        <v>0</v>
      </c>
      <c r="Q14" s="63"/>
      <c r="R14" s="63"/>
      <c r="S14" s="63"/>
      <c r="T14" s="63"/>
      <c r="U14" s="63"/>
      <c r="V14" s="64"/>
      <c r="W14" s="62" t="s">
        <v>403</v>
      </c>
      <c r="X14" s="63"/>
      <c r="Y14" s="63"/>
      <c r="Z14" s="63"/>
      <c r="AA14" s="63"/>
      <c r="AB14" s="63"/>
      <c r="AC14" s="64"/>
      <c r="AD14" s="62" t="s">
        <v>403</v>
      </c>
      <c r="AE14" s="63"/>
      <c r="AF14" s="63"/>
      <c r="AG14" s="63"/>
      <c r="AH14" s="63"/>
      <c r="AI14" s="63"/>
      <c r="AJ14" s="64"/>
      <c r="AK14" s="62" t="s">
        <v>405</v>
      </c>
      <c r="AL14" s="63"/>
      <c r="AM14" s="63"/>
      <c r="AN14" s="63"/>
      <c r="AO14" s="63"/>
      <c r="AP14" s="63"/>
      <c r="AQ14" s="64"/>
      <c r="AR14" s="658"/>
      <c r="AS14" s="658"/>
      <c r="AT14" s="658"/>
      <c r="AU14" s="658"/>
      <c r="AV14" s="658"/>
      <c r="AW14" s="658"/>
      <c r="AX14" s="659"/>
    </row>
    <row r="15" spans="1:50" ht="21" customHeight="1">
      <c r="A15" s="457"/>
      <c r="B15" s="458"/>
      <c r="C15" s="458"/>
      <c r="D15" s="458"/>
      <c r="E15" s="458"/>
      <c r="F15" s="459"/>
      <c r="G15" s="470"/>
      <c r="H15" s="471"/>
      <c r="I15" s="334" t="s">
        <v>62</v>
      </c>
      <c r="J15" s="335"/>
      <c r="K15" s="335"/>
      <c r="L15" s="335"/>
      <c r="M15" s="335"/>
      <c r="N15" s="335"/>
      <c r="O15" s="336"/>
      <c r="P15" s="62">
        <v>0</v>
      </c>
      <c r="Q15" s="63"/>
      <c r="R15" s="63"/>
      <c r="S15" s="63"/>
      <c r="T15" s="63"/>
      <c r="U15" s="63"/>
      <c r="V15" s="64"/>
      <c r="W15" s="62" t="s">
        <v>403</v>
      </c>
      <c r="X15" s="63"/>
      <c r="Y15" s="63"/>
      <c r="Z15" s="63"/>
      <c r="AA15" s="63"/>
      <c r="AB15" s="63"/>
      <c r="AC15" s="64"/>
      <c r="AD15" s="62" t="s">
        <v>403</v>
      </c>
      <c r="AE15" s="63"/>
      <c r="AF15" s="63"/>
      <c r="AG15" s="63"/>
      <c r="AH15" s="63"/>
      <c r="AI15" s="63"/>
      <c r="AJ15" s="64"/>
      <c r="AK15" s="62" t="s">
        <v>405</v>
      </c>
      <c r="AL15" s="63"/>
      <c r="AM15" s="63"/>
      <c r="AN15" s="63"/>
      <c r="AO15" s="63"/>
      <c r="AP15" s="63"/>
      <c r="AQ15" s="64"/>
      <c r="AR15" s="62"/>
      <c r="AS15" s="63"/>
      <c r="AT15" s="63"/>
      <c r="AU15" s="63"/>
      <c r="AV15" s="63"/>
      <c r="AW15" s="63"/>
      <c r="AX15" s="657"/>
    </row>
    <row r="16" spans="1:50" ht="21" customHeight="1">
      <c r="A16" s="457"/>
      <c r="B16" s="458"/>
      <c r="C16" s="458"/>
      <c r="D16" s="458"/>
      <c r="E16" s="458"/>
      <c r="F16" s="459"/>
      <c r="G16" s="470"/>
      <c r="H16" s="471"/>
      <c r="I16" s="334" t="s">
        <v>63</v>
      </c>
      <c r="J16" s="335"/>
      <c r="K16" s="335"/>
      <c r="L16" s="335"/>
      <c r="M16" s="335"/>
      <c r="N16" s="335"/>
      <c r="O16" s="336"/>
      <c r="P16" s="62">
        <v>0</v>
      </c>
      <c r="Q16" s="63"/>
      <c r="R16" s="63"/>
      <c r="S16" s="63"/>
      <c r="T16" s="63"/>
      <c r="U16" s="63"/>
      <c r="V16" s="64"/>
      <c r="W16" s="62" t="s">
        <v>403</v>
      </c>
      <c r="X16" s="63"/>
      <c r="Y16" s="63"/>
      <c r="Z16" s="63"/>
      <c r="AA16" s="63"/>
      <c r="AB16" s="63"/>
      <c r="AC16" s="64"/>
      <c r="AD16" s="62" t="s">
        <v>403</v>
      </c>
      <c r="AE16" s="63"/>
      <c r="AF16" s="63"/>
      <c r="AG16" s="63"/>
      <c r="AH16" s="63"/>
      <c r="AI16" s="63"/>
      <c r="AJ16" s="64"/>
      <c r="AK16" s="62" t="s">
        <v>405</v>
      </c>
      <c r="AL16" s="63"/>
      <c r="AM16" s="63"/>
      <c r="AN16" s="63"/>
      <c r="AO16" s="63"/>
      <c r="AP16" s="63"/>
      <c r="AQ16" s="64"/>
      <c r="AR16" s="437"/>
      <c r="AS16" s="438"/>
      <c r="AT16" s="438"/>
      <c r="AU16" s="438"/>
      <c r="AV16" s="438"/>
      <c r="AW16" s="438"/>
      <c r="AX16" s="439"/>
    </row>
    <row r="17" spans="1:50" ht="24.75" customHeight="1">
      <c r="A17" s="457"/>
      <c r="B17" s="458"/>
      <c r="C17" s="458"/>
      <c r="D17" s="458"/>
      <c r="E17" s="458"/>
      <c r="F17" s="459"/>
      <c r="G17" s="470"/>
      <c r="H17" s="471"/>
      <c r="I17" s="334" t="s">
        <v>61</v>
      </c>
      <c r="J17" s="465"/>
      <c r="K17" s="465"/>
      <c r="L17" s="465"/>
      <c r="M17" s="465"/>
      <c r="N17" s="465"/>
      <c r="O17" s="466"/>
      <c r="P17" s="62">
        <v>0</v>
      </c>
      <c r="Q17" s="63"/>
      <c r="R17" s="63"/>
      <c r="S17" s="63"/>
      <c r="T17" s="63"/>
      <c r="U17" s="63"/>
      <c r="V17" s="64"/>
      <c r="W17" s="62" t="s">
        <v>403</v>
      </c>
      <c r="X17" s="63"/>
      <c r="Y17" s="63"/>
      <c r="Z17" s="63"/>
      <c r="AA17" s="63"/>
      <c r="AB17" s="63"/>
      <c r="AC17" s="64"/>
      <c r="AD17" s="62" t="s">
        <v>403</v>
      </c>
      <c r="AE17" s="63"/>
      <c r="AF17" s="63"/>
      <c r="AG17" s="63"/>
      <c r="AH17" s="63"/>
      <c r="AI17" s="63"/>
      <c r="AJ17" s="64"/>
      <c r="AK17" s="62" t="s">
        <v>405</v>
      </c>
      <c r="AL17" s="63"/>
      <c r="AM17" s="63"/>
      <c r="AN17" s="63"/>
      <c r="AO17" s="63"/>
      <c r="AP17" s="63"/>
      <c r="AQ17" s="64"/>
      <c r="AR17" s="440"/>
      <c r="AS17" s="440"/>
      <c r="AT17" s="440"/>
      <c r="AU17" s="440"/>
      <c r="AV17" s="440"/>
      <c r="AW17" s="440"/>
      <c r="AX17" s="441"/>
    </row>
    <row r="18" spans="1:50" ht="24.75" customHeight="1">
      <c r="A18" s="457"/>
      <c r="B18" s="458"/>
      <c r="C18" s="458"/>
      <c r="D18" s="458"/>
      <c r="E18" s="458"/>
      <c r="F18" s="459"/>
      <c r="G18" s="472"/>
      <c r="H18" s="473"/>
      <c r="I18" s="337" t="s">
        <v>22</v>
      </c>
      <c r="J18" s="338"/>
      <c r="K18" s="338"/>
      <c r="L18" s="338"/>
      <c r="M18" s="338"/>
      <c r="N18" s="338"/>
      <c r="O18" s="339"/>
      <c r="P18" s="306">
        <f>SUM(P13:V17)</f>
        <v>76</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127</v>
      </c>
      <c r="AL18" s="307"/>
      <c r="AM18" s="307"/>
      <c r="AN18" s="307"/>
      <c r="AO18" s="307"/>
      <c r="AP18" s="307"/>
      <c r="AQ18" s="308"/>
      <c r="AR18" s="306">
        <f t="shared" ref="AR18" si="2">SUM(AR13:AX17)</f>
        <v>133</v>
      </c>
      <c r="AS18" s="307"/>
      <c r="AT18" s="307"/>
      <c r="AU18" s="307"/>
      <c r="AV18" s="307"/>
      <c r="AW18" s="307"/>
      <c r="AX18" s="309"/>
    </row>
    <row r="19" spans="1:50" ht="24.75" customHeight="1">
      <c r="A19" s="457"/>
      <c r="B19" s="458"/>
      <c r="C19" s="458"/>
      <c r="D19" s="458"/>
      <c r="E19" s="458"/>
      <c r="F19" s="459"/>
      <c r="G19" s="303" t="s">
        <v>10</v>
      </c>
      <c r="H19" s="304"/>
      <c r="I19" s="304"/>
      <c r="J19" s="304"/>
      <c r="K19" s="304"/>
      <c r="L19" s="304"/>
      <c r="M19" s="304"/>
      <c r="N19" s="304"/>
      <c r="O19" s="304"/>
      <c r="P19" s="62">
        <v>76</v>
      </c>
      <c r="Q19" s="63"/>
      <c r="R19" s="63"/>
      <c r="S19" s="63"/>
      <c r="T19" s="63"/>
      <c r="U19" s="63"/>
      <c r="V19" s="64"/>
      <c r="W19" s="62">
        <v>0</v>
      </c>
      <c r="X19" s="63"/>
      <c r="Y19" s="63"/>
      <c r="Z19" s="63"/>
      <c r="AA19" s="63"/>
      <c r="AB19" s="63"/>
      <c r="AC19" s="64"/>
      <c r="AD19" s="62">
        <v>0</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c r="A20" s="460"/>
      <c r="B20" s="461"/>
      <c r="C20" s="461"/>
      <c r="D20" s="461"/>
      <c r="E20" s="461"/>
      <c r="F20" s="462"/>
      <c r="G20" s="303" t="s">
        <v>11</v>
      </c>
      <c r="H20" s="304"/>
      <c r="I20" s="304"/>
      <c r="J20" s="304"/>
      <c r="K20" s="304"/>
      <c r="L20" s="304"/>
      <c r="M20" s="304"/>
      <c r="N20" s="304"/>
      <c r="O20" s="304"/>
      <c r="P20" s="311">
        <f>IF(P18=0, "-", P19/P18)</f>
        <v>1</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27</v>
      </c>
      <c r="AV22" s="101"/>
      <c r="AW22" s="99" t="s">
        <v>355</v>
      </c>
      <c r="AX22" s="100"/>
    </row>
    <row r="23" spans="1:50" ht="22.5" customHeight="1">
      <c r="A23" s="207"/>
      <c r="B23" s="205"/>
      <c r="C23" s="205"/>
      <c r="D23" s="205"/>
      <c r="E23" s="205"/>
      <c r="F23" s="206"/>
      <c r="G23" s="312" t="s">
        <v>408</v>
      </c>
      <c r="H23" s="279"/>
      <c r="I23" s="279"/>
      <c r="J23" s="279"/>
      <c r="K23" s="279"/>
      <c r="L23" s="279"/>
      <c r="M23" s="279"/>
      <c r="N23" s="279"/>
      <c r="O23" s="280"/>
      <c r="P23" s="245" t="s">
        <v>385</v>
      </c>
      <c r="Q23" s="186"/>
      <c r="R23" s="186"/>
      <c r="S23" s="186"/>
      <c r="T23" s="186"/>
      <c r="U23" s="186"/>
      <c r="V23" s="186"/>
      <c r="W23" s="186"/>
      <c r="X23" s="187"/>
      <c r="Y23" s="284" t="s">
        <v>14</v>
      </c>
      <c r="Z23" s="285"/>
      <c r="AA23" s="286"/>
      <c r="AB23" s="316" t="s">
        <v>387</v>
      </c>
      <c r="AC23" s="287"/>
      <c r="AD23" s="287"/>
      <c r="AE23" s="84">
        <v>12000</v>
      </c>
      <c r="AF23" s="85"/>
      <c r="AG23" s="85"/>
      <c r="AH23" s="85"/>
      <c r="AI23" s="86"/>
      <c r="AJ23" s="84">
        <v>13500</v>
      </c>
      <c r="AK23" s="85"/>
      <c r="AL23" s="85"/>
      <c r="AM23" s="85"/>
      <c r="AN23" s="86"/>
      <c r="AO23" s="84">
        <v>15900</v>
      </c>
      <c r="AP23" s="85"/>
      <c r="AQ23" s="85"/>
      <c r="AR23" s="85"/>
      <c r="AS23" s="86"/>
      <c r="AT23" s="217"/>
      <c r="AU23" s="217"/>
      <c r="AV23" s="217"/>
      <c r="AW23" s="217"/>
      <c r="AX23" s="218"/>
    </row>
    <row r="24" spans="1:50" ht="22.5" customHeight="1">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17" t="s">
        <v>387</v>
      </c>
      <c r="AC24" s="277"/>
      <c r="AD24" s="277"/>
      <c r="AE24" s="84">
        <v>14800</v>
      </c>
      <c r="AF24" s="85"/>
      <c r="AG24" s="85"/>
      <c r="AH24" s="85"/>
      <c r="AI24" s="86"/>
      <c r="AJ24" s="84">
        <v>14800</v>
      </c>
      <c r="AK24" s="85"/>
      <c r="AL24" s="85"/>
      <c r="AM24" s="85"/>
      <c r="AN24" s="86"/>
      <c r="AO24" s="84">
        <v>14800</v>
      </c>
      <c r="AP24" s="85"/>
      <c r="AQ24" s="85"/>
      <c r="AR24" s="85"/>
      <c r="AS24" s="86"/>
      <c r="AT24" s="84">
        <v>14800</v>
      </c>
      <c r="AU24" s="85"/>
      <c r="AV24" s="85"/>
      <c r="AW24" s="85"/>
      <c r="AX24" s="87"/>
    </row>
    <row r="25" spans="1:50" ht="22.5" customHeight="1">
      <c r="A25" s="663"/>
      <c r="B25" s="664"/>
      <c r="C25" s="664"/>
      <c r="D25" s="664"/>
      <c r="E25" s="664"/>
      <c r="F25" s="665"/>
      <c r="G25" s="313"/>
      <c r="H25" s="314"/>
      <c r="I25" s="314"/>
      <c r="J25" s="314"/>
      <c r="K25" s="314"/>
      <c r="L25" s="314"/>
      <c r="M25" s="314"/>
      <c r="N25" s="314"/>
      <c r="O25" s="315"/>
      <c r="P25" s="188"/>
      <c r="Q25" s="188"/>
      <c r="R25" s="188"/>
      <c r="S25" s="188"/>
      <c r="T25" s="188"/>
      <c r="U25" s="188"/>
      <c r="V25" s="188"/>
      <c r="W25" s="188"/>
      <c r="X25" s="189"/>
      <c r="Y25" s="111" t="s">
        <v>15</v>
      </c>
      <c r="Z25" s="112"/>
      <c r="AA25" s="162"/>
      <c r="AB25" s="675" t="s">
        <v>359</v>
      </c>
      <c r="AC25" s="255"/>
      <c r="AD25" s="255"/>
      <c r="AE25" s="84">
        <f>AE23/AE24*100</f>
        <v>81.081081081081081</v>
      </c>
      <c r="AF25" s="85"/>
      <c r="AG25" s="85"/>
      <c r="AH25" s="85"/>
      <c r="AI25" s="86"/>
      <c r="AJ25" s="84">
        <f t="shared" ref="AJ25" si="3">AJ23/AJ24*100</f>
        <v>91.21621621621621</v>
      </c>
      <c r="AK25" s="85"/>
      <c r="AL25" s="85"/>
      <c r="AM25" s="85"/>
      <c r="AN25" s="86"/>
      <c r="AO25" s="84">
        <f t="shared" ref="AO25" si="4">AO23/AO24*100</f>
        <v>107.43243243243244</v>
      </c>
      <c r="AP25" s="85"/>
      <c r="AQ25" s="85"/>
      <c r="AR25" s="85"/>
      <c r="AS25" s="86"/>
      <c r="AT25" s="259"/>
      <c r="AU25" s="260"/>
      <c r="AV25" s="260"/>
      <c r="AW25" s="260"/>
      <c r="AX25" s="261"/>
    </row>
    <row r="26" spans="1:50" ht="18.75" customHeight="1">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4" t="s">
        <v>303</v>
      </c>
      <c r="AU26" s="655"/>
      <c r="AV26" s="655"/>
      <c r="AW26" s="655"/>
      <c r="AX26" s="656"/>
    </row>
    <row r="27" spans="1:50" ht="18.75" customHeight="1">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v>27</v>
      </c>
      <c r="AV27" s="101"/>
      <c r="AW27" s="99" t="s">
        <v>355</v>
      </c>
      <c r="AX27" s="100"/>
    </row>
    <row r="28" spans="1:50" ht="22.5" customHeight="1">
      <c r="A28" s="207"/>
      <c r="B28" s="205"/>
      <c r="C28" s="205"/>
      <c r="D28" s="205"/>
      <c r="E28" s="205"/>
      <c r="F28" s="206"/>
      <c r="G28" s="312" t="s">
        <v>409</v>
      </c>
      <c r="H28" s="279"/>
      <c r="I28" s="279"/>
      <c r="J28" s="279"/>
      <c r="K28" s="279"/>
      <c r="L28" s="279"/>
      <c r="M28" s="279"/>
      <c r="N28" s="279"/>
      <c r="O28" s="280"/>
      <c r="P28" s="245" t="s">
        <v>386</v>
      </c>
      <c r="Q28" s="186"/>
      <c r="R28" s="186"/>
      <c r="S28" s="186"/>
      <c r="T28" s="186"/>
      <c r="U28" s="186"/>
      <c r="V28" s="186"/>
      <c r="W28" s="186"/>
      <c r="X28" s="187"/>
      <c r="Y28" s="284" t="s">
        <v>14</v>
      </c>
      <c r="Z28" s="285"/>
      <c r="AA28" s="286"/>
      <c r="AB28" s="316" t="s">
        <v>387</v>
      </c>
      <c r="AC28" s="287"/>
      <c r="AD28" s="287"/>
      <c r="AE28" s="84">
        <v>808000</v>
      </c>
      <c r="AF28" s="85"/>
      <c r="AG28" s="85"/>
      <c r="AH28" s="85"/>
      <c r="AI28" s="86"/>
      <c r="AJ28" s="84">
        <v>1012000</v>
      </c>
      <c r="AK28" s="85"/>
      <c r="AL28" s="85"/>
      <c r="AM28" s="85"/>
      <c r="AN28" s="86"/>
      <c r="AO28" s="84">
        <v>734000</v>
      </c>
      <c r="AP28" s="85"/>
      <c r="AQ28" s="85"/>
      <c r="AR28" s="85"/>
      <c r="AS28" s="86"/>
      <c r="AT28" s="217"/>
      <c r="AU28" s="217"/>
      <c r="AV28" s="217"/>
      <c r="AW28" s="217"/>
      <c r="AX28" s="218"/>
    </row>
    <row r="29" spans="1:50" ht="22.5" customHeight="1">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317" t="s">
        <v>387</v>
      </c>
      <c r="AC29" s="277"/>
      <c r="AD29" s="277"/>
      <c r="AE29" s="84">
        <v>960000</v>
      </c>
      <c r="AF29" s="85"/>
      <c r="AG29" s="85"/>
      <c r="AH29" s="85"/>
      <c r="AI29" s="86"/>
      <c r="AJ29" s="84">
        <v>960000</v>
      </c>
      <c r="AK29" s="85"/>
      <c r="AL29" s="85"/>
      <c r="AM29" s="85"/>
      <c r="AN29" s="86"/>
      <c r="AO29" s="84">
        <v>960000</v>
      </c>
      <c r="AP29" s="85"/>
      <c r="AQ29" s="85"/>
      <c r="AR29" s="85"/>
      <c r="AS29" s="86"/>
      <c r="AT29" s="84">
        <v>960000</v>
      </c>
      <c r="AU29" s="85"/>
      <c r="AV29" s="85"/>
      <c r="AW29" s="85"/>
      <c r="AX29" s="87"/>
    </row>
    <row r="30" spans="1:50" ht="22.5" customHeight="1">
      <c r="A30" s="663"/>
      <c r="B30" s="664"/>
      <c r="C30" s="664"/>
      <c r="D30" s="664"/>
      <c r="E30" s="664"/>
      <c r="F30" s="665"/>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f>AE28/AE29*100</f>
        <v>84.166666666666671</v>
      </c>
      <c r="AF30" s="85"/>
      <c r="AG30" s="85"/>
      <c r="AH30" s="85"/>
      <c r="AI30" s="86"/>
      <c r="AJ30" s="84">
        <f t="shared" ref="AJ30" si="5">AJ28/AJ29*100</f>
        <v>105.41666666666667</v>
      </c>
      <c r="AK30" s="85"/>
      <c r="AL30" s="85"/>
      <c r="AM30" s="85"/>
      <c r="AN30" s="86"/>
      <c r="AO30" s="84">
        <f t="shared" ref="AO30" si="6">AO28/AO29*100</f>
        <v>76.458333333333329</v>
      </c>
      <c r="AP30" s="85"/>
      <c r="AQ30" s="85"/>
      <c r="AR30" s="85"/>
      <c r="AS30" s="86"/>
      <c r="AT30" s="259"/>
      <c r="AU30" s="260"/>
      <c r="AV30" s="260"/>
      <c r="AW30" s="260"/>
      <c r="AX30" s="261"/>
    </row>
    <row r="31" spans="1:50" ht="18.75" hidden="1" customHeight="1">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c r="A35" s="663"/>
      <c r="B35" s="664"/>
      <c r="C35" s="664"/>
      <c r="D35" s="664"/>
      <c r="E35" s="664"/>
      <c r="F35" s="665"/>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63"/>
      <c r="B40" s="664"/>
      <c r="C40" s="664"/>
      <c r="D40" s="664"/>
      <c r="E40" s="664"/>
      <c r="F40" s="665"/>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hidden="1" customHeight="1">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c r="A47" s="225" t="s">
        <v>320</v>
      </c>
      <c r="B47" s="678" t="s">
        <v>317</v>
      </c>
      <c r="C47" s="227"/>
      <c r="D47" s="227"/>
      <c r="E47" s="227"/>
      <c r="F47" s="228"/>
      <c r="G47" s="618" t="s">
        <v>311</v>
      </c>
      <c r="H47" s="618"/>
      <c r="I47" s="618"/>
      <c r="J47" s="618"/>
      <c r="K47" s="618"/>
      <c r="L47" s="618"/>
      <c r="M47" s="618"/>
      <c r="N47" s="618"/>
      <c r="O47" s="618"/>
      <c r="P47" s="618"/>
      <c r="Q47" s="618"/>
      <c r="R47" s="618"/>
      <c r="S47" s="618"/>
      <c r="T47" s="618"/>
      <c r="U47" s="618"/>
      <c r="V47" s="618"/>
      <c r="W47" s="618"/>
      <c r="X47" s="618"/>
      <c r="Y47" s="618"/>
      <c r="Z47" s="618"/>
      <c r="AA47" s="683"/>
      <c r="AB47" s="617" t="s">
        <v>310</v>
      </c>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9"/>
    </row>
    <row r="48" spans="1:50" ht="18.75" hidden="1" customHeight="1">
      <c r="A48" s="225"/>
      <c r="B48" s="678"/>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25"/>
      <c r="B49" s="678"/>
      <c r="C49" s="227"/>
      <c r="D49" s="227"/>
      <c r="E49" s="227"/>
      <c r="F49" s="228"/>
      <c r="G49" s="328"/>
      <c r="H49" s="328"/>
      <c r="I49" s="328"/>
      <c r="J49" s="328"/>
      <c r="K49" s="328"/>
      <c r="L49" s="328"/>
      <c r="M49" s="328"/>
      <c r="N49" s="328"/>
      <c r="O49" s="328"/>
      <c r="P49" s="328"/>
      <c r="Q49" s="328"/>
      <c r="R49" s="328"/>
      <c r="S49" s="328"/>
      <c r="T49" s="328"/>
      <c r="U49" s="328"/>
      <c r="V49" s="328"/>
      <c r="W49" s="328"/>
      <c r="X49" s="328"/>
      <c r="Y49" s="328"/>
      <c r="Z49" s="328"/>
      <c r="AA49" s="329"/>
      <c r="AB49" s="611"/>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12"/>
    </row>
    <row r="50" spans="1:50" ht="22.5" hidden="1" customHeight="1">
      <c r="A50" s="225"/>
      <c r="B50" s="678"/>
      <c r="C50" s="227"/>
      <c r="D50" s="227"/>
      <c r="E50" s="227"/>
      <c r="F50" s="228"/>
      <c r="G50" s="330"/>
      <c r="H50" s="330"/>
      <c r="I50" s="330"/>
      <c r="J50" s="330"/>
      <c r="K50" s="330"/>
      <c r="L50" s="330"/>
      <c r="M50" s="330"/>
      <c r="N50" s="330"/>
      <c r="O50" s="330"/>
      <c r="P50" s="330"/>
      <c r="Q50" s="330"/>
      <c r="R50" s="330"/>
      <c r="S50" s="330"/>
      <c r="T50" s="330"/>
      <c r="U50" s="330"/>
      <c r="V50" s="330"/>
      <c r="W50" s="330"/>
      <c r="X50" s="330"/>
      <c r="Y50" s="330"/>
      <c r="Z50" s="330"/>
      <c r="AA50" s="331"/>
      <c r="AB50" s="613"/>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14"/>
    </row>
    <row r="51" spans="1:50" ht="22.5" hidden="1" customHeight="1">
      <c r="A51" s="225"/>
      <c r="B51" s="679"/>
      <c r="C51" s="229"/>
      <c r="D51" s="229"/>
      <c r="E51" s="229"/>
      <c r="F51" s="230"/>
      <c r="G51" s="332"/>
      <c r="H51" s="332"/>
      <c r="I51" s="332"/>
      <c r="J51" s="332"/>
      <c r="K51" s="332"/>
      <c r="L51" s="332"/>
      <c r="M51" s="332"/>
      <c r="N51" s="332"/>
      <c r="O51" s="332"/>
      <c r="P51" s="332"/>
      <c r="Q51" s="332"/>
      <c r="R51" s="332"/>
      <c r="S51" s="332"/>
      <c r="T51" s="332"/>
      <c r="U51" s="332"/>
      <c r="V51" s="332"/>
      <c r="W51" s="332"/>
      <c r="X51" s="332"/>
      <c r="Y51" s="332"/>
      <c r="Z51" s="332"/>
      <c r="AA51" s="333"/>
      <c r="AB51" s="615"/>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6"/>
    </row>
    <row r="52" spans="1:50" ht="18.75" hidden="1" customHeight="1">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60"/>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52"/>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3" t="s">
        <v>69</v>
      </c>
      <c r="AF67" s="109"/>
      <c r="AG67" s="109"/>
      <c r="AH67" s="109"/>
      <c r="AI67" s="109"/>
      <c r="AJ67" s="653" t="s">
        <v>70</v>
      </c>
      <c r="AK67" s="109"/>
      <c r="AL67" s="109"/>
      <c r="AM67" s="109"/>
      <c r="AN67" s="109"/>
      <c r="AO67" s="653" t="s">
        <v>71</v>
      </c>
      <c r="AP67" s="109"/>
      <c r="AQ67" s="109"/>
      <c r="AR67" s="109"/>
      <c r="AS67" s="109"/>
      <c r="AT67" s="167" t="s">
        <v>74</v>
      </c>
      <c r="AU67" s="168"/>
      <c r="AV67" s="168"/>
      <c r="AW67" s="168"/>
      <c r="AX67" s="169"/>
    </row>
    <row r="68" spans="1:60" ht="22.5" customHeight="1">
      <c r="A68" s="176"/>
      <c r="B68" s="177"/>
      <c r="C68" s="177"/>
      <c r="D68" s="177"/>
      <c r="E68" s="177"/>
      <c r="F68" s="178"/>
      <c r="G68" s="245" t="s">
        <v>389</v>
      </c>
      <c r="H68" s="186"/>
      <c r="I68" s="186"/>
      <c r="J68" s="186"/>
      <c r="K68" s="186"/>
      <c r="L68" s="186"/>
      <c r="M68" s="186"/>
      <c r="N68" s="186"/>
      <c r="O68" s="186"/>
      <c r="P68" s="186"/>
      <c r="Q68" s="186"/>
      <c r="R68" s="186"/>
      <c r="S68" s="186"/>
      <c r="T68" s="186"/>
      <c r="U68" s="186"/>
      <c r="V68" s="186"/>
      <c r="W68" s="186"/>
      <c r="X68" s="187"/>
      <c r="Y68" s="325" t="s">
        <v>66</v>
      </c>
      <c r="Z68" s="326"/>
      <c r="AA68" s="327"/>
      <c r="AB68" s="193" t="s">
        <v>388</v>
      </c>
      <c r="AC68" s="194"/>
      <c r="AD68" s="195"/>
      <c r="AE68" s="84" t="s">
        <v>395</v>
      </c>
      <c r="AF68" s="85"/>
      <c r="AG68" s="85"/>
      <c r="AH68" s="85"/>
      <c r="AI68" s="86"/>
      <c r="AJ68" s="84" t="s">
        <v>395</v>
      </c>
      <c r="AK68" s="85"/>
      <c r="AL68" s="85"/>
      <c r="AM68" s="85"/>
      <c r="AN68" s="86"/>
      <c r="AO68" s="84" t="s">
        <v>395</v>
      </c>
      <c r="AP68" s="85"/>
      <c r="AQ68" s="85"/>
      <c r="AR68" s="85"/>
      <c r="AS68" s="86"/>
      <c r="AT68" s="196"/>
      <c r="AU68" s="196"/>
      <c r="AV68" s="196"/>
      <c r="AW68" s="196"/>
      <c r="AX68" s="197"/>
      <c r="AY68" s="10"/>
      <c r="AZ68" s="10"/>
      <c r="BA68" s="10"/>
      <c r="BB68" s="10"/>
      <c r="BC68" s="10"/>
    </row>
    <row r="69" spans="1:60" ht="22.5" customHeight="1">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388</v>
      </c>
      <c r="AC69" s="202"/>
      <c r="AD69" s="203"/>
      <c r="AE69" s="84" t="s">
        <v>395</v>
      </c>
      <c r="AF69" s="85"/>
      <c r="AG69" s="85"/>
      <c r="AH69" s="85"/>
      <c r="AI69" s="86"/>
      <c r="AJ69" s="84" t="s">
        <v>395</v>
      </c>
      <c r="AK69" s="85"/>
      <c r="AL69" s="85"/>
      <c r="AM69" s="85"/>
      <c r="AN69" s="86"/>
      <c r="AO69" s="84" t="s">
        <v>395</v>
      </c>
      <c r="AP69" s="85"/>
      <c r="AQ69" s="85"/>
      <c r="AR69" s="85"/>
      <c r="AS69" s="86"/>
      <c r="AT69" s="84">
        <f>385000+4700+3400+530</f>
        <v>393630</v>
      </c>
      <c r="AU69" s="85"/>
      <c r="AV69" s="85"/>
      <c r="AW69" s="85"/>
      <c r="AX69" s="87"/>
      <c r="AY69" s="10"/>
      <c r="AZ69" s="10"/>
      <c r="BA69" s="10"/>
      <c r="BB69" s="10"/>
      <c r="BC69" s="10"/>
      <c r="BD69" s="10"/>
      <c r="BE69" s="10"/>
      <c r="BF69" s="10"/>
      <c r="BG69" s="10"/>
      <c r="BH69" s="10"/>
    </row>
    <row r="70" spans="1:60" ht="33" hidden="1" customHeight="1">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c r="A83" s="120"/>
      <c r="B83" s="118"/>
      <c r="C83" s="118"/>
      <c r="D83" s="118"/>
      <c r="E83" s="118"/>
      <c r="F83" s="119"/>
      <c r="G83" s="135" t="s">
        <v>396</v>
      </c>
      <c r="H83" s="135"/>
      <c r="I83" s="135"/>
      <c r="J83" s="135"/>
      <c r="K83" s="135"/>
      <c r="L83" s="135"/>
      <c r="M83" s="135"/>
      <c r="N83" s="135"/>
      <c r="O83" s="135"/>
      <c r="P83" s="135"/>
      <c r="Q83" s="135"/>
      <c r="R83" s="135"/>
      <c r="S83" s="135"/>
      <c r="T83" s="135"/>
      <c r="U83" s="135"/>
      <c r="V83" s="135"/>
      <c r="W83" s="135"/>
      <c r="X83" s="135"/>
      <c r="Y83" s="137" t="s">
        <v>17</v>
      </c>
      <c r="Z83" s="138"/>
      <c r="AA83" s="139"/>
      <c r="AB83" s="172" t="s">
        <v>391</v>
      </c>
      <c r="AC83" s="141"/>
      <c r="AD83" s="142"/>
      <c r="AE83" s="143">
        <f>76000000/371330</f>
        <v>204.66970080521369</v>
      </c>
      <c r="AF83" s="144"/>
      <c r="AG83" s="144"/>
      <c r="AH83" s="144"/>
      <c r="AI83" s="144"/>
      <c r="AJ83" s="143"/>
      <c r="AK83" s="144"/>
      <c r="AL83" s="144"/>
      <c r="AM83" s="144"/>
      <c r="AN83" s="144"/>
      <c r="AO83" s="143"/>
      <c r="AP83" s="144"/>
      <c r="AQ83" s="144"/>
      <c r="AR83" s="144"/>
      <c r="AS83" s="144"/>
      <c r="AT83" s="84">
        <f>126771000/393630</f>
        <v>322.05624571297921</v>
      </c>
      <c r="AU83" s="85"/>
      <c r="AV83" s="85"/>
      <c r="AW83" s="85"/>
      <c r="AX83" s="87"/>
    </row>
    <row r="84" spans="1:60" ht="47.1" customHeight="1">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390</v>
      </c>
      <c r="AC84" s="149"/>
      <c r="AD84" s="150"/>
      <c r="AE84" s="148" t="s">
        <v>398</v>
      </c>
      <c r="AF84" s="149"/>
      <c r="AG84" s="149"/>
      <c r="AH84" s="149"/>
      <c r="AI84" s="150"/>
      <c r="AJ84" s="148"/>
      <c r="AK84" s="149"/>
      <c r="AL84" s="149"/>
      <c r="AM84" s="149"/>
      <c r="AN84" s="150"/>
      <c r="AO84" s="148"/>
      <c r="AP84" s="149"/>
      <c r="AQ84" s="149"/>
      <c r="AR84" s="149"/>
      <c r="AS84" s="150"/>
      <c r="AT84" s="148" t="s">
        <v>397</v>
      </c>
      <c r="AU84" s="149"/>
      <c r="AV84" s="149"/>
      <c r="AW84" s="149"/>
      <c r="AX84" s="151"/>
    </row>
    <row r="85" spans="1:60" ht="32.25" hidden="1" customHeight="1">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c r="A98" s="369"/>
      <c r="B98" s="370"/>
      <c r="C98" s="404" t="s">
        <v>392</v>
      </c>
      <c r="D98" s="405"/>
      <c r="E98" s="405"/>
      <c r="F98" s="405"/>
      <c r="G98" s="405"/>
      <c r="H98" s="405"/>
      <c r="I98" s="405"/>
      <c r="J98" s="405"/>
      <c r="K98" s="406"/>
      <c r="L98" s="62">
        <v>8.6999999999999994E-2</v>
      </c>
      <c r="M98" s="63"/>
      <c r="N98" s="63"/>
      <c r="O98" s="63"/>
      <c r="P98" s="63"/>
      <c r="Q98" s="64"/>
      <c r="R98" s="62">
        <v>8.6999999999999994E-2</v>
      </c>
      <c r="S98" s="63"/>
      <c r="T98" s="63"/>
      <c r="U98" s="63"/>
      <c r="V98" s="63"/>
      <c r="W98" s="64"/>
      <c r="X98" s="666" t="s">
        <v>420</v>
      </c>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23.1" customHeight="1">
      <c r="A99" s="369"/>
      <c r="B99" s="370"/>
      <c r="C99" s="152" t="s">
        <v>393</v>
      </c>
      <c r="D99" s="153"/>
      <c r="E99" s="153"/>
      <c r="F99" s="153"/>
      <c r="G99" s="153"/>
      <c r="H99" s="153"/>
      <c r="I99" s="153"/>
      <c r="J99" s="153"/>
      <c r="K99" s="154"/>
      <c r="L99" s="62">
        <v>0.34699999999999998</v>
      </c>
      <c r="M99" s="63"/>
      <c r="N99" s="63"/>
      <c r="O99" s="63"/>
      <c r="P99" s="63"/>
      <c r="Q99" s="64"/>
      <c r="R99" s="62">
        <v>0.222</v>
      </c>
      <c r="S99" s="63"/>
      <c r="T99" s="63"/>
      <c r="U99" s="63"/>
      <c r="V99" s="63"/>
      <c r="W99" s="64"/>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c r="A100" s="369"/>
      <c r="B100" s="370"/>
      <c r="C100" s="152" t="s">
        <v>394</v>
      </c>
      <c r="D100" s="153"/>
      <c r="E100" s="153"/>
      <c r="F100" s="153"/>
      <c r="G100" s="153"/>
      <c r="H100" s="153"/>
      <c r="I100" s="153"/>
      <c r="J100" s="153"/>
      <c r="K100" s="154"/>
      <c r="L100" s="62">
        <v>126</v>
      </c>
      <c r="M100" s="63"/>
      <c r="N100" s="63"/>
      <c r="O100" s="63"/>
      <c r="P100" s="63"/>
      <c r="Q100" s="64"/>
      <c r="R100" s="62">
        <v>132</v>
      </c>
      <c r="S100" s="63"/>
      <c r="T100" s="63"/>
      <c r="U100" s="63"/>
      <c r="V100" s="63"/>
      <c r="W100" s="64"/>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23.1" customHeight="1">
      <c r="A101" s="369"/>
      <c r="B101" s="370"/>
      <c r="C101" s="152"/>
      <c r="D101" s="153"/>
      <c r="E101" s="153"/>
      <c r="F101" s="153"/>
      <c r="G101" s="153"/>
      <c r="H101" s="153"/>
      <c r="I101" s="153"/>
      <c r="J101" s="153"/>
      <c r="K101" s="154"/>
      <c r="L101" s="62"/>
      <c r="M101" s="63"/>
      <c r="N101" s="63"/>
      <c r="O101" s="63"/>
      <c r="P101" s="63"/>
      <c r="Q101" s="64"/>
      <c r="R101" s="62"/>
      <c r="S101" s="63"/>
      <c r="T101" s="63"/>
      <c r="U101" s="63"/>
      <c r="V101" s="63"/>
      <c r="W101" s="64"/>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customHeight="1">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c r="A104" s="371"/>
      <c r="B104" s="372"/>
      <c r="C104" s="361" t="s">
        <v>22</v>
      </c>
      <c r="D104" s="362"/>
      <c r="E104" s="362"/>
      <c r="F104" s="362"/>
      <c r="G104" s="362"/>
      <c r="H104" s="362"/>
      <c r="I104" s="362"/>
      <c r="J104" s="362"/>
      <c r="K104" s="363"/>
      <c r="L104" s="364">
        <f>SUM(L98:Q103)</f>
        <v>126.434</v>
      </c>
      <c r="M104" s="365"/>
      <c r="N104" s="365"/>
      <c r="O104" s="365"/>
      <c r="P104" s="365"/>
      <c r="Q104" s="366"/>
      <c r="R104" s="364">
        <f>SUM(R98:W103)</f>
        <v>132.309</v>
      </c>
      <c r="S104" s="365"/>
      <c r="T104" s="365"/>
      <c r="U104" s="365"/>
      <c r="V104" s="365"/>
      <c r="W104" s="366"/>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c r="A107" s="5"/>
      <c r="B107" s="6"/>
      <c r="C107" s="595" t="s">
        <v>39</v>
      </c>
      <c r="D107" s="594"/>
      <c r="E107" s="594"/>
      <c r="F107" s="594"/>
      <c r="G107" s="594"/>
      <c r="H107" s="594"/>
      <c r="I107" s="594"/>
      <c r="J107" s="594"/>
      <c r="K107" s="594"/>
      <c r="L107" s="594"/>
      <c r="M107" s="594"/>
      <c r="N107" s="594"/>
      <c r="O107" s="594"/>
      <c r="P107" s="594"/>
      <c r="Q107" s="594"/>
      <c r="R107" s="594"/>
      <c r="S107" s="594"/>
      <c r="T107" s="594"/>
      <c r="U107" s="594"/>
      <c r="V107" s="594"/>
      <c r="W107" s="594"/>
      <c r="X107" s="594"/>
      <c r="Y107" s="594"/>
      <c r="Z107" s="594"/>
      <c r="AA107" s="594"/>
      <c r="AB107" s="594"/>
      <c r="AC107" s="596"/>
      <c r="AD107" s="594" t="s">
        <v>43</v>
      </c>
      <c r="AE107" s="594"/>
      <c r="AF107" s="594"/>
      <c r="AG107" s="626" t="s">
        <v>38</v>
      </c>
      <c r="AH107" s="594"/>
      <c r="AI107" s="594"/>
      <c r="AJ107" s="594"/>
      <c r="AK107" s="594"/>
      <c r="AL107" s="594"/>
      <c r="AM107" s="594"/>
      <c r="AN107" s="594"/>
      <c r="AO107" s="594"/>
      <c r="AP107" s="594"/>
      <c r="AQ107" s="594"/>
      <c r="AR107" s="594"/>
      <c r="AS107" s="594"/>
      <c r="AT107" s="594"/>
      <c r="AU107" s="594"/>
      <c r="AV107" s="594"/>
      <c r="AW107" s="594"/>
      <c r="AX107" s="627"/>
    </row>
    <row r="108" spans="1:50" ht="30" customHeight="1">
      <c r="A108" s="297" t="s">
        <v>312</v>
      </c>
      <c r="B108" s="298"/>
      <c r="C108" s="526" t="s">
        <v>313</v>
      </c>
      <c r="D108" s="527"/>
      <c r="E108" s="527"/>
      <c r="F108" s="527"/>
      <c r="G108" s="527"/>
      <c r="H108" s="527"/>
      <c r="I108" s="527"/>
      <c r="J108" s="527"/>
      <c r="K108" s="527"/>
      <c r="L108" s="527"/>
      <c r="M108" s="527"/>
      <c r="N108" s="527"/>
      <c r="O108" s="527"/>
      <c r="P108" s="527"/>
      <c r="Q108" s="527"/>
      <c r="R108" s="527"/>
      <c r="S108" s="527"/>
      <c r="T108" s="527"/>
      <c r="U108" s="527"/>
      <c r="V108" s="527"/>
      <c r="W108" s="527"/>
      <c r="X108" s="527"/>
      <c r="Y108" s="527"/>
      <c r="Z108" s="527"/>
      <c r="AA108" s="527"/>
      <c r="AB108" s="527"/>
      <c r="AC108" s="528"/>
      <c r="AD108" s="603" t="s">
        <v>384</v>
      </c>
      <c r="AE108" s="604"/>
      <c r="AF108" s="604"/>
      <c r="AG108" s="599" t="s">
        <v>406</v>
      </c>
      <c r="AH108" s="600"/>
      <c r="AI108" s="600"/>
      <c r="AJ108" s="600"/>
      <c r="AK108" s="600"/>
      <c r="AL108" s="600"/>
      <c r="AM108" s="600"/>
      <c r="AN108" s="600"/>
      <c r="AO108" s="600"/>
      <c r="AP108" s="600"/>
      <c r="AQ108" s="600"/>
      <c r="AR108" s="600"/>
      <c r="AS108" s="600"/>
      <c r="AT108" s="600"/>
      <c r="AU108" s="600"/>
      <c r="AV108" s="600"/>
      <c r="AW108" s="600"/>
      <c r="AX108" s="601"/>
    </row>
    <row r="109" spans="1:50" ht="64.5" customHeight="1">
      <c r="A109" s="299"/>
      <c r="B109" s="300"/>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4" t="s">
        <v>384</v>
      </c>
      <c r="AE109" s="435"/>
      <c r="AF109" s="435"/>
      <c r="AG109" s="602" t="s">
        <v>407</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c r="A110" s="301"/>
      <c r="B110" s="302"/>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9" t="s">
        <v>384</v>
      </c>
      <c r="AE110" s="580"/>
      <c r="AF110" s="580"/>
      <c r="AG110" s="524" t="s">
        <v>413</v>
      </c>
      <c r="AH110" s="188"/>
      <c r="AI110" s="188"/>
      <c r="AJ110" s="188"/>
      <c r="AK110" s="188"/>
      <c r="AL110" s="188"/>
      <c r="AM110" s="188"/>
      <c r="AN110" s="188"/>
      <c r="AO110" s="188"/>
      <c r="AP110" s="188"/>
      <c r="AQ110" s="188"/>
      <c r="AR110" s="188"/>
      <c r="AS110" s="188"/>
      <c r="AT110" s="188"/>
      <c r="AU110" s="188"/>
      <c r="AV110" s="188"/>
      <c r="AW110" s="188"/>
      <c r="AX110" s="525"/>
    </row>
    <row r="111" spans="1:50" ht="19.350000000000001" customHeight="1">
      <c r="A111" s="543" t="s">
        <v>46</v>
      </c>
      <c r="B111" s="584"/>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581" t="s">
        <v>399</v>
      </c>
      <c r="AE111" s="582"/>
      <c r="AF111" s="582"/>
      <c r="AG111" s="291"/>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c r="A112" s="585"/>
      <c r="B112" s="586"/>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6" t="s">
        <v>399</v>
      </c>
      <c r="AE112" s="435"/>
      <c r="AF112" s="435"/>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c r="A113" s="585"/>
      <c r="B113" s="586"/>
      <c r="C113" s="499"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6" t="s">
        <v>399</v>
      </c>
      <c r="AE113" s="435"/>
      <c r="AF113" s="435"/>
      <c r="AG113" s="294"/>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c r="A114" s="585"/>
      <c r="B114" s="586"/>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6" t="s">
        <v>399</v>
      </c>
      <c r="AE114" s="435"/>
      <c r="AF114" s="435"/>
      <c r="AG114" s="294"/>
      <c r="AH114" s="295"/>
      <c r="AI114" s="295"/>
      <c r="AJ114" s="295"/>
      <c r="AK114" s="295"/>
      <c r="AL114" s="295"/>
      <c r="AM114" s="295"/>
      <c r="AN114" s="295"/>
      <c r="AO114" s="295"/>
      <c r="AP114" s="295"/>
      <c r="AQ114" s="295"/>
      <c r="AR114" s="295"/>
      <c r="AS114" s="295"/>
      <c r="AT114" s="295"/>
      <c r="AU114" s="295"/>
      <c r="AV114" s="295"/>
      <c r="AW114" s="295"/>
      <c r="AX114" s="296"/>
    </row>
    <row r="115" spans="1:64" ht="31.5" customHeight="1">
      <c r="A115" s="585"/>
      <c r="B115" s="586"/>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5"/>
      <c r="AD115" s="436" t="s">
        <v>399</v>
      </c>
      <c r="AE115" s="435"/>
      <c r="AF115" s="435"/>
      <c r="AG115" s="602"/>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c r="A116" s="585"/>
      <c r="B116" s="586"/>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5"/>
      <c r="AD116" s="436" t="s">
        <v>399</v>
      </c>
      <c r="AE116" s="435"/>
      <c r="AF116" s="435"/>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c r="A117" s="587"/>
      <c r="B117" s="588"/>
      <c r="C117" s="589" t="s">
        <v>82</v>
      </c>
      <c r="D117" s="590"/>
      <c r="E117" s="590"/>
      <c r="F117" s="590"/>
      <c r="G117" s="590"/>
      <c r="H117" s="590"/>
      <c r="I117" s="590"/>
      <c r="J117" s="590"/>
      <c r="K117" s="590"/>
      <c r="L117" s="590"/>
      <c r="M117" s="590"/>
      <c r="N117" s="590"/>
      <c r="O117" s="590"/>
      <c r="P117" s="590"/>
      <c r="Q117" s="590"/>
      <c r="R117" s="590"/>
      <c r="S117" s="590"/>
      <c r="T117" s="590"/>
      <c r="U117" s="590"/>
      <c r="V117" s="590"/>
      <c r="W117" s="590"/>
      <c r="X117" s="590"/>
      <c r="Y117" s="590"/>
      <c r="Z117" s="590"/>
      <c r="AA117" s="590"/>
      <c r="AB117" s="590"/>
      <c r="AC117" s="591"/>
      <c r="AD117" s="579" t="s">
        <v>399</v>
      </c>
      <c r="AE117" s="592"/>
      <c r="AF117" s="593"/>
      <c r="AG117" s="597"/>
      <c r="AH117" s="427"/>
      <c r="AI117" s="427"/>
      <c r="AJ117" s="427"/>
      <c r="AK117" s="427"/>
      <c r="AL117" s="427"/>
      <c r="AM117" s="427"/>
      <c r="AN117" s="427"/>
      <c r="AO117" s="427"/>
      <c r="AP117" s="427"/>
      <c r="AQ117" s="427"/>
      <c r="AR117" s="427"/>
      <c r="AS117" s="427"/>
      <c r="AT117" s="427"/>
      <c r="AU117" s="427"/>
      <c r="AV117" s="427"/>
      <c r="AW117" s="427"/>
      <c r="AX117" s="598"/>
      <c r="BG117" s="10"/>
      <c r="BH117" s="10"/>
      <c r="BI117" s="10"/>
      <c r="BJ117" s="10"/>
    </row>
    <row r="118" spans="1:64" ht="18" customHeight="1">
      <c r="A118" s="543" t="s">
        <v>47</v>
      </c>
      <c r="B118" s="584"/>
      <c r="C118" s="630" t="s">
        <v>81</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2"/>
      <c r="AD118" s="436" t="s">
        <v>399</v>
      </c>
      <c r="AE118" s="435"/>
      <c r="AF118" s="583"/>
      <c r="AG118" s="633"/>
      <c r="AH118" s="292"/>
      <c r="AI118" s="292"/>
      <c r="AJ118" s="292"/>
      <c r="AK118" s="292"/>
      <c r="AL118" s="292"/>
      <c r="AM118" s="292"/>
      <c r="AN118" s="292"/>
      <c r="AO118" s="292"/>
      <c r="AP118" s="292"/>
      <c r="AQ118" s="292"/>
      <c r="AR118" s="292"/>
      <c r="AS118" s="292"/>
      <c r="AT118" s="292"/>
      <c r="AU118" s="292"/>
      <c r="AV118" s="292"/>
      <c r="AW118" s="292"/>
      <c r="AX118" s="293"/>
    </row>
    <row r="119" spans="1:64" ht="35.25" customHeight="1">
      <c r="A119" s="585"/>
      <c r="B119" s="586"/>
      <c r="C119" s="576" t="s">
        <v>53</v>
      </c>
      <c r="D119" s="577"/>
      <c r="E119" s="577"/>
      <c r="F119" s="577"/>
      <c r="G119" s="577"/>
      <c r="H119" s="577"/>
      <c r="I119" s="577"/>
      <c r="J119" s="577"/>
      <c r="K119" s="577"/>
      <c r="L119" s="577"/>
      <c r="M119" s="577"/>
      <c r="N119" s="577"/>
      <c r="O119" s="577"/>
      <c r="P119" s="577"/>
      <c r="Q119" s="577"/>
      <c r="R119" s="577"/>
      <c r="S119" s="577"/>
      <c r="T119" s="577"/>
      <c r="U119" s="577"/>
      <c r="V119" s="577"/>
      <c r="W119" s="577"/>
      <c r="X119" s="577"/>
      <c r="Y119" s="577"/>
      <c r="Z119" s="577"/>
      <c r="AA119" s="577"/>
      <c r="AB119" s="577"/>
      <c r="AC119" s="578"/>
      <c r="AD119" s="436" t="s">
        <v>399</v>
      </c>
      <c r="AE119" s="435"/>
      <c r="AF119" s="583"/>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c r="A120" s="585"/>
      <c r="B120" s="586"/>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6" t="s">
        <v>399</v>
      </c>
      <c r="AE120" s="435"/>
      <c r="AF120" s="583"/>
      <c r="AG120" s="294"/>
      <c r="AH120" s="295"/>
      <c r="AI120" s="295"/>
      <c r="AJ120" s="295"/>
      <c r="AK120" s="295"/>
      <c r="AL120" s="295"/>
      <c r="AM120" s="295"/>
      <c r="AN120" s="295"/>
      <c r="AO120" s="295"/>
      <c r="AP120" s="295"/>
      <c r="AQ120" s="295"/>
      <c r="AR120" s="295"/>
      <c r="AS120" s="295"/>
      <c r="AT120" s="295"/>
      <c r="AU120" s="295"/>
      <c r="AV120" s="295"/>
      <c r="AW120" s="295"/>
      <c r="AX120" s="296"/>
    </row>
    <row r="121" spans="1:64" ht="31.5" customHeight="1">
      <c r="A121" s="587"/>
      <c r="B121" s="588"/>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579" t="s">
        <v>399</v>
      </c>
      <c r="AE121" s="592"/>
      <c r="AF121" s="593"/>
      <c r="AG121" s="524"/>
      <c r="AH121" s="188"/>
      <c r="AI121" s="188"/>
      <c r="AJ121" s="188"/>
      <c r="AK121" s="188"/>
      <c r="AL121" s="188"/>
      <c r="AM121" s="188"/>
      <c r="AN121" s="188"/>
      <c r="AO121" s="188"/>
      <c r="AP121" s="188"/>
      <c r="AQ121" s="188"/>
      <c r="AR121" s="188"/>
      <c r="AS121" s="188"/>
      <c r="AT121" s="188"/>
      <c r="AU121" s="188"/>
      <c r="AV121" s="188"/>
      <c r="AW121" s="188"/>
      <c r="AX121" s="525"/>
    </row>
    <row r="122" spans="1:64" ht="33.6" customHeight="1">
      <c r="A122" s="620" t="s">
        <v>80</v>
      </c>
      <c r="B122" s="621"/>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1"/>
      <c r="AD122" s="429" t="s">
        <v>402</v>
      </c>
      <c r="AE122" s="430"/>
      <c r="AF122" s="431"/>
      <c r="AG122" s="571"/>
      <c r="AH122" s="186"/>
      <c r="AI122" s="186"/>
      <c r="AJ122" s="186"/>
      <c r="AK122" s="186"/>
      <c r="AL122" s="186"/>
      <c r="AM122" s="186"/>
      <c r="AN122" s="186"/>
      <c r="AO122" s="186"/>
      <c r="AP122" s="186"/>
      <c r="AQ122" s="186"/>
      <c r="AR122" s="186"/>
      <c r="AS122" s="186"/>
      <c r="AT122" s="186"/>
      <c r="AU122" s="186"/>
      <c r="AV122" s="186"/>
      <c r="AW122" s="186"/>
      <c r="AX122" s="572"/>
    </row>
    <row r="123" spans="1:64" ht="15.75" customHeight="1">
      <c r="A123" s="622"/>
      <c r="B123" s="623"/>
      <c r="C123" s="647" t="s">
        <v>87</v>
      </c>
      <c r="D123" s="648"/>
      <c r="E123" s="648"/>
      <c r="F123" s="648"/>
      <c r="G123" s="648"/>
      <c r="H123" s="648"/>
      <c r="I123" s="648"/>
      <c r="J123" s="648"/>
      <c r="K123" s="648"/>
      <c r="L123" s="648"/>
      <c r="M123" s="648"/>
      <c r="N123" s="648"/>
      <c r="O123" s="649"/>
      <c r="P123" s="641" t="s">
        <v>0</v>
      </c>
      <c r="Q123" s="650"/>
      <c r="R123" s="650"/>
      <c r="S123" s="651"/>
      <c r="T123" s="640" t="s">
        <v>30</v>
      </c>
      <c r="U123" s="641"/>
      <c r="V123" s="641"/>
      <c r="W123" s="641"/>
      <c r="X123" s="641"/>
      <c r="Y123" s="641"/>
      <c r="Z123" s="641"/>
      <c r="AA123" s="641"/>
      <c r="AB123" s="641"/>
      <c r="AC123" s="641"/>
      <c r="AD123" s="641"/>
      <c r="AE123" s="641"/>
      <c r="AF123" s="642"/>
      <c r="AG123" s="573"/>
      <c r="AH123" s="267"/>
      <c r="AI123" s="267"/>
      <c r="AJ123" s="267"/>
      <c r="AK123" s="267"/>
      <c r="AL123" s="267"/>
      <c r="AM123" s="267"/>
      <c r="AN123" s="267"/>
      <c r="AO123" s="267"/>
      <c r="AP123" s="267"/>
      <c r="AQ123" s="267"/>
      <c r="AR123" s="267"/>
      <c r="AS123" s="267"/>
      <c r="AT123" s="267"/>
      <c r="AU123" s="267"/>
      <c r="AV123" s="267"/>
      <c r="AW123" s="267"/>
      <c r="AX123" s="574"/>
    </row>
    <row r="124" spans="1:64" ht="19.5" customHeight="1">
      <c r="A124" s="622"/>
      <c r="B124" s="623"/>
      <c r="C124" s="634"/>
      <c r="D124" s="635"/>
      <c r="E124" s="635"/>
      <c r="F124" s="635"/>
      <c r="G124" s="635"/>
      <c r="H124" s="635"/>
      <c r="I124" s="635"/>
      <c r="J124" s="635"/>
      <c r="K124" s="635"/>
      <c r="L124" s="635"/>
      <c r="M124" s="635"/>
      <c r="N124" s="635"/>
      <c r="O124" s="636"/>
      <c r="P124" s="643"/>
      <c r="Q124" s="643"/>
      <c r="R124" s="643"/>
      <c r="S124" s="644"/>
      <c r="T124" s="628"/>
      <c r="U124" s="295"/>
      <c r="V124" s="295"/>
      <c r="W124" s="295"/>
      <c r="X124" s="295"/>
      <c r="Y124" s="295"/>
      <c r="Z124" s="295"/>
      <c r="AA124" s="295"/>
      <c r="AB124" s="295"/>
      <c r="AC124" s="295"/>
      <c r="AD124" s="295"/>
      <c r="AE124" s="295"/>
      <c r="AF124" s="629"/>
      <c r="AG124" s="573"/>
      <c r="AH124" s="267"/>
      <c r="AI124" s="267"/>
      <c r="AJ124" s="267"/>
      <c r="AK124" s="267"/>
      <c r="AL124" s="267"/>
      <c r="AM124" s="267"/>
      <c r="AN124" s="267"/>
      <c r="AO124" s="267"/>
      <c r="AP124" s="267"/>
      <c r="AQ124" s="267"/>
      <c r="AR124" s="267"/>
      <c r="AS124" s="267"/>
      <c r="AT124" s="267"/>
      <c r="AU124" s="267"/>
      <c r="AV124" s="267"/>
      <c r="AW124" s="267"/>
      <c r="AX124" s="574"/>
    </row>
    <row r="125" spans="1:64" ht="19.5" customHeight="1">
      <c r="A125" s="624"/>
      <c r="B125" s="625"/>
      <c r="C125" s="637"/>
      <c r="D125" s="638"/>
      <c r="E125" s="638"/>
      <c r="F125" s="638"/>
      <c r="G125" s="638"/>
      <c r="H125" s="638"/>
      <c r="I125" s="638"/>
      <c r="J125" s="638"/>
      <c r="K125" s="638"/>
      <c r="L125" s="638"/>
      <c r="M125" s="638"/>
      <c r="N125" s="638"/>
      <c r="O125" s="639"/>
      <c r="P125" s="645"/>
      <c r="Q125" s="645"/>
      <c r="R125" s="645"/>
      <c r="S125" s="646"/>
      <c r="T125" s="426"/>
      <c r="U125" s="427"/>
      <c r="V125" s="427"/>
      <c r="W125" s="427"/>
      <c r="X125" s="427"/>
      <c r="Y125" s="427"/>
      <c r="Z125" s="427"/>
      <c r="AA125" s="427"/>
      <c r="AB125" s="427"/>
      <c r="AC125" s="427"/>
      <c r="AD125" s="427"/>
      <c r="AE125" s="427"/>
      <c r="AF125" s="428"/>
      <c r="AG125" s="575"/>
      <c r="AH125" s="188"/>
      <c r="AI125" s="188"/>
      <c r="AJ125" s="188"/>
      <c r="AK125" s="188"/>
      <c r="AL125" s="188"/>
      <c r="AM125" s="188"/>
      <c r="AN125" s="188"/>
      <c r="AO125" s="188"/>
      <c r="AP125" s="188"/>
      <c r="AQ125" s="188"/>
      <c r="AR125" s="188"/>
      <c r="AS125" s="188"/>
      <c r="AT125" s="188"/>
      <c r="AU125" s="188"/>
      <c r="AV125" s="188"/>
      <c r="AW125" s="188"/>
      <c r="AX125" s="525"/>
    </row>
    <row r="126" spans="1:64" ht="57" customHeight="1">
      <c r="A126" s="543" t="s">
        <v>58</v>
      </c>
      <c r="B126" s="544"/>
      <c r="C126" s="383" t="s">
        <v>64</v>
      </c>
      <c r="D126" s="566"/>
      <c r="E126" s="566"/>
      <c r="F126" s="567"/>
      <c r="G126" s="537" t="s">
        <v>414</v>
      </c>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9"/>
    </row>
    <row r="127" spans="1:64" ht="66.75" customHeight="1" thickBot="1">
      <c r="A127" s="545"/>
      <c r="B127" s="546"/>
      <c r="C127" s="352" t="s">
        <v>68</v>
      </c>
      <c r="D127" s="353"/>
      <c r="E127" s="353"/>
      <c r="F127" s="354"/>
      <c r="G127" s="355"/>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120" customHeight="1" thickBot="1">
      <c r="A129" s="565"/>
      <c r="B129" s="560"/>
      <c r="C129" s="560"/>
      <c r="D129" s="560"/>
      <c r="E129" s="560"/>
      <c r="F129" s="560"/>
      <c r="G129" s="560"/>
      <c r="H129" s="560"/>
      <c r="I129" s="560"/>
      <c r="J129" s="560"/>
      <c r="K129" s="560"/>
      <c r="L129" s="560"/>
      <c r="M129" s="560"/>
      <c r="N129" s="560"/>
      <c r="O129" s="560"/>
      <c r="P129" s="560"/>
      <c r="Q129" s="560"/>
      <c r="R129" s="560"/>
      <c r="S129" s="560"/>
      <c r="T129" s="560"/>
      <c r="U129" s="560"/>
      <c r="V129" s="560"/>
      <c r="W129" s="560"/>
      <c r="X129" s="560"/>
      <c r="Y129" s="560"/>
      <c r="Z129" s="560"/>
      <c r="AA129" s="560"/>
      <c r="AB129" s="560"/>
      <c r="AC129" s="560"/>
      <c r="AD129" s="560"/>
      <c r="AE129" s="560"/>
      <c r="AF129" s="560"/>
      <c r="AG129" s="560"/>
      <c r="AH129" s="560"/>
      <c r="AI129" s="560"/>
      <c r="AJ129" s="560"/>
      <c r="AK129" s="560"/>
      <c r="AL129" s="560"/>
      <c r="AM129" s="560"/>
      <c r="AN129" s="560"/>
      <c r="AO129" s="560"/>
      <c r="AP129" s="560"/>
      <c r="AQ129" s="560"/>
      <c r="AR129" s="560"/>
      <c r="AS129" s="560"/>
      <c r="AT129" s="560"/>
      <c r="AU129" s="560"/>
      <c r="AV129" s="560"/>
      <c r="AW129" s="560"/>
      <c r="AX129" s="561"/>
    </row>
    <row r="130" spans="1:50" ht="21" customHeight="1">
      <c r="A130" s="556" t="s">
        <v>41</v>
      </c>
      <c r="B130" s="557"/>
      <c r="C130" s="557"/>
      <c r="D130" s="557"/>
      <c r="E130" s="557"/>
      <c r="F130" s="557"/>
      <c r="G130" s="557"/>
      <c r="H130" s="557"/>
      <c r="I130" s="557"/>
      <c r="J130" s="557"/>
      <c r="K130" s="557"/>
      <c r="L130" s="557"/>
      <c r="M130" s="557"/>
      <c r="N130" s="557"/>
      <c r="O130" s="557"/>
      <c r="P130" s="557"/>
      <c r="Q130" s="557"/>
      <c r="R130" s="557"/>
      <c r="S130" s="557"/>
      <c r="T130" s="557"/>
      <c r="U130" s="557"/>
      <c r="V130" s="557"/>
      <c r="W130" s="557"/>
      <c r="X130" s="557"/>
      <c r="Y130" s="557"/>
      <c r="Z130" s="557"/>
      <c r="AA130" s="557"/>
      <c r="AB130" s="557"/>
      <c r="AC130" s="557"/>
      <c r="AD130" s="557"/>
      <c r="AE130" s="557"/>
      <c r="AF130" s="557"/>
      <c r="AG130" s="557"/>
      <c r="AH130" s="557"/>
      <c r="AI130" s="557"/>
      <c r="AJ130" s="557"/>
      <c r="AK130" s="557"/>
      <c r="AL130" s="557"/>
      <c r="AM130" s="557"/>
      <c r="AN130" s="557"/>
      <c r="AO130" s="557"/>
      <c r="AP130" s="557"/>
      <c r="AQ130" s="557"/>
      <c r="AR130" s="557"/>
      <c r="AS130" s="557"/>
      <c r="AT130" s="557"/>
      <c r="AU130" s="557"/>
      <c r="AV130" s="557"/>
      <c r="AW130" s="557"/>
      <c r="AX130" s="558"/>
    </row>
    <row r="131" spans="1:50" ht="107.25" customHeight="1" thickBot="1">
      <c r="A131" s="540"/>
      <c r="B131" s="541"/>
      <c r="C131" s="541"/>
      <c r="D131" s="541"/>
      <c r="E131" s="542"/>
      <c r="F131" s="559" t="s">
        <v>417</v>
      </c>
      <c r="G131" s="560"/>
      <c r="H131" s="560"/>
      <c r="I131" s="560"/>
      <c r="J131" s="560"/>
      <c r="K131" s="560"/>
      <c r="L131" s="560"/>
      <c r="M131" s="560"/>
      <c r="N131" s="560"/>
      <c r="O131" s="560"/>
      <c r="P131" s="560"/>
      <c r="Q131" s="560"/>
      <c r="R131" s="560"/>
      <c r="S131" s="560"/>
      <c r="T131" s="560"/>
      <c r="U131" s="560"/>
      <c r="V131" s="560"/>
      <c r="W131" s="560"/>
      <c r="X131" s="560"/>
      <c r="Y131" s="560"/>
      <c r="Z131" s="560"/>
      <c r="AA131" s="560"/>
      <c r="AB131" s="560"/>
      <c r="AC131" s="560"/>
      <c r="AD131" s="560"/>
      <c r="AE131" s="560"/>
      <c r="AF131" s="560"/>
      <c r="AG131" s="560"/>
      <c r="AH131" s="560"/>
      <c r="AI131" s="560"/>
      <c r="AJ131" s="560"/>
      <c r="AK131" s="560"/>
      <c r="AL131" s="560"/>
      <c r="AM131" s="560"/>
      <c r="AN131" s="560"/>
      <c r="AO131" s="560"/>
      <c r="AP131" s="560"/>
      <c r="AQ131" s="560"/>
      <c r="AR131" s="560"/>
      <c r="AS131" s="560"/>
      <c r="AT131" s="560"/>
      <c r="AU131" s="560"/>
      <c r="AV131" s="560"/>
      <c r="AW131" s="560"/>
      <c r="AX131" s="561"/>
    </row>
    <row r="132" spans="1:50" ht="21" customHeight="1">
      <c r="A132" s="556" t="s">
        <v>54</v>
      </c>
      <c r="B132" s="557"/>
      <c r="C132" s="557"/>
      <c r="D132" s="557"/>
      <c r="E132" s="557"/>
      <c r="F132" s="557"/>
      <c r="G132" s="557"/>
      <c r="H132" s="557"/>
      <c r="I132" s="557"/>
      <c r="J132" s="557"/>
      <c r="K132" s="557"/>
      <c r="L132" s="557"/>
      <c r="M132" s="557"/>
      <c r="N132" s="557"/>
      <c r="O132" s="557"/>
      <c r="P132" s="557"/>
      <c r="Q132" s="557"/>
      <c r="R132" s="557"/>
      <c r="S132" s="557"/>
      <c r="T132" s="557"/>
      <c r="U132" s="557"/>
      <c r="V132" s="557"/>
      <c r="W132" s="557"/>
      <c r="X132" s="557"/>
      <c r="Y132" s="557"/>
      <c r="Z132" s="557"/>
      <c r="AA132" s="557"/>
      <c r="AB132" s="557"/>
      <c r="AC132" s="557"/>
      <c r="AD132" s="557"/>
      <c r="AE132" s="557"/>
      <c r="AF132" s="557"/>
      <c r="AG132" s="557"/>
      <c r="AH132" s="557"/>
      <c r="AI132" s="557"/>
      <c r="AJ132" s="557"/>
      <c r="AK132" s="557"/>
      <c r="AL132" s="557"/>
      <c r="AM132" s="557"/>
      <c r="AN132" s="557"/>
      <c r="AO132" s="557"/>
      <c r="AP132" s="557"/>
      <c r="AQ132" s="557"/>
      <c r="AR132" s="557"/>
      <c r="AS132" s="557"/>
      <c r="AT132" s="557"/>
      <c r="AU132" s="557"/>
      <c r="AV132" s="557"/>
      <c r="AW132" s="557"/>
      <c r="AX132" s="558"/>
    </row>
    <row r="133" spans="1:50" ht="90" customHeight="1" thickBot="1">
      <c r="A133" s="422"/>
      <c r="B133" s="423"/>
      <c r="C133" s="423"/>
      <c r="D133" s="423"/>
      <c r="E133" s="424"/>
      <c r="F133" s="562" t="s">
        <v>419</v>
      </c>
      <c r="G133" s="563"/>
      <c r="H133" s="563"/>
      <c r="I133" s="563"/>
      <c r="J133" s="563"/>
      <c r="K133" s="563"/>
      <c r="L133" s="563"/>
      <c r="M133" s="563"/>
      <c r="N133" s="563"/>
      <c r="O133" s="563"/>
      <c r="P133" s="563"/>
      <c r="Q133" s="563"/>
      <c r="R133" s="563"/>
      <c r="S133" s="563"/>
      <c r="T133" s="563"/>
      <c r="U133" s="563"/>
      <c r="V133" s="563"/>
      <c r="W133" s="563"/>
      <c r="X133" s="563"/>
      <c r="Y133" s="563"/>
      <c r="Z133" s="563"/>
      <c r="AA133" s="563"/>
      <c r="AB133" s="563"/>
      <c r="AC133" s="563"/>
      <c r="AD133" s="563"/>
      <c r="AE133" s="563"/>
      <c r="AF133" s="563"/>
      <c r="AG133" s="563"/>
      <c r="AH133" s="563"/>
      <c r="AI133" s="563"/>
      <c r="AJ133" s="563"/>
      <c r="AK133" s="563"/>
      <c r="AL133" s="563"/>
      <c r="AM133" s="563"/>
      <c r="AN133" s="563"/>
      <c r="AO133" s="563"/>
      <c r="AP133" s="563"/>
      <c r="AQ133" s="563"/>
      <c r="AR133" s="563"/>
      <c r="AS133" s="563"/>
      <c r="AT133" s="563"/>
      <c r="AU133" s="563"/>
      <c r="AV133" s="563"/>
      <c r="AW133" s="563"/>
      <c r="AX133" s="564"/>
    </row>
    <row r="134" spans="1:50" ht="21" customHeight="1">
      <c r="A134" s="547" t="s">
        <v>42</v>
      </c>
      <c r="B134" s="548"/>
      <c r="C134" s="548"/>
      <c r="D134" s="548"/>
      <c r="E134" s="548"/>
      <c r="F134" s="548"/>
      <c r="G134" s="548"/>
      <c r="H134" s="548"/>
      <c r="I134" s="548"/>
      <c r="J134" s="548"/>
      <c r="K134" s="548"/>
      <c r="L134" s="548"/>
      <c r="M134" s="548"/>
      <c r="N134" s="548"/>
      <c r="O134" s="548"/>
      <c r="P134" s="548"/>
      <c r="Q134" s="548"/>
      <c r="R134" s="548"/>
      <c r="S134" s="548"/>
      <c r="T134" s="548"/>
      <c r="U134" s="548"/>
      <c r="V134" s="548"/>
      <c r="W134" s="548"/>
      <c r="X134" s="548"/>
      <c r="Y134" s="548"/>
      <c r="Z134" s="548"/>
      <c r="AA134" s="548"/>
      <c r="AB134" s="548"/>
      <c r="AC134" s="548"/>
      <c r="AD134" s="548"/>
      <c r="AE134" s="548"/>
      <c r="AF134" s="548"/>
      <c r="AG134" s="548"/>
      <c r="AH134" s="548"/>
      <c r="AI134" s="548"/>
      <c r="AJ134" s="548"/>
      <c r="AK134" s="548"/>
      <c r="AL134" s="548"/>
      <c r="AM134" s="548"/>
      <c r="AN134" s="548"/>
      <c r="AO134" s="548"/>
      <c r="AP134" s="548"/>
      <c r="AQ134" s="548"/>
      <c r="AR134" s="548"/>
      <c r="AS134" s="548"/>
      <c r="AT134" s="548"/>
      <c r="AU134" s="548"/>
      <c r="AV134" s="548"/>
      <c r="AW134" s="548"/>
      <c r="AX134" s="549"/>
    </row>
    <row r="135" spans="1:50" ht="99.95" customHeight="1" thickBot="1">
      <c r="A135" s="605"/>
      <c r="B135" s="606"/>
      <c r="C135" s="606"/>
      <c r="D135" s="606"/>
      <c r="E135" s="606"/>
      <c r="F135" s="606"/>
      <c r="G135" s="606"/>
      <c r="H135" s="606"/>
      <c r="I135" s="606"/>
      <c r="J135" s="606"/>
      <c r="K135" s="606"/>
      <c r="L135" s="606"/>
      <c r="M135" s="606"/>
      <c r="N135" s="606"/>
      <c r="O135" s="606"/>
      <c r="P135" s="606"/>
      <c r="Q135" s="606"/>
      <c r="R135" s="606"/>
      <c r="S135" s="606"/>
      <c r="T135" s="606"/>
      <c r="U135" s="606"/>
      <c r="V135" s="606"/>
      <c r="W135" s="606"/>
      <c r="X135" s="606"/>
      <c r="Y135" s="606"/>
      <c r="Z135" s="606"/>
      <c r="AA135" s="606"/>
      <c r="AB135" s="606"/>
      <c r="AC135" s="606"/>
      <c r="AD135" s="606"/>
      <c r="AE135" s="606"/>
      <c r="AF135" s="606"/>
      <c r="AG135" s="606"/>
      <c r="AH135" s="606"/>
      <c r="AI135" s="606"/>
      <c r="AJ135" s="606"/>
      <c r="AK135" s="606"/>
      <c r="AL135" s="606"/>
      <c r="AM135" s="606"/>
      <c r="AN135" s="606"/>
      <c r="AO135" s="606"/>
      <c r="AP135" s="606"/>
      <c r="AQ135" s="606"/>
      <c r="AR135" s="606"/>
      <c r="AS135" s="606"/>
      <c r="AT135" s="606"/>
      <c r="AU135" s="606"/>
      <c r="AV135" s="606"/>
      <c r="AW135" s="606"/>
      <c r="AX135" s="607"/>
    </row>
    <row r="136" spans="1:50" ht="19.7" customHeight="1">
      <c r="A136" s="534" t="s">
        <v>37</v>
      </c>
      <c r="B136" s="535"/>
      <c r="C136" s="535"/>
      <c r="D136" s="535"/>
      <c r="E136" s="535"/>
      <c r="F136" s="535"/>
      <c r="G136" s="535"/>
      <c r="H136" s="535"/>
      <c r="I136" s="535"/>
      <c r="J136" s="535"/>
      <c r="K136" s="535"/>
      <c r="L136" s="535"/>
      <c r="M136" s="535"/>
      <c r="N136" s="535"/>
      <c r="O136" s="535"/>
      <c r="P136" s="535"/>
      <c r="Q136" s="535"/>
      <c r="R136" s="535"/>
      <c r="S136" s="535"/>
      <c r="T136" s="535"/>
      <c r="U136" s="535"/>
      <c r="V136" s="535"/>
      <c r="W136" s="535"/>
      <c r="X136" s="535"/>
      <c r="Y136" s="535"/>
      <c r="Z136" s="535"/>
      <c r="AA136" s="535"/>
      <c r="AB136" s="535"/>
      <c r="AC136" s="535"/>
      <c r="AD136" s="535"/>
      <c r="AE136" s="535"/>
      <c r="AF136" s="535"/>
      <c r="AG136" s="535"/>
      <c r="AH136" s="535"/>
      <c r="AI136" s="535"/>
      <c r="AJ136" s="535"/>
      <c r="AK136" s="535"/>
      <c r="AL136" s="535"/>
      <c r="AM136" s="535"/>
      <c r="AN136" s="535"/>
      <c r="AO136" s="535"/>
      <c r="AP136" s="535"/>
      <c r="AQ136" s="535"/>
      <c r="AR136" s="535"/>
      <c r="AS136" s="535"/>
      <c r="AT136" s="535"/>
      <c r="AU136" s="535"/>
      <c r="AV136" s="535"/>
      <c r="AW136" s="535"/>
      <c r="AX136" s="536"/>
    </row>
    <row r="137" spans="1:50" ht="19.899999999999999" customHeight="1">
      <c r="A137" s="395" t="s">
        <v>224</v>
      </c>
      <c r="B137" s="396"/>
      <c r="C137" s="396"/>
      <c r="D137" s="396"/>
      <c r="E137" s="396"/>
      <c r="F137" s="396"/>
      <c r="G137" s="409" t="s">
        <v>416</v>
      </c>
      <c r="H137" s="410"/>
      <c r="I137" s="410"/>
      <c r="J137" s="410"/>
      <c r="K137" s="410"/>
      <c r="L137" s="410"/>
      <c r="M137" s="410"/>
      <c r="N137" s="410"/>
      <c r="O137" s="410"/>
      <c r="P137" s="411"/>
      <c r="Q137" s="396" t="s">
        <v>225</v>
      </c>
      <c r="R137" s="396"/>
      <c r="S137" s="396"/>
      <c r="T137" s="396"/>
      <c r="U137" s="396"/>
      <c r="V137" s="396"/>
      <c r="W137" s="425" t="s">
        <v>400</v>
      </c>
      <c r="X137" s="410"/>
      <c r="Y137" s="410"/>
      <c r="Z137" s="410"/>
      <c r="AA137" s="410"/>
      <c r="AB137" s="410"/>
      <c r="AC137" s="410"/>
      <c r="AD137" s="410"/>
      <c r="AE137" s="410"/>
      <c r="AF137" s="411"/>
      <c r="AG137" s="396" t="s">
        <v>226</v>
      </c>
      <c r="AH137" s="396"/>
      <c r="AI137" s="396"/>
      <c r="AJ137" s="396"/>
      <c r="AK137" s="396"/>
      <c r="AL137" s="396"/>
      <c r="AM137" s="392" t="s">
        <v>401</v>
      </c>
      <c r="AN137" s="393"/>
      <c r="AO137" s="393"/>
      <c r="AP137" s="393"/>
      <c r="AQ137" s="393"/>
      <c r="AR137" s="393"/>
      <c r="AS137" s="393"/>
      <c r="AT137" s="393"/>
      <c r="AU137" s="393"/>
      <c r="AV137" s="394"/>
      <c r="AW137" s="12"/>
      <c r="AX137" s="13"/>
    </row>
    <row r="138" spans="1:50" ht="19.899999999999999" customHeight="1" thickBot="1">
      <c r="A138" s="397" t="s">
        <v>227</v>
      </c>
      <c r="B138" s="398"/>
      <c r="C138" s="398"/>
      <c r="D138" s="398"/>
      <c r="E138" s="398"/>
      <c r="F138" s="398"/>
      <c r="G138" s="412">
        <v>339</v>
      </c>
      <c r="H138" s="413"/>
      <c r="I138" s="413"/>
      <c r="J138" s="413"/>
      <c r="K138" s="413"/>
      <c r="L138" s="413"/>
      <c r="M138" s="413"/>
      <c r="N138" s="413"/>
      <c r="O138" s="413"/>
      <c r="P138" s="414"/>
      <c r="Q138" s="398" t="s">
        <v>228</v>
      </c>
      <c r="R138" s="398"/>
      <c r="S138" s="398"/>
      <c r="T138" s="398"/>
      <c r="U138" s="398"/>
      <c r="V138" s="398"/>
      <c r="W138" s="568" t="s">
        <v>415</v>
      </c>
      <c r="X138" s="413"/>
      <c r="Y138" s="413"/>
      <c r="Z138" s="413"/>
      <c r="AA138" s="413"/>
      <c r="AB138" s="413"/>
      <c r="AC138" s="413"/>
      <c r="AD138" s="413"/>
      <c r="AE138" s="413"/>
      <c r="AF138" s="414"/>
      <c r="AG138" s="569"/>
      <c r="AH138" s="570"/>
      <c r="AI138" s="570"/>
      <c r="AJ138" s="570"/>
      <c r="AK138" s="570"/>
      <c r="AL138" s="570"/>
      <c r="AM138" s="608"/>
      <c r="AN138" s="609"/>
      <c r="AO138" s="609"/>
      <c r="AP138" s="609"/>
      <c r="AQ138" s="609"/>
      <c r="AR138" s="609"/>
      <c r="AS138" s="609"/>
      <c r="AT138" s="609"/>
      <c r="AU138" s="609"/>
      <c r="AV138" s="610"/>
      <c r="AW138" s="28"/>
      <c r="AX138" s="29"/>
    </row>
    <row r="139" spans="1:50" ht="23.65" customHeight="1">
      <c r="A139" s="550" t="s">
        <v>28</v>
      </c>
      <c r="B139" s="551"/>
      <c r="C139" s="551"/>
      <c r="D139" s="551"/>
      <c r="E139" s="551"/>
      <c r="F139" s="55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7"/>
      <c r="B140" s="458"/>
      <c r="C140" s="458"/>
      <c r="D140" s="458"/>
      <c r="E140" s="458"/>
      <c r="F140" s="45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57"/>
      <c r="B141" s="458"/>
      <c r="C141" s="458"/>
      <c r="D141" s="458"/>
      <c r="E141" s="458"/>
      <c r="F141" s="45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57"/>
      <c r="B142" s="458"/>
      <c r="C142" s="458"/>
      <c r="D142" s="458"/>
      <c r="E142" s="458"/>
      <c r="F142" s="45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7"/>
      <c r="B143" s="458"/>
      <c r="C143" s="458"/>
      <c r="D143" s="458"/>
      <c r="E143" s="458"/>
      <c r="F143" s="45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7"/>
      <c r="B144" s="458"/>
      <c r="C144" s="458"/>
      <c r="D144" s="458"/>
      <c r="E144" s="458"/>
      <c r="F144" s="45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7"/>
      <c r="B145" s="458"/>
      <c r="C145" s="458"/>
      <c r="D145" s="458"/>
      <c r="E145" s="458"/>
      <c r="F145" s="45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7"/>
      <c r="B146" s="458"/>
      <c r="C146" s="458"/>
      <c r="D146" s="458"/>
      <c r="E146" s="458"/>
      <c r="F146" s="45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7"/>
      <c r="B147" s="458"/>
      <c r="C147" s="458"/>
      <c r="D147" s="458"/>
      <c r="E147" s="458"/>
      <c r="F147" s="45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7"/>
      <c r="B148" s="458"/>
      <c r="C148" s="458"/>
      <c r="D148" s="458"/>
      <c r="E148" s="458"/>
      <c r="F148" s="45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7"/>
      <c r="B149" s="458"/>
      <c r="C149" s="458"/>
      <c r="D149" s="458"/>
      <c r="E149" s="458"/>
      <c r="F149" s="45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7"/>
      <c r="B150" s="458"/>
      <c r="C150" s="458"/>
      <c r="D150" s="458"/>
      <c r="E150" s="458"/>
      <c r="F150" s="45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7"/>
      <c r="B151" s="458"/>
      <c r="C151" s="458"/>
      <c r="D151" s="458"/>
      <c r="E151" s="458"/>
      <c r="F151" s="45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7"/>
      <c r="B152" s="458"/>
      <c r="C152" s="458"/>
      <c r="D152" s="458"/>
      <c r="E152" s="458"/>
      <c r="F152" s="45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7"/>
      <c r="B153" s="458"/>
      <c r="C153" s="458"/>
      <c r="D153" s="458"/>
      <c r="E153" s="458"/>
      <c r="F153" s="45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7"/>
      <c r="B154" s="458"/>
      <c r="C154" s="458"/>
      <c r="D154" s="458"/>
      <c r="E154" s="458"/>
      <c r="F154" s="45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7"/>
      <c r="B155" s="458"/>
      <c r="C155" s="458"/>
      <c r="D155" s="458"/>
      <c r="E155" s="458"/>
      <c r="F155" s="45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7"/>
      <c r="B156" s="458"/>
      <c r="C156" s="458"/>
      <c r="D156" s="458"/>
      <c r="E156" s="458"/>
      <c r="F156" s="45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7"/>
      <c r="B157" s="458"/>
      <c r="C157" s="458"/>
      <c r="D157" s="458"/>
      <c r="E157" s="458"/>
      <c r="F157" s="45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7"/>
      <c r="B158" s="458"/>
      <c r="C158" s="458"/>
      <c r="D158" s="458"/>
      <c r="E158" s="458"/>
      <c r="F158" s="45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7"/>
      <c r="B159" s="458"/>
      <c r="C159" s="458"/>
      <c r="D159" s="458"/>
      <c r="E159" s="458"/>
      <c r="F159" s="45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7"/>
      <c r="B160" s="458"/>
      <c r="C160" s="458"/>
      <c r="D160" s="458"/>
      <c r="E160" s="458"/>
      <c r="F160" s="45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7"/>
      <c r="B161" s="458"/>
      <c r="C161" s="458"/>
      <c r="D161" s="458"/>
      <c r="E161" s="458"/>
      <c r="F161" s="45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57"/>
      <c r="B162" s="458"/>
      <c r="C162" s="458"/>
      <c r="D162" s="458"/>
      <c r="E162" s="458"/>
      <c r="F162" s="45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57"/>
      <c r="B163" s="458"/>
      <c r="C163" s="458"/>
      <c r="D163" s="458"/>
      <c r="E163" s="458"/>
      <c r="F163" s="45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57"/>
      <c r="B164" s="458"/>
      <c r="C164" s="458"/>
      <c r="D164" s="458"/>
      <c r="E164" s="458"/>
      <c r="F164" s="45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57"/>
      <c r="B165" s="458"/>
      <c r="C165" s="458"/>
      <c r="D165" s="458"/>
      <c r="E165" s="458"/>
      <c r="F165" s="45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57"/>
      <c r="B166" s="458"/>
      <c r="C166" s="458"/>
      <c r="D166" s="458"/>
      <c r="E166" s="458"/>
      <c r="F166" s="45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57"/>
      <c r="B167" s="458"/>
      <c r="C167" s="458"/>
      <c r="D167" s="458"/>
      <c r="E167" s="458"/>
      <c r="F167" s="45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57"/>
      <c r="B168" s="458"/>
      <c r="C168" s="458"/>
      <c r="D168" s="458"/>
      <c r="E168" s="458"/>
      <c r="F168" s="45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57"/>
      <c r="B169" s="458"/>
      <c r="C169" s="458"/>
      <c r="D169" s="458"/>
      <c r="E169" s="458"/>
      <c r="F169" s="45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57"/>
      <c r="B170" s="458"/>
      <c r="C170" s="458"/>
      <c r="D170" s="458"/>
      <c r="E170" s="458"/>
      <c r="F170" s="45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57"/>
      <c r="B171" s="458"/>
      <c r="C171" s="458"/>
      <c r="D171" s="458"/>
      <c r="E171" s="458"/>
      <c r="F171" s="45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57"/>
      <c r="B172" s="458"/>
      <c r="C172" s="458"/>
      <c r="D172" s="458"/>
      <c r="E172" s="458"/>
      <c r="F172" s="45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57"/>
      <c r="B173" s="458"/>
      <c r="C173" s="458"/>
      <c r="D173" s="458"/>
      <c r="E173" s="458"/>
      <c r="F173" s="45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57"/>
      <c r="B174" s="458"/>
      <c r="C174" s="458"/>
      <c r="D174" s="458"/>
      <c r="E174" s="458"/>
      <c r="F174" s="45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57"/>
      <c r="B175" s="458"/>
      <c r="C175" s="458"/>
      <c r="D175" s="458"/>
      <c r="E175" s="458"/>
      <c r="F175" s="45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57"/>
      <c r="B176" s="458"/>
      <c r="C176" s="458"/>
      <c r="D176" s="458"/>
      <c r="E176" s="458"/>
      <c r="F176" s="45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3"/>
      <c r="B177" s="554"/>
      <c r="C177" s="554"/>
      <c r="D177" s="554"/>
      <c r="E177" s="554"/>
      <c r="F177" s="55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c r="A178" s="529" t="s">
        <v>34</v>
      </c>
      <c r="B178" s="530"/>
      <c r="C178" s="530"/>
      <c r="D178" s="530"/>
      <c r="E178" s="530"/>
      <c r="F178" s="531"/>
      <c r="G178" s="379" t="s">
        <v>365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hidden="1" customHeight="1">
      <c r="A179" s="117"/>
      <c r="B179" s="532"/>
      <c r="C179" s="532"/>
      <c r="D179" s="532"/>
      <c r="E179" s="532"/>
      <c r="F179" s="533"/>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hidden="1" customHeight="1">
      <c r="A180" s="117"/>
      <c r="B180" s="532"/>
      <c r="C180" s="532"/>
      <c r="D180" s="532"/>
      <c r="E180" s="532"/>
      <c r="F180" s="533"/>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4.75" hidden="1" customHeight="1">
      <c r="A181" s="117"/>
      <c r="B181" s="532"/>
      <c r="C181" s="532"/>
      <c r="D181" s="532"/>
      <c r="E181" s="532"/>
      <c r="F181" s="533"/>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c r="A182" s="117"/>
      <c r="B182" s="532"/>
      <c r="C182" s="532"/>
      <c r="D182" s="532"/>
      <c r="E182" s="532"/>
      <c r="F182" s="533"/>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c r="A183" s="117"/>
      <c r="B183" s="532"/>
      <c r="C183" s="532"/>
      <c r="D183" s="532"/>
      <c r="E183" s="532"/>
      <c r="F183" s="533"/>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c r="A184" s="117"/>
      <c r="B184" s="532"/>
      <c r="C184" s="532"/>
      <c r="D184" s="532"/>
      <c r="E184" s="532"/>
      <c r="F184" s="533"/>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c r="A185" s="117"/>
      <c r="B185" s="532"/>
      <c r="C185" s="532"/>
      <c r="D185" s="532"/>
      <c r="E185" s="532"/>
      <c r="F185" s="533"/>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c r="A186" s="117"/>
      <c r="B186" s="532"/>
      <c r="C186" s="532"/>
      <c r="D186" s="532"/>
      <c r="E186" s="532"/>
      <c r="F186" s="533"/>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c r="A187" s="117"/>
      <c r="B187" s="532"/>
      <c r="C187" s="532"/>
      <c r="D187" s="532"/>
      <c r="E187" s="532"/>
      <c r="F187" s="533"/>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c r="A188" s="117"/>
      <c r="B188" s="532"/>
      <c r="C188" s="532"/>
      <c r="D188" s="532"/>
      <c r="E188" s="532"/>
      <c r="F188" s="533"/>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c r="A189" s="117"/>
      <c r="B189" s="532"/>
      <c r="C189" s="532"/>
      <c r="D189" s="532"/>
      <c r="E189" s="532"/>
      <c r="F189" s="533"/>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c r="A190" s="117"/>
      <c r="B190" s="532"/>
      <c r="C190" s="532"/>
      <c r="D190" s="532"/>
      <c r="E190" s="532"/>
      <c r="F190" s="533"/>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c r="A191" s="117"/>
      <c r="B191" s="532"/>
      <c r="C191" s="532"/>
      <c r="D191" s="532"/>
      <c r="E191" s="532"/>
      <c r="F191" s="533"/>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hidden="1" customHeight="1">
      <c r="A192" s="117"/>
      <c r="B192" s="532"/>
      <c r="C192" s="532"/>
      <c r="D192" s="532"/>
      <c r="E192" s="532"/>
      <c r="F192" s="533"/>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hidden="1" customHeight="1">
      <c r="A193" s="117"/>
      <c r="B193" s="532"/>
      <c r="C193" s="532"/>
      <c r="D193" s="532"/>
      <c r="E193" s="532"/>
      <c r="F193" s="533"/>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hidden="1" customHeight="1">
      <c r="A194" s="117"/>
      <c r="B194" s="532"/>
      <c r="C194" s="532"/>
      <c r="D194" s="532"/>
      <c r="E194" s="532"/>
      <c r="F194" s="533"/>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c r="A195" s="117"/>
      <c r="B195" s="532"/>
      <c r="C195" s="532"/>
      <c r="D195" s="532"/>
      <c r="E195" s="532"/>
      <c r="F195" s="533"/>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c r="A196" s="117"/>
      <c r="B196" s="532"/>
      <c r="C196" s="532"/>
      <c r="D196" s="532"/>
      <c r="E196" s="532"/>
      <c r="F196" s="533"/>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c r="A197" s="117"/>
      <c r="B197" s="532"/>
      <c r="C197" s="532"/>
      <c r="D197" s="532"/>
      <c r="E197" s="532"/>
      <c r="F197" s="533"/>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c r="A198" s="117"/>
      <c r="B198" s="532"/>
      <c r="C198" s="532"/>
      <c r="D198" s="532"/>
      <c r="E198" s="532"/>
      <c r="F198" s="533"/>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c r="A199" s="117"/>
      <c r="B199" s="532"/>
      <c r="C199" s="532"/>
      <c r="D199" s="532"/>
      <c r="E199" s="532"/>
      <c r="F199" s="533"/>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c r="A200" s="117"/>
      <c r="B200" s="532"/>
      <c r="C200" s="532"/>
      <c r="D200" s="532"/>
      <c r="E200" s="532"/>
      <c r="F200" s="533"/>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c r="A201" s="117"/>
      <c r="B201" s="532"/>
      <c r="C201" s="532"/>
      <c r="D201" s="532"/>
      <c r="E201" s="532"/>
      <c r="F201" s="533"/>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c r="A202" s="117"/>
      <c r="B202" s="532"/>
      <c r="C202" s="532"/>
      <c r="D202" s="532"/>
      <c r="E202" s="532"/>
      <c r="F202" s="533"/>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c r="A203" s="117"/>
      <c r="B203" s="532"/>
      <c r="C203" s="532"/>
      <c r="D203" s="532"/>
      <c r="E203" s="532"/>
      <c r="F203" s="533"/>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c r="A204" s="117"/>
      <c r="B204" s="532"/>
      <c r="C204" s="532"/>
      <c r="D204" s="532"/>
      <c r="E204" s="532"/>
      <c r="F204" s="533"/>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hidden="1" customHeight="1">
      <c r="A205" s="117"/>
      <c r="B205" s="532"/>
      <c r="C205" s="532"/>
      <c r="D205" s="532"/>
      <c r="E205" s="532"/>
      <c r="F205" s="533"/>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hidden="1" customHeight="1">
      <c r="A206" s="117"/>
      <c r="B206" s="532"/>
      <c r="C206" s="532"/>
      <c r="D206" s="532"/>
      <c r="E206" s="532"/>
      <c r="F206" s="533"/>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hidden="1" customHeight="1">
      <c r="A207" s="117"/>
      <c r="B207" s="532"/>
      <c r="C207" s="532"/>
      <c r="D207" s="532"/>
      <c r="E207" s="532"/>
      <c r="F207" s="533"/>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c r="A208" s="117"/>
      <c r="B208" s="532"/>
      <c r="C208" s="532"/>
      <c r="D208" s="532"/>
      <c r="E208" s="532"/>
      <c r="F208" s="533"/>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c r="A209" s="117"/>
      <c r="B209" s="532"/>
      <c r="C209" s="532"/>
      <c r="D209" s="532"/>
      <c r="E209" s="532"/>
      <c r="F209" s="533"/>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c r="A210" s="117"/>
      <c r="B210" s="532"/>
      <c r="C210" s="532"/>
      <c r="D210" s="532"/>
      <c r="E210" s="532"/>
      <c r="F210" s="533"/>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c r="A211" s="117"/>
      <c r="B211" s="532"/>
      <c r="C211" s="532"/>
      <c r="D211" s="532"/>
      <c r="E211" s="532"/>
      <c r="F211" s="533"/>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c r="A212" s="117"/>
      <c r="B212" s="532"/>
      <c r="C212" s="532"/>
      <c r="D212" s="532"/>
      <c r="E212" s="532"/>
      <c r="F212" s="533"/>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c r="A213" s="117"/>
      <c r="B213" s="532"/>
      <c r="C213" s="532"/>
      <c r="D213" s="532"/>
      <c r="E213" s="532"/>
      <c r="F213" s="533"/>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c r="A214" s="117"/>
      <c r="B214" s="532"/>
      <c r="C214" s="532"/>
      <c r="D214" s="532"/>
      <c r="E214" s="532"/>
      <c r="F214" s="533"/>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c r="A215" s="117"/>
      <c r="B215" s="532"/>
      <c r="C215" s="532"/>
      <c r="D215" s="532"/>
      <c r="E215" s="532"/>
      <c r="F215" s="533"/>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c r="A216" s="117"/>
      <c r="B216" s="532"/>
      <c r="C216" s="532"/>
      <c r="D216" s="532"/>
      <c r="E216" s="532"/>
      <c r="F216" s="533"/>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c r="A217" s="117"/>
      <c r="B217" s="532"/>
      <c r="C217" s="532"/>
      <c r="D217" s="532"/>
      <c r="E217" s="532"/>
      <c r="F217" s="533"/>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hidden="1" customHeight="1">
      <c r="A218" s="117"/>
      <c r="B218" s="532"/>
      <c r="C218" s="532"/>
      <c r="D218" s="532"/>
      <c r="E218" s="532"/>
      <c r="F218" s="533"/>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hidden="1" customHeight="1">
      <c r="A219" s="117"/>
      <c r="B219" s="532"/>
      <c r="C219" s="532"/>
      <c r="D219" s="532"/>
      <c r="E219" s="532"/>
      <c r="F219" s="533"/>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hidden="1" customHeight="1">
      <c r="A220" s="117"/>
      <c r="B220" s="532"/>
      <c r="C220" s="532"/>
      <c r="D220" s="532"/>
      <c r="E220" s="532"/>
      <c r="F220" s="533"/>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c r="A221" s="117"/>
      <c r="B221" s="532"/>
      <c r="C221" s="532"/>
      <c r="D221" s="532"/>
      <c r="E221" s="532"/>
      <c r="F221" s="533"/>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c r="A222" s="117"/>
      <c r="B222" s="532"/>
      <c r="C222" s="532"/>
      <c r="D222" s="532"/>
      <c r="E222" s="532"/>
      <c r="F222" s="533"/>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c r="A223" s="117"/>
      <c r="B223" s="532"/>
      <c r="C223" s="532"/>
      <c r="D223" s="532"/>
      <c r="E223" s="532"/>
      <c r="F223" s="533"/>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c r="A224" s="117"/>
      <c r="B224" s="532"/>
      <c r="C224" s="532"/>
      <c r="D224" s="532"/>
      <c r="E224" s="532"/>
      <c r="F224" s="533"/>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c r="A225" s="117"/>
      <c r="B225" s="532"/>
      <c r="C225" s="532"/>
      <c r="D225" s="532"/>
      <c r="E225" s="532"/>
      <c r="F225" s="533"/>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c r="A226" s="117"/>
      <c r="B226" s="532"/>
      <c r="C226" s="532"/>
      <c r="D226" s="532"/>
      <c r="E226" s="532"/>
      <c r="F226" s="533"/>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c r="A227" s="117"/>
      <c r="B227" s="532"/>
      <c r="C227" s="532"/>
      <c r="D227" s="532"/>
      <c r="E227" s="532"/>
      <c r="F227" s="533"/>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c r="A228" s="117"/>
      <c r="B228" s="532"/>
      <c r="C228" s="532"/>
      <c r="D228" s="532"/>
      <c r="E228" s="532"/>
      <c r="F228" s="533"/>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c r="A229" s="117"/>
      <c r="B229" s="532"/>
      <c r="C229" s="532"/>
      <c r="D229" s="532"/>
      <c r="E229" s="532"/>
      <c r="F229" s="533"/>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hidden="1"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row r="233" spans="1:50" ht="14.25" hidden="1">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199" priority="541">
      <formula>IF(RIGHT(TEXT(P14,"0.#"),1)=".",FALSE,TRUE)</formula>
    </cfRule>
    <cfRule type="expression" dxfId="198" priority="542">
      <formula>IF(RIGHT(TEXT(P14,"0.#"),1)=".",TRUE,FALSE)</formula>
    </cfRule>
  </conditionalFormatting>
  <conditionalFormatting sqref="AE23:AI23">
    <cfRule type="expression" dxfId="197" priority="531">
      <formula>IF(RIGHT(TEXT(AE23,"0.#"),1)=".",FALSE,TRUE)</formula>
    </cfRule>
    <cfRule type="expression" dxfId="196" priority="532">
      <formula>IF(RIGHT(TEXT(AE23,"0.#"),1)=".",TRUE,FALSE)</formula>
    </cfRule>
  </conditionalFormatting>
  <conditionalFormatting sqref="AE69:AX69">
    <cfRule type="expression" dxfId="195" priority="463">
      <formula>IF(RIGHT(TEXT(AE69,"0.#"),1)=".",FALSE,TRUE)</formula>
    </cfRule>
    <cfRule type="expression" dxfId="194" priority="464">
      <formula>IF(RIGHT(TEXT(AE69,"0.#"),1)=".",TRUE,FALSE)</formula>
    </cfRule>
  </conditionalFormatting>
  <conditionalFormatting sqref="AE83:AI83">
    <cfRule type="expression" dxfId="193" priority="445">
      <formula>IF(RIGHT(TEXT(AE83,"0.#"),1)=".",FALSE,TRUE)</formula>
    </cfRule>
    <cfRule type="expression" dxfId="192" priority="446">
      <formula>IF(RIGHT(TEXT(AE83,"0.#"),1)=".",TRUE,FALSE)</formula>
    </cfRule>
  </conditionalFormatting>
  <conditionalFormatting sqref="AJ83:AX83">
    <cfRule type="expression" dxfId="191" priority="443">
      <formula>IF(RIGHT(TEXT(AJ83,"0.#"),1)=".",FALSE,TRUE)</formula>
    </cfRule>
    <cfRule type="expression" dxfId="190" priority="444">
      <formula>IF(RIGHT(TEXT(AJ83,"0.#"),1)=".",TRUE,FALSE)</formula>
    </cfRule>
  </conditionalFormatting>
  <conditionalFormatting sqref="L99">
    <cfRule type="expression" dxfId="189" priority="423">
      <formula>IF(RIGHT(TEXT(L99,"0.#"),1)=".",FALSE,TRUE)</formula>
    </cfRule>
    <cfRule type="expression" dxfId="188" priority="424">
      <formula>IF(RIGHT(TEXT(L99,"0.#"),1)=".",TRUE,FALSE)</formula>
    </cfRule>
  </conditionalFormatting>
  <conditionalFormatting sqref="L104">
    <cfRule type="expression" dxfId="187" priority="421">
      <formula>IF(RIGHT(TEXT(L104,"0.#"),1)=".",FALSE,TRUE)</formula>
    </cfRule>
    <cfRule type="expression" dxfId="186" priority="422">
      <formula>IF(RIGHT(TEXT(L104,"0.#"),1)=".",TRUE,FALSE)</formula>
    </cfRule>
  </conditionalFormatting>
  <conditionalFormatting sqref="R104">
    <cfRule type="expression" dxfId="185" priority="419">
      <formula>IF(RIGHT(TEXT(R104,"0.#"),1)=".",FALSE,TRUE)</formula>
    </cfRule>
    <cfRule type="expression" dxfId="184" priority="420">
      <formula>IF(RIGHT(TEXT(R104,"0.#"),1)=".",TRUE,FALSE)</formula>
    </cfRule>
  </conditionalFormatting>
  <conditionalFormatting sqref="P18:AX18">
    <cfRule type="expression" dxfId="183" priority="417">
      <formula>IF(RIGHT(TEXT(P18,"0.#"),1)=".",FALSE,TRUE)</formula>
    </cfRule>
    <cfRule type="expression" dxfId="182" priority="418">
      <formula>IF(RIGHT(TEXT(P18,"0.#"),1)=".",TRUE,FALSE)</formula>
    </cfRule>
  </conditionalFormatting>
  <conditionalFormatting sqref="Y181">
    <cfRule type="expression" dxfId="181" priority="413">
      <formula>IF(RIGHT(TEXT(Y181,"0.#"),1)=".",FALSE,TRUE)</formula>
    </cfRule>
    <cfRule type="expression" dxfId="180" priority="414">
      <formula>IF(RIGHT(TEXT(Y181,"0.#"),1)=".",TRUE,FALSE)</formula>
    </cfRule>
  </conditionalFormatting>
  <conditionalFormatting sqref="Y190">
    <cfRule type="expression" dxfId="179" priority="409">
      <formula>IF(RIGHT(TEXT(Y190,"0.#"),1)=".",FALSE,TRUE)</formula>
    </cfRule>
    <cfRule type="expression" dxfId="178" priority="410">
      <formula>IF(RIGHT(TEXT(Y190,"0.#"),1)=".",TRUE,FALSE)</formula>
    </cfRule>
  </conditionalFormatting>
  <conditionalFormatting sqref="AK236">
    <cfRule type="expression" dxfId="177" priority="331">
      <formula>IF(RIGHT(TEXT(AK236,"0.#"),1)=".",FALSE,TRUE)</formula>
    </cfRule>
    <cfRule type="expression" dxfId="176" priority="332">
      <formula>IF(RIGHT(TEXT(AK236,"0.#"),1)=".",TRUE,FALSE)</formula>
    </cfRule>
  </conditionalFormatting>
  <conditionalFormatting sqref="AE54:AI54">
    <cfRule type="expression" dxfId="175" priority="281">
      <formula>IF(RIGHT(TEXT(AE54,"0.#"),1)=".",FALSE,TRUE)</formula>
    </cfRule>
    <cfRule type="expression" dxfId="174" priority="282">
      <formula>IF(RIGHT(TEXT(AE54,"0.#"),1)=".",TRUE,FALSE)</formula>
    </cfRule>
  </conditionalFormatting>
  <conditionalFormatting sqref="P16:AQ17 P15:AX15 P13:AX13">
    <cfRule type="expression" dxfId="173" priority="239">
      <formula>IF(RIGHT(TEXT(P13,"0.#"),1)=".",FALSE,TRUE)</formula>
    </cfRule>
    <cfRule type="expression" dxfId="172" priority="240">
      <formula>IF(RIGHT(TEXT(P13,"0.#"),1)=".",TRUE,FALSE)</formula>
    </cfRule>
  </conditionalFormatting>
  <conditionalFormatting sqref="P19:AJ19">
    <cfRule type="expression" dxfId="171" priority="237">
      <formula>IF(RIGHT(TEXT(P19,"0.#"),1)=".",FALSE,TRUE)</formula>
    </cfRule>
    <cfRule type="expression" dxfId="170" priority="238">
      <formula>IF(RIGHT(TEXT(P19,"0.#"),1)=".",TRUE,FALSE)</formula>
    </cfRule>
  </conditionalFormatting>
  <conditionalFormatting sqref="AE55:AX55 AJ54:AS54">
    <cfRule type="expression" dxfId="169" priority="233">
      <formula>IF(RIGHT(TEXT(AE54,"0.#"),1)=".",FALSE,TRUE)</formula>
    </cfRule>
    <cfRule type="expression" dxfId="168" priority="234">
      <formula>IF(RIGHT(TEXT(AE54,"0.#"),1)=".",TRUE,FALSE)</formula>
    </cfRule>
  </conditionalFormatting>
  <conditionalFormatting sqref="AE68:AS68">
    <cfRule type="expression" dxfId="167" priority="229">
      <formula>IF(RIGHT(TEXT(AE68,"0.#"),1)=".",FALSE,TRUE)</formula>
    </cfRule>
    <cfRule type="expression" dxfId="166" priority="230">
      <formula>IF(RIGHT(TEXT(AE68,"0.#"),1)=".",TRUE,FALSE)</formula>
    </cfRule>
  </conditionalFormatting>
  <conditionalFormatting sqref="AE95:AI95 AE92:AI92 AE89:AI89 AE86:AI86">
    <cfRule type="expression" dxfId="165" priority="227">
      <formula>IF(RIGHT(TEXT(AE86,"0.#"),1)=".",FALSE,TRUE)</formula>
    </cfRule>
    <cfRule type="expression" dxfId="164" priority="228">
      <formula>IF(RIGHT(TEXT(AE86,"0.#"),1)=".",TRUE,FALSE)</formula>
    </cfRule>
  </conditionalFormatting>
  <conditionalFormatting sqref="AJ95:AX95 AJ92:AX92 AJ89:AX89 AJ86:AX86">
    <cfRule type="expression" dxfId="163" priority="225">
      <formula>IF(RIGHT(TEXT(AJ86,"0.#"),1)=".",FALSE,TRUE)</formula>
    </cfRule>
    <cfRule type="expression" dxfId="162" priority="226">
      <formula>IF(RIGHT(TEXT(AJ86,"0.#"),1)=".",TRUE,FALSE)</formula>
    </cfRule>
  </conditionalFormatting>
  <conditionalFormatting sqref="L100:L103 L98">
    <cfRule type="expression" dxfId="161" priority="223">
      <formula>IF(RIGHT(TEXT(L98,"0.#"),1)=".",FALSE,TRUE)</formula>
    </cfRule>
    <cfRule type="expression" dxfId="160" priority="224">
      <formula>IF(RIGHT(TEXT(L98,"0.#"),1)=".",TRUE,FALSE)</formula>
    </cfRule>
  </conditionalFormatting>
  <conditionalFormatting sqref="R98">
    <cfRule type="expression" dxfId="159" priority="219">
      <formula>IF(RIGHT(TEXT(R98,"0.#"),1)=".",FALSE,TRUE)</formula>
    </cfRule>
    <cfRule type="expression" dxfId="158" priority="220">
      <formula>IF(RIGHT(TEXT(R98,"0.#"),1)=".",TRUE,FALSE)</formula>
    </cfRule>
  </conditionalFormatting>
  <conditionalFormatting sqref="R99:R103">
    <cfRule type="expression" dxfId="157" priority="217">
      <formula>IF(RIGHT(TEXT(R99,"0.#"),1)=".",FALSE,TRUE)</formula>
    </cfRule>
    <cfRule type="expression" dxfId="156" priority="218">
      <formula>IF(RIGHT(TEXT(R99,"0.#"),1)=".",TRUE,FALSE)</formula>
    </cfRule>
  </conditionalFormatting>
  <conditionalFormatting sqref="Y182:Y189 Y180">
    <cfRule type="expression" dxfId="155" priority="215">
      <formula>IF(RIGHT(TEXT(Y180,"0.#"),1)=".",FALSE,TRUE)</formula>
    </cfRule>
    <cfRule type="expression" dxfId="154" priority="216">
      <formula>IF(RIGHT(TEXT(Y180,"0.#"),1)=".",TRUE,FALSE)</formula>
    </cfRule>
  </conditionalFormatting>
  <conditionalFormatting sqref="AU181">
    <cfRule type="expression" dxfId="153" priority="213">
      <formula>IF(RIGHT(TEXT(AU181,"0.#"),1)=".",FALSE,TRUE)</formula>
    </cfRule>
    <cfRule type="expression" dxfId="152" priority="214">
      <formula>IF(RIGHT(TEXT(AU181,"0.#"),1)=".",TRUE,FALSE)</formula>
    </cfRule>
  </conditionalFormatting>
  <conditionalFormatting sqref="AU190">
    <cfRule type="expression" dxfId="151" priority="211">
      <formula>IF(RIGHT(TEXT(AU190,"0.#"),1)=".",FALSE,TRUE)</formula>
    </cfRule>
    <cfRule type="expression" dxfId="150" priority="212">
      <formula>IF(RIGHT(TEXT(AU190,"0.#"),1)=".",TRUE,FALSE)</formula>
    </cfRule>
  </conditionalFormatting>
  <conditionalFormatting sqref="AU182:AU189 AU180">
    <cfRule type="expression" dxfId="149" priority="209">
      <formula>IF(RIGHT(TEXT(AU180,"0.#"),1)=".",FALSE,TRUE)</formula>
    </cfRule>
    <cfRule type="expression" dxfId="148" priority="210">
      <formula>IF(RIGHT(TEXT(AU180,"0.#"),1)=".",TRUE,FALSE)</formula>
    </cfRule>
  </conditionalFormatting>
  <conditionalFormatting sqref="Y220 Y207 Y194">
    <cfRule type="expression" dxfId="147" priority="195">
      <formula>IF(RIGHT(TEXT(Y194,"0.#"),1)=".",FALSE,TRUE)</formula>
    </cfRule>
    <cfRule type="expression" dxfId="146" priority="196">
      <formula>IF(RIGHT(TEXT(Y194,"0.#"),1)=".",TRUE,FALSE)</formula>
    </cfRule>
  </conditionalFormatting>
  <conditionalFormatting sqref="Y229 Y216 Y203">
    <cfRule type="expression" dxfId="145" priority="193">
      <formula>IF(RIGHT(TEXT(Y203,"0.#"),1)=".",FALSE,TRUE)</formula>
    </cfRule>
    <cfRule type="expression" dxfId="144" priority="194">
      <formula>IF(RIGHT(TEXT(Y203,"0.#"),1)=".",TRUE,FALSE)</formula>
    </cfRule>
  </conditionalFormatting>
  <conditionalFormatting sqref="Y221:Y228 Y219 Y208:Y215 Y206 Y195:Y202 Y193">
    <cfRule type="expression" dxfId="143" priority="191">
      <formula>IF(RIGHT(TEXT(Y193,"0.#"),1)=".",FALSE,TRUE)</formula>
    </cfRule>
    <cfRule type="expression" dxfId="142" priority="192">
      <formula>IF(RIGHT(TEXT(Y193,"0.#"),1)=".",TRUE,FALSE)</formula>
    </cfRule>
  </conditionalFormatting>
  <conditionalFormatting sqref="AU220 AU207 AU194">
    <cfRule type="expression" dxfId="141" priority="189">
      <formula>IF(RIGHT(TEXT(AU194,"0.#"),1)=".",FALSE,TRUE)</formula>
    </cfRule>
    <cfRule type="expression" dxfId="140" priority="190">
      <formula>IF(RIGHT(TEXT(AU194,"0.#"),1)=".",TRUE,FALSE)</formula>
    </cfRule>
  </conditionalFormatting>
  <conditionalFormatting sqref="AU229 AU216 AU203">
    <cfRule type="expression" dxfId="139" priority="187">
      <formula>IF(RIGHT(TEXT(AU203,"0.#"),1)=".",FALSE,TRUE)</formula>
    </cfRule>
    <cfRule type="expression" dxfId="138" priority="188">
      <formula>IF(RIGHT(TEXT(AU203,"0.#"),1)=".",TRUE,FALSE)</formula>
    </cfRule>
  </conditionalFormatting>
  <conditionalFormatting sqref="AU221:AU228 AU219 AU208:AU215 AU206 AU195:AU202 AU193">
    <cfRule type="expression" dxfId="137" priority="185">
      <formula>IF(RIGHT(TEXT(AU193,"0.#"),1)=".",FALSE,TRUE)</formula>
    </cfRule>
    <cfRule type="expression" dxfId="136" priority="186">
      <formula>IF(RIGHT(TEXT(AU193,"0.#"),1)=".",TRUE,FALSE)</formula>
    </cfRule>
  </conditionalFormatting>
  <conditionalFormatting sqref="AE56:AI56">
    <cfRule type="expression" dxfId="135" priority="159">
      <formula>IF(AND(AE56&gt;=0, RIGHT(TEXT(AE56,"0.#"),1)&lt;&gt;"."),TRUE,FALSE)</formula>
    </cfRule>
    <cfRule type="expression" dxfId="134" priority="160">
      <formula>IF(AND(AE56&gt;=0, RIGHT(TEXT(AE56,"0.#"),1)="."),TRUE,FALSE)</formula>
    </cfRule>
    <cfRule type="expression" dxfId="133" priority="161">
      <formula>IF(AND(AE56&lt;0, RIGHT(TEXT(AE56,"0.#"),1)&lt;&gt;"."),TRUE,FALSE)</formula>
    </cfRule>
    <cfRule type="expression" dxfId="132" priority="162">
      <formula>IF(AND(AE56&lt;0, RIGHT(TEXT(AE56,"0.#"),1)="."),TRUE,FALSE)</formula>
    </cfRule>
  </conditionalFormatting>
  <conditionalFormatting sqref="AJ56:AS56">
    <cfRule type="expression" dxfId="131" priority="155">
      <formula>IF(AND(AJ56&gt;=0, RIGHT(TEXT(AJ56,"0.#"),1)&lt;&gt;"."),TRUE,FALSE)</formula>
    </cfRule>
    <cfRule type="expression" dxfId="130" priority="156">
      <formula>IF(AND(AJ56&gt;=0, RIGHT(TEXT(AJ56,"0.#"),1)="."),TRUE,FALSE)</formula>
    </cfRule>
    <cfRule type="expression" dxfId="129" priority="157">
      <formula>IF(AND(AJ56&lt;0, RIGHT(TEXT(AJ56,"0.#"),1)&lt;&gt;"."),TRUE,FALSE)</formula>
    </cfRule>
    <cfRule type="expression" dxfId="128" priority="158">
      <formula>IF(AND(AJ56&lt;0, RIGHT(TEXT(AJ56,"0.#"),1)="."),TRUE,FALSE)</formula>
    </cfRule>
  </conditionalFormatting>
  <conditionalFormatting sqref="AK237:AK265">
    <cfRule type="expression" dxfId="127" priority="143">
      <formula>IF(RIGHT(TEXT(AK237,"0.#"),1)=".",FALSE,TRUE)</formula>
    </cfRule>
    <cfRule type="expression" dxfId="126" priority="144">
      <formula>IF(RIGHT(TEXT(AK237,"0.#"),1)=".",TRUE,FALSE)</formula>
    </cfRule>
  </conditionalFormatting>
  <conditionalFormatting sqref="AU237:AX265">
    <cfRule type="expression" dxfId="125" priority="139">
      <formula>IF(AND(AU237&gt;=0, RIGHT(TEXT(AU237,"0.#"),1)&lt;&gt;"."),TRUE,FALSE)</formula>
    </cfRule>
    <cfRule type="expression" dxfId="124" priority="140">
      <formula>IF(AND(AU237&gt;=0, RIGHT(TEXT(AU237,"0.#"),1)="."),TRUE,FALSE)</formula>
    </cfRule>
    <cfRule type="expression" dxfId="123" priority="141">
      <formula>IF(AND(AU237&lt;0, RIGHT(TEXT(AU237,"0.#"),1)&lt;&gt;"."),TRUE,FALSE)</formula>
    </cfRule>
    <cfRule type="expression" dxfId="122" priority="142">
      <formula>IF(AND(AU237&lt;0, RIGHT(TEXT(AU237,"0.#"),1)="."),TRUE,FALSE)</formula>
    </cfRule>
  </conditionalFormatting>
  <conditionalFormatting sqref="AK269">
    <cfRule type="expression" dxfId="121" priority="137">
      <formula>IF(RIGHT(TEXT(AK269,"0.#"),1)=".",FALSE,TRUE)</formula>
    </cfRule>
    <cfRule type="expression" dxfId="120" priority="138">
      <formula>IF(RIGHT(TEXT(AK269,"0.#"),1)=".",TRUE,FALSE)</formula>
    </cfRule>
  </conditionalFormatting>
  <conditionalFormatting sqref="AU269:AX269">
    <cfRule type="expression" dxfId="119" priority="133">
      <formula>IF(AND(AU269&gt;=0, RIGHT(TEXT(AU269,"0.#"),1)&lt;&gt;"."),TRUE,FALSE)</formula>
    </cfRule>
    <cfRule type="expression" dxfId="118" priority="134">
      <formula>IF(AND(AU269&gt;=0, RIGHT(TEXT(AU269,"0.#"),1)="."),TRUE,FALSE)</formula>
    </cfRule>
    <cfRule type="expression" dxfId="117" priority="135">
      <formula>IF(AND(AU269&lt;0, RIGHT(TEXT(AU269,"0.#"),1)&lt;&gt;"."),TRUE,FALSE)</formula>
    </cfRule>
    <cfRule type="expression" dxfId="116" priority="136">
      <formula>IF(AND(AU269&lt;0, RIGHT(TEXT(AU269,"0.#"),1)="."),TRUE,FALSE)</formula>
    </cfRule>
  </conditionalFormatting>
  <conditionalFormatting sqref="AK270:AK298">
    <cfRule type="expression" dxfId="115" priority="131">
      <formula>IF(RIGHT(TEXT(AK270,"0.#"),1)=".",FALSE,TRUE)</formula>
    </cfRule>
    <cfRule type="expression" dxfId="114" priority="132">
      <formula>IF(RIGHT(TEXT(AK270,"0.#"),1)=".",TRUE,FALSE)</formula>
    </cfRule>
  </conditionalFormatting>
  <conditionalFormatting sqref="AU270:AX298">
    <cfRule type="expression" dxfId="113" priority="127">
      <formula>IF(AND(AU270&gt;=0, RIGHT(TEXT(AU270,"0.#"),1)&lt;&gt;"."),TRUE,FALSE)</formula>
    </cfRule>
    <cfRule type="expression" dxfId="112" priority="128">
      <formula>IF(AND(AU270&gt;=0, RIGHT(TEXT(AU270,"0.#"),1)="."),TRUE,FALSE)</formula>
    </cfRule>
    <cfRule type="expression" dxfId="111" priority="129">
      <formula>IF(AND(AU270&lt;0, RIGHT(TEXT(AU270,"0.#"),1)&lt;&gt;"."),TRUE,FALSE)</formula>
    </cfRule>
    <cfRule type="expression" dxfId="110" priority="130">
      <formula>IF(AND(AU270&lt;0, RIGHT(TEXT(AU270,"0.#"),1)="."),TRUE,FALSE)</formula>
    </cfRule>
  </conditionalFormatting>
  <conditionalFormatting sqref="AK302">
    <cfRule type="expression" dxfId="109" priority="125">
      <formula>IF(RIGHT(TEXT(AK302,"0.#"),1)=".",FALSE,TRUE)</formula>
    </cfRule>
    <cfRule type="expression" dxfId="108" priority="126">
      <formula>IF(RIGHT(TEXT(AK302,"0.#"),1)=".",TRUE,FALSE)</formula>
    </cfRule>
  </conditionalFormatting>
  <conditionalFormatting sqref="AU302:AX302">
    <cfRule type="expression" dxfId="107" priority="121">
      <formula>IF(AND(AU302&gt;=0, RIGHT(TEXT(AU302,"0.#"),1)&lt;&gt;"."),TRUE,FALSE)</formula>
    </cfRule>
    <cfRule type="expression" dxfId="106" priority="122">
      <formula>IF(AND(AU302&gt;=0, RIGHT(TEXT(AU302,"0.#"),1)="."),TRUE,FALSE)</formula>
    </cfRule>
    <cfRule type="expression" dxfId="105" priority="123">
      <formula>IF(AND(AU302&lt;0, RIGHT(TEXT(AU302,"0.#"),1)&lt;&gt;"."),TRUE,FALSE)</formula>
    </cfRule>
    <cfRule type="expression" dxfId="104" priority="124">
      <formula>IF(AND(AU302&lt;0, RIGHT(TEXT(AU302,"0.#"),1)="."),TRUE,FALSE)</formula>
    </cfRule>
  </conditionalFormatting>
  <conditionalFormatting sqref="AK303:AK331">
    <cfRule type="expression" dxfId="103" priority="119">
      <formula>IF(RIGHT(TEXT(AK303,"0.#"),1)=".",FALSE,TRUE)</formula>
    </cfRule>
    <cfRule type="expression" dxfId="102" priority="120">
      <formula>IF(RIGHT(TEXT(AK303,"0.#"),1)=".",TRUE,FALSE)</formula>
    </cfRule>
  </conditionalFormatting>
  <conditionalFormatting sqref="AU303:AX331">
    <cfRule type="expression" dxfId="101" priority="115">
      <formula>IF(AND(AU303&gt;=0, RIGHT(TEXT(AU303,"0.#"),1)&lt;&gt;"."),TRUE,FALSE)</formula>
    </cfRule>
    <cfRule type="expression" dxfId="100" priority="116">
      <formula>IF(AND(AU303&gt;=0, RIGHT(TEXT(AU303,"0.#"),1)="."),TRUE,FALSE)</formula>
    </cfRule>
    <cfRule type="expression" dxfId="99" priority="117">
      <formula>IF(AND(AU303&lt;0, RIGHT(TEXT(AU303,"0.#"),1)&lt;&gt;"."),TRUE,FALSE)</formula>
    </cfRule>
    <cfRule type="expression" dxfId="98" priority="118">
      <formula>IF(AND(AU303&lt;0, RIGHT(TEXT(AU303,"0.#"),1)="."),TRUE,FALSE)</formula>
    </cfRule>
  </conditionalFormatting>
  <conditionalFormatting sqref="AK335">
    <cfRule type="expression" dxfId="97" priority="113">
      <formula>IF(RIGHT(TEXT(AK335,"0.#"),1)=".",FALSE,TRUE)</formula>
    </cfRule>
    <cfRule type="expression" dxfId="96" priority="114">
      <formula>IF(RIGHT(TEXT(AK335,"0.#"),1)=".",TRUE,FALSE)</formula>
    </cfRule>
  </conditionalFormatting>
  <conditionalFormatting sqref="AU335:AX335">
    <cfRule type="expression" dxfId="95" priority="109">
      <formula>IF(AND(AU335&gt;=0, RIGHT(TEXT(AU335,"0.#"),1)&lt;&gt;"."),TRUE,FALSE)</formula>
    </cfRule>
    <cfRule type="expression" dxfId="94" priority="110">
      <formula>IF(AND(AU335&gt;=0, RIGHT(TEXT(AU335,"0.#"),1)="."),TRUE,FALSE)</formula>
    </cfRule>
    <cfRule type="expression" dxfId="93" priority="111">
      <formula>IF(AND(AU335&lt;0, RIGHT(TEXT(AU335,"0.#"),1)&lt;&gt;"."),TRUE,FALSE)</formula>
    </cfRule>
    <cfRule type="expression" dxfId="92" priority="112">
      <formula>IF(AND(AU335&lt;0, RIGHT(TEXT(AU335,"0.#"),1)="."),TRUE,FALSE)</formula>
    </cfRule>
  </conditionalFormatting>
  <conditionalFormatting sqref="AK336:AK364">
    <cfRule type="expression" dxfId="91" priority="107">
      <formula>IF(RIGHT(TEXT(AK336,"0.#"),1)=".",FALSE,TRUE)</formula>
    </cfRule>
    <cfRule type="expression" dxfId="90" priority="108">
      <formula>IF(RIGHT(TEXT(AK336,"0.#"),1)=".",TRUE,FALSE)</formula>
    </cfRule>
  </conditionalFormatting>
  <conditionalFormatting sqref="AU336:AX364">
    <cfRule type="expression" dxfId="89" priority="103">
      <formula>IF(AND(AU336&gt;=0, RIGHT(TEXT(AU336,"0.#"),1)&lt;&gt;"."),TRUE,FALSE)</formula>
    </cfRule>
    <cfRule type="expression" dxfId="88" priority="104">
      <formula>IF(AND(AU336&gt;=0, RIGHT(TEXT(AU336,"0.#"),1)="."),TRUE,FALSE)</formula>
    </cfRule>
    <cfRule type="expression" dxfId="87" priority="105">
      <formula>IF(AND(AU336&lt;0, RIGHT(TEXT(AU336,"0.#"),1)&lt;&gt;"."),TRUE,FALSE)</formula>
    </cfRule>
    <cfRule type="expression" dxfId="86" priority="106">
      <formula>IF(AND(AU336&lt;0, RIGHT(TEXT(AU336,"0.#"),1)="."),TRUE,FALSE)</formula>
    </cfRule>
  </conditionalFormatting>
  <conditionalFormatting sqref="AK368">
    <cfRule type="expression" dxfId="85" priority="101">
      <formula>IF(RIGHT(TEXT(AK368,"0.#"),1)=".",FALSE,TRUE)</formula>
    </cfRule>
    <cfRule type="expression" dxfId="84" priority="102">
      <formula>IF(RIGHT(TEXT(AK368,"0.#"),1)=".",TRUE,FALSE)</formula>
    </cfRule>
  </conditionalFormatting>
  <conditionalFormatting sqref="AU368:AX368">
    <cfRule type="expression" dxfId="83" priority="97">
      <formula>IF(AND(AU368&gt;=0, RIGHT(TEXT(AU368,"0.#"),1)&lt;&gt;"."),TRUE,FALSE)</formula>
    </cfRule>
    <cfRule type="expression" dxfId="82" priority="98">
      <formula>IF(AND(AU368&gt;=0, RIGHT(TEXT(AU368,"0.#"),1)="."),TRUE,FALSE)</formula>
    </cfRule>
    <cfRule type="expression" dxfId="81" priority="99">
      <formula>IF(AND(AU368&lt;0, RIGHT(TEXT(AU368,"0.#"),1)&lt;&gt;"."),TRUE,FALSE)</formula>
    </cfRule>
    <cfRule type="expression" dxfId="80" priority="100">
      <formula>IF(AND(AU368&lt;0, RIGHT(TEXT(AU368,"0.#"),1)="."),TRUE,FALSE)</formula>
    </cfRule>
  </conditionalFormatting>
  <conditionalFormatting sqref="AK369:AK397">
    <cfRule type="expression" dxfId="79" priority="95">
      <formula>IF(RIGHT(TEXT(AK369,"0.#"),1)=".",FALSE,TRUE)</formula>
    </cfRule>
    <cfRule type="expression" dxfId="78" priority="96">
      <formula>IF(RIGHT(TEXT(AK369,"0.#"),1)=".",TRUE,FALSE)</formula>
    </cfRule>
  </conditionalFormatting>
  <conditionalFormatting sqref="AU369:AX397">
    <cfRule type="expression" dxfId="77" priority="91">
      <formula>IF(AND(AU369&gt;=0, RIGHT(TEXT(AU369,"0.#"),1)&lt;&gt;"."),TRUE,FALSE)</formula>
    </cfRule>
    <cfRule type="expression" dxfId="76" priority="92">
      <formula>IF(AND(AU369&gt;=0, RIGHT(TEXT(AU369,"0.#"),1)="."),TRUE,FALSE)</formula>
    </cfRule>
    <cfRule type="expression" dxfId="75" priority="93">
      <formula>IF(AND(AU369&lt;0, RIGHT(TEXT(AU369,"0.#"),1)&lt;&gt;"."),TRUE,FALSE)</formula>
    </cfRule>
    <cfRule type="expression" dxfId="74" priority="94">
      <formula>IF(AND(AU369&lt;0, RIGHT(TEXT(AU369,"0.#"),1)="."),TRUE,FALSE)</formula>
    </cfRule>
  </conditionalFormatting>
  <conditionalFormatting sqref="AK401">
    <cfRule type="expression" dxfId="73" priority="89">
      <formula>IF(RIGHT(TEXT(AK401,"0.#"),1)=".",FALSE,TRUE)</formula>
    </cfRule>
    <cfRule type="expression" dxfId="72" priority="90">
      <formula>IF(RIGHT(TEXT(AK401,"0.#"),1)=".",TRUE,FALSE)</formula>
    </cfRule>
  </conditionalFormatting>
  <conditionalFormatting sqref="AU401:AX401">
    <cfRule type="expression" dxfId="71" priority="85">
      <formula>IF(AND(AU401&gt;=0, RIGHT(TEXT(AU401,"0.#"),1)&lt;&gt;"."),TRUE,FALSE)</formula>
    </cfRule>
    <cfRule type="expression" dxfId="70" priority="86">
      <formula>IF(AND(AU401&gt;=0, RIGHT(TEXT(AU401,"0.#"),1)="."),TRUE,FALSE)</formula>
    </cfRule>
    <cfRule type="expression" dxfId="69" priority="87">
      <formula>IF(AND(AU401&lt;0, RIGHT(TEXT(AU401,"0.#"),1)&lt;&gt;"."),TRUE,FALSE)</formula>
    </cfRule>
    <cfRule type="expression" dxfId="68" priority="88">
      <formula>IF(AND(AU401&lt;0, RIGHT(TEXT(AU401,"0.#"),1)="."),TRUE,FALSE)</formula>
    </cfRule>
  </conditionalFormatting>
  <conditionalFormatting sqref="AK402:AK430">
    <cfRule type="expression" dxfId="67" priority="83">
      <formula>IF(RIGHT(TEXT(AK402,"0.#"),1)=".",FALSE,TRUE)</formula>
    </cfRule>
    <cfRule type="expression" dxfId="66" priority="84">
      <formula>IF(RIGHT(TEXT(AK402,"0.#"),1)=".",TRUE,FALSE)</formula>
    </cfRule>
  </conditionalFormatting>
  <conditionalFormatting sqref="AU402:AX430">
    <cfRule type="expression" dxfId="65" priority="79">
      <formula>IF(AND(AU402&gt;=0, RIGHT(TEXT(AU402,"0.#"),1)&lt;&gt;"."),TRUE,FALSE)</formula>
    </cfRule>
    <cfRule type="expression" dxfId="64" priority="80">
      <formula>IF(AND(AU402&gt;=0, RIGHT(TEXT(AU402,"0.#"),1)="."),TRUE,FALSE)</formula>
    </cfRule>
    <cfRule type="expression" dxfId="63" priority="81">
      <formula>IF(AND(AU402&lt;0, RIGHT(TEXT(AU402,"0.#"),1)&lt;&gt;"."),TRUE,FALSE)</formula>
    </cfRule>
    <cfRule type="expression" dxfId="62" priority="82">
      <formula>IF(AND(AU402&lt;0, RIGHT(TEXT(AU402,"0.#"),1)="."),TRUE,FALSE)</formula>
    </cfRule>
  </conditionalFormatting>
  <conditionalFormatting sqref="AK434">
    <cfRule type="expression" dxfId="61" priority="77">
      <formula>IF(RIGHT(TEXT(AK434,"0.#"),1)=".",FALSE,TRUE)</formula>
    </cfRule>
    <cfRule type="expression" dxfId="60" priority="78">
      <formula>IF(RIGHT(TEXT(AK434,"0.#"),1)=".",TRUE,FALSE)</formula>
    </cfRule>
  </conditionalFormatting>
  <conditionalFormatting sqref="AU434:AX434">
    <cfRule type="expression" dxfId="59" priority="73">
      <formula>IF(AND(AU434&gt;=0, RIGHT(TEXT(AU434,"0.#"),1)&lt;&gt;"."),TRUE,FALSE)</formula>
    </cfRule>
    <cfRule type="expression" dxfId="58" priority="74">
      <formula>IF(AND(AU434&gt;=0, RIGHT(TEXT(AU434,"0.#"),1)="."),TRUE,FALSE)</formula>
    </cfRule>
    <cfRule type="expression" dxfId="57" priority="75">
      <formula>IF(AND(AU434&lt;0, RIGHT(TEXT(AU434,"0.#"),1)&lt;&gt;"."),TRUE,FALSE)</formula>
    </cfRule>
    <cfRule type="expression" dxfId="56" priority="76">
      <formula>IF(AND(AU434&lt;0, RIGHT(TEXT(AU434,"0.#"),1)="."),TRUE,FALSE)</formula>
    </cfRule>
  </conditionalFormatting>
  <conditionalFormatting sqref="AK435:AK463">
    <cfRule type="expression" dxfId="55" priority="71">
      <formula>IF(RIGHT(TEXT(AK435,"0.#"),1)=".",FALSE,TRUE)</formula>
    </cfRule>
    <cfRule type="expression" dxfId="54" priority="72">
      <formula>IF(RIGHT(TEXT(AK435,"0.#"),1)=".",TRUE,FALSE)</formula>
    </cfRule>
  </conditionalFormatting>
  <conditionalFormatting sqref="AU435:AX463">
    <cfRule type="expression" dxfId="53" priority="67">
      <formula>IF(AND(AU435&gt;=0, RIGHT(TEXT(AU435,"0.#"),1)&lt;&gt;"."),TRUE,FALSE)</formula>
    </cfRule>
    <cfRule type="expression" dxfId="52" priority="68">
      <formula>IF(AND(AU435&gt;=0, RIGHT(TEXT(AU435,"0.#"),1)="."),TRUE,FALSE)</formula>
    </cfRule>
    <cfRule type="expression" dxfId="51" priority="69">
      <formula>IF(AND(AU435&lt;0, RIGHT(TEXT(AU435,"0.#"),1)&lt;&gt;"."),TRUE,FALSE)</formula>
    </cfRule>
    <cfRule type="expression" dxfId="50" priority="70">
      <formula>IF(AND(AU435&lt;0, RIGHT(TEXT(AU435,"0.#"),1)="."),TRUE,FALSE)</formula>
    </cfRule>
  </conditionalFormatting>
  <conditionalFormatting sqref="AK467">
    <cfRule type="expression" dxfId="49" priority="65">
      <formula>IF(RIGHT(TEXT(AK467,"0.#"),1)=".",FALSE,TRUE)</formula>
    </cfRule>
    <cfRule type="expression" dxfId="48" priority="66">
      <formula>IF(RIGHT(TEXT(AK467,"0.#"),1)=".",TRUE,FALSE)</formula>
    </cfRule>
  </conditionalFormatting>
  <conditionalFormatting sqref="AU467:AX467">
    <cfRule type="expression" dxfId="47" priority="61">
      <formula>IF(AND(AU467&gt;=0, RIGHT(TEXT(AU467,"0.#"),1)&lt;&gt;"."),TRUE,FALSE)</formula>
    </cfRule>
    <cfRule type="expression" dxfId="46" priority="62">
      <formula>IF(AND(AU467&gt;=0, RIGHT(TEXT(AU467,"0.#"),1)="."),TRUE,FALSE)</formula>
    </cfRule>
    <cfRule type="expression" dxfId="45" priority="63">
      <formula>IF(AND(AU467&lt;0, RIGHT(TEXT(AU467,"0.#"),1)&lt;&gt;"."),TRUE,FALSE)</formula>
    </cfRule>
    <cfRule type="expression" dxfId="44" priority="64">
      <formula>IF(AND(AU467&lt;0, RIGHT(TEXT(AU467,"0.#"),1)="."),TRUE,FALSE)</formula>
    </cfRule>
  </conditionalFormatting>
  <conditionalFormatting sqref="AK468:AK496">
    <cfRule type="expression" dxfId="43" priority="59">
      <formula>IF(RIGHT(TEXT(AK468,"0.#"),1)=".",FALSE,TRUE)</formula>
    </cfRule>
    <cfRule type="expression" dxfId="42" priority="60">
      <formula>IF(RIGHT(TEXT(AK468,"0.#"),1)=".",TRUE,FALSE)</formula>
    </cfRule>
  </conditionalFormatting>
  <conditionalFormatting sqref="AU468:AX496">
    <cfRule type="expression" dxfId="41" priority="55">
      <formula>IF(AND(AU468&gt;=0, RIGHT(TEXT(AU468,"0.#"),1)&lt;&gt;"."),TRUE,FALSE)</formula>
    </cfRule>
    <cfRule type="expression" dxfId="40" priority="56">
      <formula>IF(AND(AU468&gt;=0, RIGHT(TEXT(AU468,"0.#"),1)="."),TRUE,FALSE)</formula>
    </cfRule>
    <cfRule type="expression" dxfId="39" priority="57">
      <formula>IF(AND(AU468&lt;0, RIGHT(TEXT(AU468,"0.#"),1)&lt;&gt;"."),TRUE,FALSE)</formula>
    </cfRule>
    <cfRule type="expression" dxfId="38" priority="58">
      <formula>IF(AND(AU468&lt;0, RIGHT(TEXT(AU468,"0.#"),1)="."),TRUE,FALSE)</formula>
    </cfRule>
  </conditionalFormatting>
  <conditionalFormatting sqref="AE24:AX24 AJ23:AS23">
    <cfRule type="expression" dxfId="37" priority="53">
      <formula>IF(RIGHT(TEXT(AE23,"0.#"),1)=".",FALSE,TRUE)</formula>
    </cfRule>
    <cfRule type="expression" dxfId="36" priority="54">
      <formula>IF(RIGHT(TEXT(AE23,"0.#"),1)=".",TRUE,FALSE)</formula>
    </cfRule>
  </conditionalFormatting>
  <conditionalFormatting sqref="AE25:AS25">
    <cfRule type="expression" dxfId="35" priority="45">
      <formula>IF(AND(AE25&gt;=0, RIGHT(TEXT(AE25,"0.#"),1)&lt;&gt;"."),TRUE,FALSE)</formula>
    </cfRule>
    <cfRule type="expression" dxfId="34" priority="46">
      <formula>IF(AND(AE25&gt;=0, RIGHT(TEXT(AE25,"0.#"),1)="."),TRUE,FALSE)</formula>
    </cfRule>
    <cfRule type="expression" dxfId="33" priority="47">
      <formula>IF(AND(AE25&lt;0, RIGHT(TEXT(AE25,"0.#"),1)&lt;&gt;"."),TRUE,FALSE)</formula>
    </cfRule>
    <cfRule type="expression" dxfId="32" priority="48">
      <formula>IF(AND(AE25&lt;0, RIGHT(TEXT(AE25,"0.#"),1)="."),TRUE,FALSE)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S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cfRule type="expression" dxfId="19" priority="17">
      <formula>IF(AND(AJ35&gt;=0, RIGHT(TEXT(AJ35,"0.#"),1)&lt;&gt;"."),TRUE,FALSE)</formula>
    </cfRule>
    <cfRule type="expression" dxfId="18" priority="18">
      <formula>IF(AND(AJ35&gt;=0, RIGHT(TEXT(AJ35,"0.#"),1)="."),TRUE,FALSE)</formula>
    </cfRule>
    <cfRule type="expression" dxfId="17" priority="19">
      <formula>IF(AND(AJ35&lt;0, RIGHT(TEXT(AJ35,"0.#"),1)&lt;&gt;"."),TRUE,FALSE)</formula>
    </cfRule>
    <cfRule type="expression" dxfId="16" priority="20">
      <formula>IF(AND(AJ35&lt;0, RIGHT(TEXT(AJ35,"0.#"),1)="."),TRUE,FALSE)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49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498</xdr:row>
                    <xdr:rowOff>66675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498</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5" sqref="K15"/>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2015-09-07T07:26:32Z</cp:lastPrinted>
  <dcterms:created xsi:type="dcterms:W3CDTF">2012-03-13T00:50:25Z</dcterms:created>
  <dcterms:modified xsi:type="dcterms:W3CDTF">2015-09-07T07:30:19Z</dcterms:modified>
</cp:coreProperties>
</file>