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あと8個】\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<sst xmlns="http://schemas.openxmlformats.org/spreadsheetml/2006/main" count="746" uniqueCount="413">
  <si>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</si>
  <si>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</si>
  <si>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</si>
  <si>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</si>
  <si>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</si>
  <si>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</si>
  <si>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</si>
  <si>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</si>
  <si>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</si>
  <si>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</si>
  <si>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</si>
  <si>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</si>
  <si>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</si>
  <si>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</si>
  <si>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</si>
  <si>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</si>
  <si>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</si>
  <si>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</si>
  <si>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</si>
  <si>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</si>
  <si>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</si>
  <si>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</si>
  <si>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</si>
  <si>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</si>
  <si>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</si>
  <si>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</si>
  <si>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</si>
  <si>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</si>
  <si>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</si>
  <si>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</si>
  <si>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</si>
  <si>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</si>
  <si>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</si>
  <si>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</si>
  <si>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</si>
  <si>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</si>
  <si>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</si>
  <si>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</si>
  <si>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</si>
  <si>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</si>
  <si>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</si>
  <si>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</si>
  <si>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</si>
  <si>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</si>
  <si>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</si>
  <si>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</si>
  <si>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</si>
  <si>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</si>
  <si>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</si>
  <si>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</si>
  <si>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</si>
  <si>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</si>
  <si>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</si>
  <si>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</si>
  <si>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</si>
  <si>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</si>
  <si>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</si>
  <si>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</si>
  <si>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</si>
  <si>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</si>
  <si>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</si>
  <si>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</si>
  <si>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</si>
  <si>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</si>
  <si>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</si>
  <si>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</si>
  <si>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</si>
  <si>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</si>
  <si>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</si>
  <si>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</si>
  <si>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</si>
  <si>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</si>
  <si>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</si>
  <si>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</si>
  <si>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</si>
  <si>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</si>
  <si>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</si>
  <si>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</si>
  <si>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</si>
  <si>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</si>
  <si>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</si>
  <si>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</si>
  <si>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</si>
  <si>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</si>
  <si>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</si>
  <si>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</si>
  <si>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</si>
  <si>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</si>
  <si>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</si>
  <si>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</si>
  <si>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</si>
  <si>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</si>
  <si>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</si>
  <si>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</si>
  <si>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</si>
  <si>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</si>
  <si>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</si>
  <si>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</si>
  <si>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</si>
  <si>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</si>
  <si>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</si>
  <si>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</si>
  <si>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</si>
  <si>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</si>
  <si>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</si>
  <si>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</si>
  <si>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</si>
  <si>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</si>
  <si>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</si>
  <si>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</si>
  <si>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</si>
  <si>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</si>
  <si>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</si>
  <si>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</si>
  <si>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</si>
  <si>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</si>
  <si>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</si>
  <si>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</si>
  <si>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</si>
  <si>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</si>
  <si>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</si>
  <si>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</si>
  <si>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</si>
  <si>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</si>
  <si>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</si>
  <si>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</si>
  <si>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</si>
  <si>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</si>
  <si>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</si>
  <si>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</si>
  <si>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</si>
  <si>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</si>
  <si>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</si>
  <si>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</si>
  <si>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</si>
  <si>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</si>
  <si>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</si>
  <si>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</si>
  <si>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</si>
  <si>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</si>
  <si>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</si>
  <si>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</si>
  <si>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</si>
  <si>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</si>
  <si>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</si>
  <si>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</si>
  <si>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</si>
  <si>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</si>
  <si>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</si>
  <si>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</si>
  <si>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</si>
  <si>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</si>
  <si>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</si>
  <si>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</si>
  <si>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</si>
  <si>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</si>
  <si>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</si>
  <si>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</si>
  <si>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</si>
  <si>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</si>
  <si>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</si>
  <si>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</si>
  <si>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</si>
  <si>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</si>
  <si>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</si>
  <si>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</si>
  <si>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</si>
  <si>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</si>
  <si>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</si>
  <si>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</si>
  <si>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</si>
  <si>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</si>
  <si>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</si>
  <si>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</si>
  <si>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</si>
  <si>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</si>
  <si>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</si>
  <si>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</si>
  <si>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</si>
  <si>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</si>
  <si>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</si>
  <si>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</si>
  <si>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</si>
  <si>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</si>
  <si>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</si>
  <si>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</si>
  <si>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</si>
  <si>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</si>
  <si>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</si>
  <si>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</si>
  <si>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</si>
  <si>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</si>
  <si>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</si>
  <si>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</si>
  <si>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</si>
  <si>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</si>
  <si>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</si>
  <si>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</si>
  <si>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</si>
  <si>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</si>
  <si>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</si>
  <si>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</si>
  <si>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</si>
  <si>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</si>
  <si>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</si>
  <si>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</si>
  <si>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</si>
  <si>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</si>
  <si>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</si>
  <si>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</si>
  <si>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</si>
  <si>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</si>
  <si>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</si>
  <si>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</si>
  <si>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</si>
  <si>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</si>
  <si>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</si>
  <si>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</si>
  <si>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</si>
  <si>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</si>
  <si>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</si>
  <si>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</si>
  <si>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</si>
  <si>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</si>
  <si>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</si>
  <si>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</si>
  <si>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</si>
  <si>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</si>
  <si>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</si>
  <si>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</si>
  <si>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</si>
  <si>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</si>
  <si>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</si>
  <si>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</si>
  <si>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</si>
  <si>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</si>
  <si>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</si>
  <si>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</si>
  <si>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</si>
  <si>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</si>
  <si>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</si>
  <si>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</si>
  <si>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</si>
  <si>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</si>
  <si>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</si>
  <si>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</si>
  <si>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</si>
  <si>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</si>
  <si>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</si>
  <si>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</si>
  <si>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</si>
  <si>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</si>
  <si>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</si>
  <si>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</si>
  <si>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</si>
  <si>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</si>
  <si>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</si>
  <si>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</si>
  <si>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</si>
  <si>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</si>
  <si>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</si>
  <si>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</si>
  <si>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</si>
  <si>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</si>
  <si>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</si>
  <si>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</si>
  <si>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</si>
  <si>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</si>
  <si>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</si>
  <si>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</si>
  <si>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</si>
  <si>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</si>
  <si>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</si>
  <si>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</si>
  <si>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</si>
  <si>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</si>
  <si>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</si>
  <si>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</si>
  <si>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</si>
  <si>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</si>
  <si>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</si>
  <si>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</si>
  <si>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</si>
  <si>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</si>
  <si>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</si>
  <si>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</si>
  <si>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</si>
  <si>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</si>
  <si>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</si>
  <si>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</si>
  <si>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</si>
  <si>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</si>
  <si>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</si>
  <si>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</si>
  <si>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</si>
  <si>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</si>
  <si>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</si>
  <si>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</si>
  <si>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</si>
  <si>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</si>
  <si>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</si>
  <si>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</si>
  <si>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</si>
  <si>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</si>
  <si>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</si>
  <si>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</si>
  <si>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</si>
  <si>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</si>
  <si>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</si>
  <si>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</si>
  <si>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</si>
  <si>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</si>
  <si>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</si>
  <si>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</si>
  <si>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</si>
  <si>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</si>
  <si>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</si>
  <si>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</si>
  <si>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</si>
  <si>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</si>
  <si>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</si>
  <si>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</si>
  <si>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</si>
  <si>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</si>
  <si>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</si>
  <si>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</si>
  <si>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</si>
  <si>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</si>
  <si>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</si>
  <si>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</si>
  <si>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</si>
  <si>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</si>
  <si>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</si>
  <si>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</si>
  <si>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</si>
  <si>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</si>
  <si>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</si>
  <si>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</si>
  <si>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</si>
  <si>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</si>
  <si>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</si>
  <si>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</si>
  <si>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</si>
  <si>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</si>
  <si>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</si>
  <si>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</si>
  <si>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</si>
  <si>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</si>
  <si>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</si>
  <si>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</si>
  <si>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</si>
  <si>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</si>
  <si>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</si>
  <si>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</si>
  <si>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</si>
  <si>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</si>
  <si>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</si>
  <si>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</si>
  <si>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</si>
  <si>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</si>
  <si>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</si>
  <si>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</si>
  <si>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</si>
  <si>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</si>
  <si>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</si>
  <si>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</si>
  <si>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</si>
  <si>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</si>
  <si>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</si>
  <si>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</si>
  <si>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</si>
  <si>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</si>
  <si>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</si>
  <si>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</si>
  <si>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</si>
  <si>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</si>
  <si>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</si>
  <si>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</si>
  <si>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</si>
  <si>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</si>
  <si>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高精度測位技術を活用した公共交通システムの高度化に関する技術開発</t>
    <phoneticPr fontId="5"/>
  </si>
  <si>
    <t>総合政策局</t>
    <phoneticPr fontId="5"/>
  </si>
  <si>
    <t>技術政策課</t>
    <phoneticPr fontId="5"/>
  </si>
  <si>
    <t>○</t>
  </si>
  <si>
    <t>11　ＩＣＴの利活用及び技術研究開発の推進
　41　技術研究開発を推進する</t>
    <phoneticPr fontId="5"/>
  </si>
  <si>
    <t>　交通モード間の連携を図るため、バス交通システムに高精度の位置測位技術を活用し、交通利用者の利便性向上を図る。さらに、開発した車載器の汎用化により、低コスト化し、普及促進を図るとともに、高精度な位置情報の共有を可能にすることを目的とする。</t>
    <phoneticPr fontId="5"/>
  </si>
  <si>
    <t>　本事業では、公共交通システムに高精度の位置測位技術を適用し、事業者間で共有できるような信頼性の高い位置情報の取得を可能することにより、鉄道からバスへの乗換時等におけるワンストップの乗継情報の提供等を行うための環境整備を行う。
　具体的には高精度の位置測位技術を活用した車載器を開発し、得られた位置情報をリアルタイムで交通利用者、交通事業者間で共有するための技術的要件を整理する。</t>
    <phoneticPr fontId="5"/>
  </si>
  <si>
    <t>-</t>
    <phoneticPr fontId="5"/>
  </si>
  <si>
    <t>高精度の位置測位技術を活用した車載器の開発</t>
    <rPh sb="0" eb="3">
      <t>コウセイド</t>
    </rPh>
    <rPh sb="4" eb="6">
      <t>イチ</t>
    </rPh>
    <rPh sb="6" eb="8">
      <t>ソクイ</t>
    </rPh>
    <rPh sb="8" eb="10">
      <t>ギジュツ</t>
    </rPh>
    <rPh sb="11" eb="13">
      <t>カツヨウ</t>
    </rPh>
    <rPh sb="15" eb="18">
      <t>シャサイキ</t>
    </rPh>
    <rPh sb="19" eb="21">
      <t>カイハツ</t>
    </rPh>
    <phoneticPr fontId="5"/>
  </si>
  <si>
    <t>執行額（見込みの計算に当たっては、予算額）／件数　　　　　　　　　　　　　　</t>
    <phoneticPr fontId="5"/>
  </si>
  <si>
    <t>百万円</t>
    <rPh sb="0" eb="2">
      <t>ヒャクマン</t>
    </rPh>
    <rPh sb="2" eb="3">
      <t>エン</t>
    </rPh>
    <phoneticPr fontId="5"/>
  </si>
  <si>
    <t>百万円／件</t>
    <rPh sb="0" eb="2">
      <t>ヒャクマン</t>
    </rPh>
    <rPh sb="2" eb="3">
      <t>エン</t>
    </rPh>
    <rPh sb="4" eb="5">
      <t>ケン</t>
    </rPh>
    <phoneticPr fontId="5"/>
  </si>
  <si>
    <t>20/1</t>
    <phoneticPr fontId="5"/>
  </si>
  <si>
    <t>技術研究開発調査費</t>
    <rPh sb="0" eb="2">
      <t>ギジュツ</t>
    </rPh>
    <rPh sb="2" eb="4">
      <t>ケンキュウ</t>
    </rPh>
    <rPh sb="4" eb="6">
      <t>カイハツ</t>
    </rPh>
    <rPh sb="6" eb="9">
      <t>チョウサヒ</t>
    </rPh>
    <phoneticPr fontId="5"/>
  </si>
  <si>
    <t>技術研究開発委託費</t>
    <phoneticPr fontId="5"/>
  </si>
  <si>
    <t>‐</t>
  </si>
  <si>
    <t>　本事業は、特定の地域のみを対象としたものではなく、我が国全体の交通分野における利便性向上に資するものであるため、国土交通省が積極的に取り組む必要がある。</t>
    <phoneticPr fontId="5"/>
  </si>
  <si>
    <r>
      <t>新2</t>
    </r>
    <r>
      <rPr>
        <sz val="11"/>
        <rFont val="ＭＳ Ｐゴシック"/>
        <family val="3"/>
        <charset val="128"/>
      </rPr>
      <t>7-066</t>
    </r>
    <rPh sb="0" eb="1">
      <t>シン</t>
    </rPh>
    <phoneticPr fontId="5"/>
  </si>
  <si>
    <t>第４期科学技術基本計画（平成２３年８月閣議決定）
国土交通省技術基本計画（平成２４年１２月策定）
地理空間情報活用推進基本計画（平成２０年４月１５日閣議決定）
宇宙基本計画（平成２７年１月９日宇宙開発戦略本部決定）
交通政策基本計画（平成２７年２月１３日閣議決定）
等</t>
    <rPh sb="108" eb="110">
      <t>コウツウ</t>
    </rPh>
    <rPh sb="110" eb="112">
      <t>セイサク</t>
    </rPh>
    <rPh sb="112" eb="114">
      <t>キホン</t>
    </rPh>
    <rPh sb="114" eb="116">
      <t>ケイカク</t>
    </rPh>
    <rPh sb="117" eb="119">
      <t>ヘイセイ</t>
    </rPh>
    <rPh sb="121" eb="122">
      <t>ネン</t>
    </rPh>
    <rPh sb="123" eb="124">
      <t>ガツ</t>
    </rPh>
    <rPh sb="126" eb="127">
      <t>ニチ</t>
    </rPh>
    <rPh sb="127" eb="129">
      <t>カクギ</t>
    </rPh>
    <rPh sb="129" eb="131">
      <t>ケッテイ</t>
    </rPh>
    <phoneticPr fontId="5"/>
  </si>
  <si>
    <t>地理空間情報活用推進基本法（平成１９年法律第６３号）　第２１条
宇宙基本法（平成２０年法律第４３号）　第１３条</t>
    <phoneticPr fontId="5"/>
  </si>
  <si>
    <t>公共交通システムの高度化に関する技術開発は、広く国民の利便性向上に資するものであり、社会的ニーズに対応する。</t>
    <rPh sb="42" eb="45">
      <t>シャカイテキ</t>
    </rPh>
    <rPh sb="49" eb="51">
      <t>タイオウ</t>
    </rPh>
    <phoneticPr fontId="5"/>
  </si>
  <si>
    <t>我が国全体の交通システムにおける安全性・信頼性の向上に資するものであるから、国が実施する必要がある。</t>
    <rPh sb="0" eb="1">
      <t>ワ</t>
    </rPh>
    <rPh sb="2" eb="3">
      <t>クニ</t>
    </rPh>
    <rPh sb="3" eb="5">
      <t>ゼンタイ</t>
    </rPh>
    <rPh sb="6" eb="8">
      <t>コウツウ</t>
    </rPh>
    <rPh sb="16" eb="19">
      <t>アンゼンセイ</t>
    </rPh>
    <rPh sb="20" eb="23">
      <t>シンライセイ</t>
    </rPh>
    <rPh sb="24" eb="26">
      <t>コウジョウ</t>
    </rPh>
    <rPh sb="27" eb="28">
      <t>シ</t>
    </rPh>
    <rPh sb="38" eb="39">
      <t>クニ</t>
    </rPh>
    <rPh sb="40" eb="42">
      <t>ジッシ</t>
    </rPh>
    <rPh sb="44" eb="46">
      <t>ヒツヨウ</t>
    </rPh>
    <phoneticPr fontId="5"/>
  </si>
  <si>
    <t>法令等においても交通結節機能の高度化等に必要な施策を講ずることとされており、優先度は高い。</t>
    <rPh sb="0" eb="2">
      <t>ホウレイ</t>
    </rPh>
    <rPh sb="2" eb="3">
      <t>トウ</t>
    </rPh>
    <rPh sb="8" eb="10">
      <t>コウツウ</t>
    </rPh>
    <rPh sb="10" eb="12">
      <t>ケッセツ</t>
    </rPh>
    <rPh sb="12" eb="14">
      <t>キノウ</t>
    </rPh>
    <rPh sb="15" eb="18">
      <t>コウドカ</t>
    </rPh>
    <rPh sb="18" eb="19">
      <t>トウ</t>
    </rPh>
    <rPh sb="20" eb="22">
      <t>ヒツヨウ</t>
    </rPh>
    <rPh sb="23" eb="25">
      <t>セサク</t>
    </rPh>
    <rPh sb="26" eb="27">
      <t>コウ</t>
    </rPh>
    <rPh sb="38" eb="41">
      <t>ユウセンド</t>
    </rPh>
    <rPh sb="42" eb="43">
      <t>タカ</t>
    </rPh>
    <phoneticPr fontId="5"/>
  </si>
  <si>
    <t>得られた高精度な位置情報をリアルタイムで交通利用者、交通事業者間で共有するため仕様の作成</t>
    <rPh sb="0" eb="1">
      <t>エ</t>
    </rPh>
    <rPh sb="4" eb="7">
      <t>コウセイド</t>
    </rPh>
    <rPh sb="8" eb="12">
      <t>イチジョウホウ</t>
    </rPh>
    <rPh sb="20" eb="22">
      <t>コウツウ</t>
    </rPh>
    <rPh sb="22" eb="25">
      <t>リヨウシャ</t>
    </rPh>
    <rPh sb="26" eb="28">
      <t>コウツウ</t>
    </rPh>
    <rPh sb="28" eb="31">
      <t>ジギョウシャ</t>
    </rPh>
    <rPh sb="31" eb="32">
      <t>カン</t>
    </rPh>
    <rPh sb="33" eb="35">
      <t>キョウユウ</t>
    </rPh>
    <rPh sb="39" eb="41">
      <t>シヨウ</t>
    </rPh>
    <rPh sb="42" eb="44">
      <t>サクセイ</t>
    </rPh>
    <phoneticPr fontId="5"/>
  </si>
  <si>
    <t>高精度測位技術を活用した公共交通システムを導入した事業者数</t>
    <rPh sb="21" eb="23">
      <t>ドウニュウ</t>
    </rPh>
    <rPh sb="25" eb="28">
      <t>ジギョウシャ</t>
    </rPh>
    <rPh sb="28" eb="29">
      <t>スウ</t>
    </rPh>
    <phoneticPr fontId="5"/>
  </si>
  <si>
    <t>事業者数</t>
    <rPh sb="0" eb="3">
      <t>ジギョウシャ</t>
    </rPh>
    <rPh sb="3" eb="4">
      <t>スウ</t>
    </rPh>
    <phoneticPr fontId="5"/>
  </si>
  <si>
    <t>課長　吉田正彦</t>
    <phoneticPr fontId="5"/>
  </si>
  <si>
    <t>交通の利便性向上、乗継ぎの円滑化の実現は重要な政策課題であるため、効果的・効率的に技術開発を推進するべき。</t>
    <rPh sb="0" eb="2">
      <t>コウツウ</t>
    </rPh>
    <rPh sb="3" eb="6">
      <t>リベンセイ</t>
    </rPh>
    <rPh sb="6" eb="8">
      <t>コウジョウ</t>
    </rPh>
    <rPh sb="9" eb="10">
      <t>ノ</t>
    </rPh>
    <rPh sb="10" eb="11">
      <t>ツ</t>
    </rPh>
    <rPh sb="13" eb="16">
      <t>エンカツカ</t>
    </rPh>
    <rPh sb="17" eb="19">
      <t>ジツゲン</t>
    </rPh>
    <rPh sb="20" eb="22">
      <t>ジュウヨウ</t>
    </rPh>
    <rPh sb="23" eb="25">
      <t>セイサク</t>
    </rPh>
    <rPh sb="25" eb="27">
      <t>カダイ</t>
    </rPh>
    <rPh sb="33" eb="36">
      <t>コウカテキ</t>
    </rPh>
    <rPh sb="37" eb="40">
      <t>コウリツテキ</t>
    </rPh>
    <rPh sb="41" eb="43">
      <t>ギジュツ</t>
    </rPh>
    <rPh sb="43" eb="45">
      <t>カイハツ</t>
    </rPh>
    <rPh sb="46" eb="48">
      <t>スイシン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</si>
  <si>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</si>
  <si>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</si>
  <si>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</si>
  <si>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外部有識者による検討会開催のための費用を計上。また、平成27年度のプロトタイプ開発・検討を踏まえ、さらに実用化に向けた開発・検討を行うための費用を計上。
※百万円未満を四捨五入しているため、「予算額・執行額」欄と誤差が生じている。</t>
    <rPh sb="0" eb="2">
      <t>ガイブ</t>
    </rPh>
    <rPh sb="2" eb="5">
      <t>ユウシキシャ</t>
    </rPh>
    <rPh sb="8" eb="11">
      <t>ケントウカイ</t>
    </rPh>
    <rPh sb="11" eb="13">
      <t>カイサイ</t>
    </rPh>
    <rPh sb="17" eb="19">
      <t>ヒヨウ</t>
    </rPh>
    <rPh sb="20" eb="22">
      <t>ケイジョウ</t>
    </rPh>
    <rPh sb="26" eb="28">
      <t>ヘイセイ</t>
    </rPh>
    <rPh sb="30" eb="32">
      <t>ネンド</t>
    </rPh>
    <rPh sb="39" eb="41">
      <t>カイハツ</t>
    </rPh>
    <rPh sb="42" eb="44">
      <t>ケントウ</t>
    </rPh>
    <rPh sb="45" eb="46">
      <t>フ</t>
    </rPh>
    <rPh sb="52" eb="55">
      <t>ジツヨウカ</t>
    </rPh>
    <rPh sb="56" eb="57">
      <t>ム</t>
    </rPh>
    <rPh sb="59" eb="61">
      <t>カイハツ</t>
    </rPh>
    <rPh sb="62" eb="64">
      <t>ケントウ</t>
    </rPh>
    <rPh sb="65" eb="66">
      <t>オコナ</t>
    </rPh>
    <rPh sb="70" eb="72">
      <t>ヒヨウ</t>
    </rPh>
    <rPh sb="73" eb="75">
      <t>ケイジョウ</t>
    </rPh>
    <rPh sb="79" eb="81">
      <t>ヒャクマン</t>
    </rPh>
    <rPh sb="81" eb="82">
      <t>エン</t>
    </rPh>
    <rPh sb="82" eb="84">
      <t>ミマン</t>
    </rPh>
    <rPh sb="85" eb="89">
      <t>シシャゴニュウ</t>
    </rPh>
    <rPh sb="97" eb="100">
      <t>ヨサンガク</t>
    </rPh>
    <rPh sb="101" eb="103">
      <t>シッコウ</t>
    </rPh>
    <rPh sb="103" eb="104">
      <t>ガク</t>
    </rPh>
    <rPh sb="105" eb="106">
      <t>ラン</t>
    </rPh>
    <rPh sb="107" eb="109">
      <t>ゴサ</t>
    </rPh>
    <rPh sb="110" eb="111">
      <t>ショウ</t>
    </rPh>
    <phoneticPr fontId="5"/>
  </si>
  <si>
    <t>外部有識者委員会を設置し、効果的・効率的に技術開発を推進する。</t>
    <rPh sb="9" eb="11">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</si>
</sst>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4"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8" xfId="0" applyFont="1" applyFill="1" applyBorder="1" applyAlignment="1" applyProtection="1">
      <alignment horizontal="left" vertical="center"/>
      <protection locked="0"/>
    </xf>
    <xf numFmtId="0" fontId="0" fillId="0" borderId="15"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60937</xdr:colOff>
      <xdr:row>142</xdr:row>
      <xdr:rowOff>0</xdr:rowOff>
    </xdr:from>
    <xdr:to>
      <xdr:col>33</xdr:col>
      <xdr:colOff>125774</xdr:colOff>
      <xdr:row>143</xdr:row>
      <xdr:rowOff>336978</xdr:rowOff>
    </xdr:to>
    <xdr:sp macro="" textlink="">
      <xdr:nvSpPr>
        <xdr:cNvPr id="5" name="正方形/長方形 4"/>
        <xdr:cNvSpPr/>
      </xdr:nvSpPr>
      <xdr:spPr>
        <a:xfrm>
          <a:off x="4005408" y="32463441"/>
          <a:ext cx="2037072" cy="68436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２０百万円</a:t>
          </a:r>
        </a:p>
      </xdr:txBody>
    </xdr:sp>
    <xdr:clientData/>
  </xdr:twoCellAnchor>
  <xdr:twoCellAnchor>
    <xdr:from>
      <xdr:col>22</xdr:col>
      <xdr:colOff>60937</xdr:colOff>
      <xdr:row>147</xdr:row>
      <xdr:rowOff>330756</xdr:rowOff>
    </xdr:from>
    <xdr:to>
      <xdr:col>33</xdr:col>
      <xdr:colOff>125774</xdr:colOff>
      <xdr:row>150</xdr:row>
      <xdr:rowOff>22596</xdr:rowOff>
    </xdr:to>
    <xdr:sp macro="" textlink="">
      <xdr:nvSpPr>
        <xdr:cNvPr id="6" name="正方形/長方形 5"/>
        <xdr:cNvSpPr/>
      </xdr:nvSpPr>
      <xdr:spPr>
        <a:xfrm>
          <a:off x="4005408" y="34531109"/>
          <a:ext cx="2037072" cy="73398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民間団体等</a:t>
          </a:r>
          <a:endParaRPr kumimoji="1" lang="en-US" altLang="ja-JP" sz="1100"/>
        </a:p>
        <a:p>
          <a:pPr algn="ctr"/>
          <a:r>
            <a:rPr kumimoji="1" lang="ja-JP" altLang="en-US" sz="1100"/>
            <a:t>１９百万円</a:t>
          </a:r>
        </a:p>
      </xdr:txBody>
    </xdr:sp>
    <xdr:clientData/>
  </xdr:twoCellAnchor>
  <xdr:twoCellAnchor>
    <xdr:from>
      <xdr:col>28</xdr:col>
      <xdr:colOff>3359</xdr:colOff>
      <xdr:row>145</xdr:row>
      <xdr:rowOff>136572</xdr:rowOff>
    </xdr:from>
    <xdr:to>
      <xdr:col>28</xdr:col>
      <xdr:colOff>3359</xdr:colOff>
      <xdr:row>147</xdr:row>
      <xdr:rowOff>330756</xdr:rowOff>
    </xdr:to>
    <xdr:cxnSp macro="">
      <xdr:nvCxnSpPr>
        <xdr:cNvPr id="7" name="直線矢印コネクタ 6"/>
        <xdr:cNvCxnSpPr>
          <a:endCxn id="6" idx="0"/>
        </xdr:cNvCxnSpPr>
      </xdr:nvCxnSpPr>
      <xdr:spPr>
        <a:xfrm>
          <a:off x="5023594" y="33642160"/>
          <a:ext cx="0" cy="88894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44831</xdr:colOff>
      <xdr:row>144</xdr:row>
      <xdr:rowOff>43424</xdr:rowOff>
    </xdr:from>
    <xdr:to>
      <xdr:col>33</xdr:col>
      <xdr:colOff>104361</xdr:colOff>
      <xdr:row>145</xdr:row>
      <xdr:rowOff>100853</xdr:rowOff>
    </xdr:to>
    <xdr:sp macro="" textlink="">
      <xdr:nvSpPr>
        <xdr:cNvPr id="9" name="大かっこ 8"/>
        <xdr:cNvSpPr/>
      </xdr:nvSpPr>
      <xdr:spPr>
        <a:xfrm>
          <a:off x="3989302" y="33201630"/>
          <a:ext cx="2031765" cy="40481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研究内容立案、全体の指導等</a:t>
          </a:r>
          <a:endParaRPr lang="ja-JP" altLang="ja-JP">
            <a:solidFill>
              <a:schemeClr val="tx1"/>
            </a:solidFill>
          </a:endParaRPr>
        </a:p>
      </xdr:txBody>
    </xdr:sp>
    <xdr:clientData/>
  </xdr:twoCellAnchor>
  <xdr:twoCellAnchor>
    <xdr:from>
      <xdr:col>22</xdr:col>
      <xdr:colOff>56738</xdr:colOff>
      <xdr:row>150</xdr:row>
      <xdr:rowOff>78441</xdr:rowOff>
    </xdr:from>
    <xdr:to>
      <xdr:col>33</xdr:col>
      <xdr:colOff>116268</xdr:colOff>
      <xdr:row>151</xdr:row>
      <xdr:rowOff>135870</xdr:rowOff>
    </xdr:to>
    <xdr:sp macro="" textlink="">
      <xdr:nvSpPr>
        <xdr:cNvPr id="10" name="大かっこ 9"/>
        <xdr:cNvSpPr/>
      </xdr:nvSpPr>
      <xdr:spPr>
        <a:xfrm>
          <a:off x="4001209" y="35320941"/>
          <a:ext cx="2031765" cy="40481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latin typeface="+mn-lt"/>
              <a:ea typeface="+mn-ea"/>
              <a:cs typeface="+mn-cs"/>
            </a:rPr>
            <a:t>             </a:t>
          </a:r>
          <a:r>
            <a:rPr kumimoji="1" lang="ja-JP" altLang="en-US" sz="1100">
              <a:solidFill>
                <a:schemeClr val="tx1"/>
              </a:solidFill>
              <a:latin typeface="+mn-lt"/>
              <a:ea typeface="+mn-ea"/>
              <a:cs typeface="+mn-cs"/>
            </a:rPr>
            <a:t>研究開発の実施等</a:t>
          </a:r>
          <a:endParaRPr lang="ja-JP" altLang="ja-JP">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100"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5" t="s">
        <v>356</v>
      </c>
      <c r="AR2" s="675"/>
      <c r="AS2" s="59" t="str">
        <f>IF(OR(AQ2="　", AQ2=""), "", "-")</f>
        <v>-</v>
      </c>
      <c r="AT2" s="676">
        <v>56</v>
      </c>
      <c r="AU2" s="676"/>
      <c r="AV2" s="60" t="str">
        <f>IF(AW2="", "", "-")</f>
        <v/>
      </c>
      <c r="AW2" s="677"/>
      <c r="AX2" s="677"/>
    </row>
    <row r="3" spans="1:50" ht="21" customHeight="1" thickBot="1" x14ac:dyDescent="0.2">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379</v>
      </c>
      <c r="AK3" s="635"/>
      <c r="AL3" s="635"/>
      <c r="AM3" s="635"/>
      <c r="AN3" s="635"/>
      <c r="AO3" s="635"/>
      <c r="AP3" s="635"/>
      <c r="AQ3" s="635"/>
      <c r="AR3" s="635"/>
      <c r="AS3" s="635"/>
      <c r="AT3" s="635"/>
      <c r="AU3" s="635"/>
      <c r="AV3" s="635"/>
      <c r="AW3" s="635"/>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49" t="s">
        <v>99</v>
      </c>
      <c r="H5" s="611"/>
      <c r="I5" s="611"/>
      <c r="J5" s="611"/>
      <c r="K5" s="611"/>
      <c r="L5" s="611"/>
      <c r="M5" s="650" t="s">
        <v>92</v>
      </c>
      <c r="N5" s="651"/>
      <c r="O5" s="651"/>
      <c r="P5" s="651"/>
      <c r="Q5" s="651"/>
      <c r="R5" s="652"/>
      <c r="S5" s="610" t="s">
        <v>103</v>
      </c>
      <c r="T5" s="611"/>
      <c r="U5" s="611"/>
      <c r="V5" s="611"/>
      <c r="W5" s="611"/>
      <c r="X5" s="612"/>
      <c r="Y5" s="445" t="s">
        <v>3</v>
      </c>
      <c r="Z5" s="446"/>
      <c r="AA5" s="446"/>
      <c r="AB5" s="446"/>
      <c r="AC5" s="446"/>
      <c r="AD5" s="447"/>
      <c r="AE5" s="448" t="s">
        <v>382</v>
      </c>
      <c r="AF5" s="449"/>
      <c r="AG5" s="449"/>
      <c r="AH5" s="449"/>
      <c r="AI5" s="449"/>
      <c r="AJ5" s="449"/>
      <c r="AK5" s="449"/>
      <c r="AL5" s="449"/>
      <c r="AM5" s="449"/>
      <c r="AN5" s="449"/>
      <c r="AO5" s="449"/>
      <c r="AP5" s="450"/>
      <c r="AQ5" s="451" t="s">
        <v>406</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384</v>
      </c>
      <c r="AF6" s="463"/>
      <c r="AG6" s="463"/>
      <c r="AH6" s="463"/>
      <c r="AI6" s="463"/>
      <c r="AJ6" s="463"/>
      <c r="AK6" s="463"/>
      <c r="AL6" s="463"/>
      <c r="AM6" s="463"/>
      <c r="AN6" s="463"/>
      <c r="AO6" s="463"/>
      <c r="AP6" s="463"/>
      <c r="AQ6" s="464"/>
      <c r="AR6" s="464"/>
      <c r="AS6" s="464"/>
      <c r="AT6" s="464"/>
      <c r="AU6" s="464"/>
      <c r="AV6" s="464"/>
      <c r="AW6" s="464"/>
      <c r="AX6" s="465"/>
    </row>
    <row r="7" spans="1:50" ht="129.75" customHeight="1" x14ac:dyDescent="0.15">
      <c r="A7" s="481" t="s">
        <v>25</v>
      </c>
      <c r="B7" s="482"/>
      <c r="C7" s="482"/>
      <c r="D7" s="482"/>
      <c r="E7" s="482"/>
      <c r="F7" s="482"/>
      <c r="G7" s="483" t="s">
        <v>399</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398</v>
      </c>
      <c r="AF7" s="488"/>
      <c r="AG7" s="488"/>
      <c r="AH7" s="488"/>
      <c r="AI7" s="488"/>
      <c r="AJ7" s="488"/>
      <c r="AK7" s="488"/>
      <c r="AL7" s="488"/>
      <c r="AM7" s="488"/>
      <c r="AN7" s="488"/>
      <c r="AO7" s="488"/>
      <c r="AP7" s="488"/>
      <c r="AQ7" s="488"/>
      <c r="AR7" s="488"/>
      <c r="AS7" s="488"/>
      <c r="AT7" s="488"/>
      <c r="AU7" s="488"/>
      <c r="AV7" s="488"/>
      <c r="AW7" s="488"/>
      <c r="AX7" s="489"/>
    </row>
    <row r="8" spans="1:50" ht="28.5" customHeight="1" x14ac:dyDescent="0.15">
      <c r="A8" s="630" t="s">
        <v>308</v>
      </c>
      <c r="B8" s="631"/>
      <c r="C8" s="631"/>
      <c r="D8" s="631"/>
      <c r="E8" s="631"/>
      <c r="F8" s="632"/>
      <c r="G8" s="627" t="str">
        <f>入力規則等!A26</f>
        <v>宇宙開発利用、科学技術・イノベーション</v>
      </c>
      <c r="H8" s="628"/>
      <c r="I8" s="628"/>
      <c r="J8" s="628"/>
      <c r="K8" s="628"/>
      <c r="L8" s="628"/>
      <c r="M8" s="628"/>
      <c r="N8" s="628"/>
      <c r="O8" s="628"/>
      <c r="P8" s="628"/>
      <c r="Q8" s="628"/>
      <c r="R8" s="628"/>
      <c r="S8" s="628"/>
      <c r="T8" s="628"/>
      <c r="U8" s="628"/>
      <c r="V8" s="628"/>
      <c r="W8" s="628"/>
      <c r="X8" s="629"/>
      <c r="Y8" s="466" t="s">
        <v>79</v>
      </c>
      <c r="Z8" s="466"/>
      <c r="AA8" s="466"/>
      <c r="AB8" s="466"/>
      <c r="AC8" s="466"/>
      <c r="AD8" s="466"/>
      <c r="AE8" s="509" t="str">
        <f>入力規則等!K13</f>
        <v>文教及び科学振興</v>
      </c>
      <c r="AF8" s="510"/>
      <c r="AG8" s="510"/>
      <c r="AH8" s="510"/>
      <c r="AI8" s="510"/>
      <c r="AJ8" s="510"/>
      <c r="AK8" s="510"/>
      <c r="AL8" s="510"/>
      <c r="AM8" s="510"/>
      <c r="AN8" s="510"/>
      <c r="AO8" s="510"/>
      <c r="AP8" s="510"/>
      <c r="AQ8" s="510"/>
      <c r="AR8" s="510"/>
      <c r="AS8" s="510"/>
      <c r="AT8" s="510"/>
      <c r="AU8" s="510"/>
      <c r="AV8" s="510"/>
      <c r="AW8" s="510"/>
      <c r="AX8" s="511"/>
    </row>
    <row r="9" spans="1:50" ht="60.75" customHeight="1" x14ac:dyDescent="0.15">
      <c r="A9" s="184" t="s">
        <v>26</v>
      </c>
      <c r="B9" s="185"/>
      <c r="C9" s="185"/>
      <c r="D9" s="185"/>
      <c r="E9" s="185"/>
      <c r="F9" s="185"/>
      <c r="G9" s="186" t="s">
        <v>385</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52.5" customHeight="1" x14ac:dyDescent="0.15">
      <c r="A10" s="184" t="s">
        <v>36</v>
      </c>
      <c r="B10" s="185"/>
      <c r="C10" s="185"/>
      <c r="D10" s="185"/>
      <c r="E10" s="185"/>
      <c r="F10" s="185"/>
      <c r="G10" s="186" t="s">
        <v>386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387</v>
      </c>
      <c r="Q13" s="176"/>
      <c r="R13" s="176"/>
      <c r="S13" s="176"/>
      <c r="T13" s="176"/>
      <c r="U13" s="176"/>
      <c r="V13" s="177"/>
      <c r="W13" s="175" t="s">
        <v>387</v>
      </c>
      <c r="X13" s="176"/>
      <c r="Y13" s="176"/>
      <c r="Z13" s="176"/>
      <c r="AA13" s="176"/>
      <c r="AB13" s="176"/>
      <c r="AC13" s="177"/>
      <c r="AD13" s="175" t="s">
        <v>387</v>
      </c>
      <c r="AE13" s="176"/>
      <c r="AF13" s="176"/>
      <c r="AG13" s="176"/>
      <c r="AH13" s="176"/>
      <c r="AI13" s="176"/>
      <c r="AJ13" s="177"/>
      <c r="AK13" s="175">
        <v>20</v>
      </c>
      <c r="AL13" s="176"/>
      <c r="AM13" s="176"/>
      <c r="AN13" s="176"/>
      <c r="AO13" s="176"/>
      <c r="AP13" s="176"/>
      <c r="AQ13" s="177"/>
      <c r="AR13" s="189">
        <v>30</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t="s">
        <v>387</v>
      </c>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t="s">
        <v>387</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2" t="s">
        <v>22</v>
      </c>
      <c r="J18" s="623"/>
      <c r="K18" s="623"/>
      <c r="L18" s="623"/>
      <c r="M18" s="623"/>
      <c r="N18" s="623"/>
      <c r="O18" s="624"/>
      <c r="P18" s="644">
        <f>SUM(P13:V17)</f>
        <v>0</v>
      </c>
      <c r="Q18" s="645"/>
      <c r="R18" s="645"/>
      <c r="S18" s="645"/>
      <c r="T18" s="645"/>
      <c r="U18" s="645"/>
      <c r="V18" s="646"/>
      <c r="W18" s="644">
        <f>SUM(W13:AC17)</f>
        <v>0</v>
      </c>
      <c r="X18" s="645"/>
      <c r="Y18" s="645"/>
      <c r="Z18" s="645"/>
      <c r="AA18" s="645"/>
      <c r="AB18" s="645"/>
      <c r="AC18" s="646"/>
      <c r="AD18" s="644">
        <f t="shared" ref="AD18" si="0">SUM(AD13:AJ17)</f>
        <v>0</v>
      </c>
      <c r="AE18" s="645"/>
      <c r="AF18" s="645"/>
      <c r="AG18" s="645"/>
      <c r="AH18" s="645"/>
      <c r="AI18" s="645"/>
      <c r="AJ18" s="646"/>
      <c r="AK18" s="644">
        <f t="shared" ref="AK18" si="1">SUM(AK13:AQ17)</f>
        <v>20</v>
      </c>
      <c r="AL18" s="645"/>
      <c r="AM18" s="645"/>
      <c r="AN18" s="645"/>
      <c r="AO18" s="645"/>
      <c r="AP18" s="645"/>
      <c r="AQ18" s="646"/>
      <c r="AR18" s="644">
        <f t="shared" ref="AR18" si="2">SUM(AR13:AX17)</f>
        <v>30</v>
      </c>
      <c r="AS18" s="645"/>
      <c r="AT18" s="645"/>
      <c r="AU18" s="645"/>
      <c r="AV18" s="645"/>
      <c r="AW18" s="645"/>
      <c r="AX18" s="647"/>
    </row>
    <row r="19" spans="1:50" ht="24.75" customHeight="1" x14ac:dyDescent="0.15">
      <c r="A19" s="396"/>
      <c r="B19" s="397"/>
      <c r="C19" s="397"/>
      <c r="D19" s="397"/>
      <c r="E19" s="397"/>
      <c r="F19" s="398"/>
      <c r="G19" s="642" t="s">
        <v>10</v>
      </c>
      <c r="H19" s="643"/>
      <c r="I19" s="643"/>
      <c r="J19" s="643"/>
      <c r="K19" s="643"/>
      <c r="L19" s="643"/>
      <c r="M19" s="643"/>
      <c r="N19" s="643"/>
      <c r="O19" s="643"/>
      <c r="P19" s="175" t="s">
        <v>387</v>
      </c>
      <c r="Q19" s="176"/>
      <c r="R19" s="176"/>
      <c r="S19" s="176"/>
      <c r="T19" s="176"/>
      <c r="U19" s="176"/>
      <c r="V19" s="177"/>
      <c r="W19" s="175" t="s">
        <v>387</v>
      </c>
      <c r="X19" s="176"/>
      <c r="Y19" s="176"/>
      <c r="Z19" s="176"/>
      <c r="AA19" s="176"/>
      <c r="AB19" s="176"/>
      <c r="AC19" s="177"/>
      <c r="AD19" s="175" t="s">
        <v>387</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24.75" customHeight="1" x14ac:dyDescent="0.15">
      <c r="A20" s="494"/>
      <c r="B20" s="495"/>
      <c r="C20" s="495"/>
      <c r="D20" s="495"/>
      <c r="E20" s="495"/>
      <c r="F20" s="496"/>
      <c r="G20" s="642" t="s">
        <v>11</v>
      </c>
      <c r="H20" s="643"/>
      <c r="I20" s="643"/>
      <c r="J20" s="643"/>
      <c r="K20" s="643"/>
      <c r="L20" s="643"/>
      <c r="M20" s="643"/>
      <c r="N20" s="643"/>
      <c r="O20" s="643"/>
      <c r="P20" s="648" t="str">
        <f>IF(P18=0, "-", P19/P18)</f>
        <v>-</v>
      </c>
      <c r="Q20" s="648"/>
      <c r="R20" s="648"/>
      <c r="S20" s="648"/>
      <c r="T20" s="648"/>
      <c r="U20" s="648"/>
      <c r="V20" s="648"/>
      <c r="W20" s="648" t="str">
        <f>IF(W18=0, "-", W19/W18)</f>
        <v>-</v>
      </c>
      <c r="X20" s="648"/>
      <c r="Y20" s="648"/>
      <c r="Z20" s="648"/>
      <c r="AA20" s="648"/>
      <c r="AB20" s="648"/>
      <c r="AC20" s="648"/>
      <c r="AD20" s="648" t="str">
        <f>IF(AD18=0, "-", AD19/AD18)</f>
        <v>-</v>
      </c>
      <c r="AE20" s="648"/>
      <c r="AF20" s="648"/>
      <c r="AG20" s="648"/>
      <c r="AH20" s="648"/>
      <c r="AI20" s="648"/>
      <c r="AJ20" s="648"/>
      <c r="AK20" s="620"/>
      <c r="AL20" s="620"/>
      <c r="AM20" s="620"/>
      <c r="AN20" s="620"/>
      <c r="AO20" s="620"/>
      <c r="AP20" s="620"/>
      <c r="AQ20" s="620"/>
      <c r="AR20" s="620"/>
      <c r="AS20" s="620"/>
      <c r="AT20" s="620"/>
      <c r="AU20" s="620"/>
      <c r="AV20" s="620"/>
      <c r="AW20" s="620"/>
      <c r="AX20" s="62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404</v>
      </c>
      <c r="H23" s="75"/>
      <c r="I23" s="75"/>
      <c r="J23" s="75"/>
      <c r="K23" s="75"/>
      <c r="L23" s="75"/>
      <c r="M23" s="75"/>
      <c r="N23" s="75"/>
      <c r="O23" s="76"/>
      <c r="P23" s="219" t="s">
        <v>405</v>
      </c>
      <c r="Q23" s="234"/>
      <c r="R23" s="234"/>
      <c r="S23" s="234"/>
      <c r="T23" s="234"/>
      <c r="U23" s="234"/>
      <c r="V23" s="234"/>
      <c r="W23" s="234"/>
      <c r="X23" s="235"/>
      <c r="Y23" s="228" t="s">
        <v>14</v>
      </c>
      <c r="Z23" s="229"/>
      <c r="AA23" s="230"/>
      <c r="AB23" s="167" t="s">
        <v>387</v>
      </c>
      <c r="AC23" s="168"/>
      <c r="AD23" s="168"/>
      <c r="AE23" s="88" t="s">
        <v>387</v>
      </c>
      <c r="AF23" s="89"/>
      <c r="AG23" s="89"/>
      <c r="AH23" s="89"/>
      <c r="AI23" s="90"/>
      <c r="AJ23" s="88" t="s">
        <v>387</v>
      </c>
      <c r="AK23" s="89"/>
      <c r="AL23" s="89"/>
      <c r="AM23" s="89"/>
      <c r="AN23" s="90"/>
      <c r="AO23" s="88" t="s">
        <v>387</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6" t="s">
        <v>387</v>
      </c>
      <c r="AC24" s="197"/>
      <c r="AD24" s="197"/>
      <c r="AE24" s="88" t="s">
        <v>387</v>
      </c>
      <c r="AF24" s="89"/>
      <c r="AG24" s="89"/>
      <c r="AH24" s="89"/>
      <c r="AI24" s="90"/>
      <c r="AJ24" s="88" t="s">
        <v>387</v>
      </c>
      <c r="AK24" s="89"/>
      <c r="AL24" s="89"/>
      <c r="AM24" s="89"/>
      <c r="AN24" s="90"/>
      <c r="AO24" s="88" t="s">
        <v>387</v>
      </c>
      <c r="AP24" s="89"/>
      <c r="AQ24" s="89"/>
      <c r="AR24" s="89"/>
      <c r="AS24" s="90"/>
      <c r="AT24" s="88">
        <v>1</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387</v>
      </c>
      <c r="AF25" s="89"/>
      <c r="AG25" s="89"/>
      <c r="AH25" s="89"/>
      <c r="AI25" s="90"/>
      <c r="AJ25" s="88" t="s">
        <v>387</v>
      </c>
      <c r="AK25" s="89"/>
      <c r="AL25" s="89"/>
      <c r="AM25" s="89"/>
      <c r="AN25" s="90"/>
      <c r="AO25" s="88" t="s">
        <v>387</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3"/>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7"/>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3"/>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18"/>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3"/>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19"/>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3"/>
      <c r="B54" s="100"/>
      <c r="C54" s="100"/>
      <c r="D54" s="100"/>
      <c r="E54" s="100"/>
      <c r="F54" s="101"/>
      <c r="G54" s="604"/>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3"/>
      <c r="B55" s="100"/>
      <c r="C55" s="100"/>
      <c r="D55" s="100"/>
      <c r="E55" s="100"/>
      <c r="F55" s="101"/>
      <c r="G55" s="605"/>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3"/>
      <c r="B56" s="103"/>
      <c r="C56" s="103"/>
      <c r="D56" s="103"/>
      <c r="E56" s="103"/>
      <c r="F56" s="104"/>
      <c r="G56" s="606"/>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3"/>
      <c r="B59" s="100"/>
      <c r="C59" s="100"/>
      <c r="D59" s="100"/>
      <c r="E59" s="100"/>
      <c r="F59" s="101"/>
      <c r="G59" s="604"/>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3"/>
      <c r="B60" s="100"/>
      <c r="C60" s="100"/>
      <c r="D60" s="100"/>
      <c r="E60" s="100"/>
      <c r="F60" s="101"/>
      <c r="G60" s="605"/>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3"/>
      <c r="B61" s="103"/>
      <c r="C61" s="103"/>
      <c r="D61" s="103"/>
      <c r="E61" s="103"/>
      <c r="F61" s="104"/>
      <c r="G61" s="606"/>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3"/>
      <c r="B64" s="100"/>
      <c r="C64" s="100"/>
      <c r="D64" s="100"/>
      <c r="E64" s="100"/>
      <c r="F64" s="101"/>
      <c r="G64" s="604"/>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3"/>
      <c r="B65" s="100"/>
      <c r="C65" s="100"/>
      <c r="D65" s="100"/>
      <c r="E65" s="100"/>
      <c r="F65" s="101"/>
      <c r="G65" s="605"/>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4"/>
      <c r="B66" s="103"/>
      <c r="C66" s="103"/>
      <c r="D66" s="103"/>
      <c r="E66" s="103"/>
      <c r="F66" s="104"/>
      <c r="G66" s="606"/>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07" t="s">
        <v>84</v>
      </c>
      <c r="H67" s="607"/>
      <c r="I67" s="607"/>
      <c r="J67" s="607"/>
      <c r="K67" s="607"/>
      <c r="L67" s="607"/>
      <c r="M67" s="607"/>
      <c r="N67" s="607"/>
      <c r="O67" s="607"/>
      <c r="P67" s="607"/>
      <c r="Q67" s="607"/>
      <c r="R67" s="607"/>
      <c r="S67" s="607"/>
      <c r="T67" s="607"/>
      <c r="U67" s="607"/>
      <c r="V67" s="607"/>
      <c r="W67" s="607"/>
      <c r="X67" s="60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388</v>
      </c>
      <c r="H68" s="234"/>
      <c r="I68" s="234"/>
      <c r="J68" s="234"/>
      <c r="K68" s="234"/>
      <c r="L68" s="234"/>
      <c r="M68" s="234"/>
      <c r="N68" s="234"/>
      <c r="O68" s="234"/>
      <c r="P68" s="234"/>
      <c r="Q68" s="234"/>
      <c r="R68" s="234"/>
      <c r="S68" s="234"/>
      <c r="T68" s="234"/>
      <c r="U68" s="234"/>
      <c r="V68" s="234"/>
      <c r="W68" s="234"/>
      <c r="X68" s="235"/>
      <c r="Y68" s="613" t="s">
        <v>66</v>
      </c>
      <c r="Z68" s="614"/>
      <c r="AA68" s="615"/>
      <c r="AB68" s="111" t="s">
        <v>387</v>
      </c>
      <c r="AC68" s="112"/>
      <c r="AD68" s="113"/>
      <c r="AE68" s="88" t="s">
        <v>387</v>
      </c>
      <c r="AF68" s="89"/>
      <c r="AG68" s="89"/>
      <c r="AH68" s="89"/>
      <c r="AI68" s="90"/>
      <c r="AJ68" s="88" t="s">
        <v>387</v>
      </c>
      <c r="AK68" s="89"/>
      <c r="AL68" s="89"/>
      <c r="AM68" s="89"/>
      <c r="AN68" s="90"/>
      <c r="AO68" s="88" t="s">
        <v>387</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387</v>
      </c>
      <c r="AC69" s="203"/>
      <c r="AD69" s="204"/>
      <c r="AE69" s="88" t="s">
        <v>387</v>
      </c>
      <c r="AF69" s="89"/>
      <c r="AG69" s="89"/>
      <c r="AH69" s="89"/>
      <c r="AI69" s="90"/>
      <c r="AJ69" s="88" t="s">
        <v>387</v>
      </c>
      <c r="AK69" s="89"/>
      <c r="AL69" s="89"/>
      <c r="AM69" s="89"/>
      <c r="AN69" s="90"/>
      <c r="AO69" s="88" t="s">
        <v>387</v>
      </c>
      <c r="AP69" s="89"/>
      <c r="AQ69" s="89"/>
      <c r="AR69" s="89"/>
      <c r="AS69" s="90"/>
      <c r="AT69" s="88" t="s">
        <v>387</v>
      </c>
      <c r="AU69" s="89"/>
      <c r="AV69" s="89"/>
      <c r="AW69" s="89"/>
      <c r="AX69" s="348"/>
      <c r="AY69" s="10"/>
      <c r="AZ69" s="10"/>
      <c r="BA69" s="10"/>
      <c r="BB69" s="10"/>
      <c r="BC69" s="10"/>
      <c r="BD69" s="10"/>
      <c r="BE69" s="10"/>
      <c r="BF69" s="10"/>
      <c r="BG69" s="10"/>
      <c r="BH69" s="10"/>
    </row>
    <row r="70" spans="1:60" ht="33" customHeight="1" x14ac:dyDescent="0.15">
      <c r="A70" s="523" t="s">
        <v>88</v>
      </c>
      <c r="B70" s="524"/>
      <c r="C70" s="524"/>
      <c r="D70" s="524"/>
      <c r="E70" s="524"/>
      <c r="F70" s="525"/>
      <c r="G70" s="607" t="s">
        <v>84</v>
      </c>
      <c r="H70" s="607"/>
      <c r="I70" s="607"/>
      <c r="J70" s="607"/>
      <c r="K70" s="607"/>
      <c r="L70" s="607"/>
      <c r="M70" s="607"/>
      <c r="N70" s="607"/>
      <c r="O70" s="607"/>
      <c r="P70" s="607"/>
      <c r="Q70" s="607"/>
      <c r="R70" s="607"/>
      <c r="S70" s="607"/>
      <c r="T70" s="607"/>
      <c r="U70" s="607"/>
      <c r="V70" s="607"/>
      <c r="W70" s="607"/>
      <c r="X70" s="608"/>
      <c r="Y70" s="145"/>
      <c r="Z70" s="146"/>
      <c r="AA70" s="147"/>
      <c r="AB70" s="83" t="s">
        <v>12</v>
      </c>
      <c r="AC70" s="84"/>
      <c r="AD70" s="85"/>
      <c r="AE70" s="139" t="s">
        <v>69</v>
      </c>
      <c r="AF70" s="126"/>
      <c r="AG70" s="126"/>
      <c r="AH70" s="126"/>
      <c r="AI70" s="609"/>
      <c r="AJ70" s="139" t="s">
        <v>70</v>
      </c>
      <c r="AK70" s="126"/>
      <c r="AL70" s="126"/>
      <c r="AM70" s="126"/>
      <c r="AN70" s="609"/>
      <c r="AO70" s="139" t="s">
        <v>71</v>
      </c>
      <c r="AP70" s="126"/>
      <c r="AQ70" s="126"/>
      <c r="AR70" s="126"/>
      <c r="AS70" s="609"/>
      <c r="AT70" s="264" t="s">
        <v>74</v>
      </c>
      <c r="AU70" s="265"/>
      <c r="AV70" s="265"/>
      <c r="AW70" s="265"/>
      <c r="AX70" s="266"/>
    </row>
    <row r="71" spans="1:60" ht="22.5" customHeight="1" x14ac:dyDescent="0.15">
      <c r="A71" s="526"/>
      <c r="B71" s="527"/>
      <c r="C71" s="527"/>
      <c r="D71" s="527"/>
      <c r="E71" s="527"/>
      <c r="F71" s="528"/>
      <c r="G71" s="219" t="s">
        <v>403</v>
      </c>
      <c r="H71" s="234"/>
      <c r="I71" s="234"/>
      <c r="J71" s="234"/>
      <c r="K71" s="234"/>
      <c r="L71" s="234"/>
      <c r="M71" s="234"/>
      <c r="N71" s="234"/>
      <c r="O71" s="234"/>
      <c r="P71" s="234"/>
      <c r="Q71" s="234"/>
      <c r="R71" s="234"/>
      <c r="S71" s="234"/>
      <c r="T71" s="234"/>
      <c r="U71" s="234"/>
      <c r="V71" s="234"/>
      <c r="W71" s="234"/>
      <c r="X71" s="235"/>
      <c r="Y71" s="655" t="s">
        <v>66</v>
      </c>
      <c r="Z71" s="656"/>
      <c r="AA71" s="657"/>
      <c r="AB71" s="111" t="s">
        <v>387</v>
      </c>
      <c r="AC71" s="112"/>
      <c r="AD71" s="113"/>
      <c r="AE71" s="88" t="s">
        <v>387</v>
      </c>
      <c r="AF71" s="89"/>
      <c r="AG71" s="89"/>
      <c r="AH71" s="89"/>
      <c r="AI71" s="90"/>
      <c r="AJ71" s="88" t="s">
        <v>387</v>
      </c>
      <c r="AK71" s="89"/>
      <c r="AL71" s="89"/>
      <c r="AM71" s="89"/>
      <c r="AN71" s="90"/>
      <c r="AO71" s="88" t="s">
        <v>387</v>
      </c>
      <c r="AP71" s="89"/>
      <c r="AQ71" s="89"/>
      <c r="AR71" s="89"/>
      <c r="AS71" s="90"/>
      <c r="AT71" s="538"/>
      <c r="AU71" s="538"/>
      <c r="AV71" s="538"/>
      <c r="AW71" s="538"/>
      <c r="AX71" s="539"/>
      <c r="AY71" s="10"/>
      <c r="AZ71" s="10"/>
      <c r="BA71" s="10"/>
      <c r="BB71" s="10"/>
      <c r="BC71" s="10"/>
    </row>
    <row r="72" spans="1:60" ht="22.5"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58"/>
      <c r="AA72" s="659"/>
      <c r="AB72" s="202" t="s">
        <v>387</v>
      </c>
      <c r="AC72" s="203"/>
      <c r="AD72" s="204"/>
      <c r="AE72" s="88" t="s">
        <v>387</v>
      </c>
      <c r="AF72" s="89"/>
      <c r="AG72" s="89"/>
      <c r="AH72" s="89"/>
      <c r="AI72" s="90"/>
      <c r="AJ72" s="88" t="s">
        <v>387</v>
      </c>
      <c r="AK72" s="89"/>
      <c r="AL72" s="89"/>
      <c r="AM72" s="89"/>
      <c r="AN72" s="90"/>
      <c r="AO72" s="88" t="s">
        <v>387</v>
      </c>
      <c r="AP72" s="89"/>
      <c r="AQ72" s="89"/>
      <c r="AR72" s="89"/>
      <c r="AS72" s="90"/>
      <c r="AT72" s="88" t="s">
        <v>387</v>
      </c>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07" t="s">
        <v>84</v>
      </c>
      <c r="H73" s="607"/>
      <c r="I73" s="607"/>
      <c r="J73" s="607"/>
      <c r="K73" s="607"/>
      <c r="L73" s="607"/>
      <c r="M73" s="607"/>
      <c r="N73" s="607"/>
      <c r="O73" s="607"/>
      <c r="P73" s="607"/>
      <c r="Q73" s="607"/>
      <c r="R73" s="607"/>
      <c r="S73" s="607"/>
      <c r="T73" s="607"/>
      <c r="U73" s="607"/>
      <c r="V73" s="607"/>
      <c r="W73" s="607"/>
      <c r="X73" s="608"/>
      <c r="Y73" s="145"/>
      <c r="Z73" s="146"/>
      <c r="AA73" s="147"/>
      <c r="AB73" s="83" t="s">
        <v>12</v>
      </c>
      <c r="AC73" s="84"/>
      <c r="AD73" s="85"/>
      <c r="AE73" s="139" t="s">
        <v>69</v>
      </c>
      <c r="AF73" s="126"/>
      <c r="AG73" s="126"/>
      <c r="AH73" s="126"/>
      <c r="AI73" s="609"/>
      <c r="AJ73" s="139" t="s">
        <v>70</v>
      </c>
      <c r="AK73" s="126"/>
      <c r="AL73" s="126"/>
      <c r="AM73" s="126"/>
      <c r="AN73" s="609"/>
      <c r="AO73" s="139" t="s">
        <v>71</v>
      </c>
      <c r="AP73" s="126"/>
      <c r="AQ73" s="126"/>
      <c r="AR73" s="126"/>
      <c r="AS73" s="609"/>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5" t="s">
        <v>66</v>
      </c>
      <c r="Z74" s="656"/>
      <c r="AA74" s="657"/>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58"/>
      <c r="AA75" s="65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07" t="s">
        <v>84</v>
      </c>
      <c r="H76" s="607"/>
      <c r="I76" s="607"/>
      <c r="J76" s="607"/>
      <c r="K76" s="607"/>
      <c r="L76" s="607"/>
      <c r="M76" s="607"/>
      <c r="N76" s="607"/>
      <c r="O76" s="607"/>
      <c r="P76" s="607"/>
      <c r="Q76" s="607"/>
      <c r="R76" s="607"/>
      <c r="S76" s="607"/>
      <c r="T76" s="607"/>
      <c r="U76" s="607"/>
      <c r="V76" s="607"/>
      <c r="W76" s="607"/>
      <c r="X76" s="608"/>
      <c r="Y76" s="145"/>
      <c r="Z76" s="146"/>
      <c r="AA76" s="147"/>
      <c r="AB76" s="83" t="s">
        <v>12</v>
      </c>
      <c r="AC76" s="84"/>
      <c r="AD76" s="85"/>
      <c r="AE76" s="139" t="s">
        <v>69</v>
      </c>
      <c r="AF76" s="126"/>
      <c r="AG76" s="126"/>
      <c r="AH76" s="126"/>
      <c r="AI76" s="609"/>
      <c r="AJ76" s="139" t="s">
        <v>70</v>
      </c>
      <c r="AK76" s="126"/>
      <c r="AL76" s="126"/>
      <c r="AM76" s="126"/>
      <c r="AN76" s="609"/>
      <c r="AO76" s="139" t="s">
        <v>71</v>
      </c>
      <c r="AP76" s="126"/>
      <c r="AQ76" s="126"/>
      <c r="AR76" s="126"/>
      <c r="AS76" s="609"/>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5" t="s">
        <v>66</v>
      </c>
      <c r="Z77" s="656"/>
      <c r="AA77" s="657"/>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58"/>
      <c r="AA78" s="65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07" t="s">
        <v>84</v>
      </c>
      <c r="H79" s="607"/>
      <c r="I79" s="607"/>
      <c r="J79" s="607"/>
      <c r="K79" s="607"/>
      <c r="L79" s="607"/>
      <c r="M79" s="607"/>
      <c r="N79" s="607"/>
      <c r="O79" s="607"/>
      <c r="P79" s="607"/>
      <c r="Q79" s="607"/>
      <c r="R79" s="607"/>
      <c r="S79" s="607"/>
      <c r="T79" s="607"/>
      <c r="U79" s="607"/>
      <c r="V79" s="607"/>
      <c r="W79" s="607"/>
      <c r="X79" s="608"/>
      <c r="Y79" s="145"/>
      <c r="Z79" s="146"/>
      <c r="AA79" s="147"/>
      <c r="AB79" s="83" t="s">
        <v>12</v>
      </c>
      <c r="AC79" s="84"/>
      <c r="AD79" s="85"/>
      <c r="AE79" s="139" t="s">
        <v>69</v>
      </c>
      <c r="AF79" s="126"/>
      <c r="AG79" s="126"/>
      <c r="AH79" s="126"/>
      <c r="AI79" s="609"/>
      <c r="AJ79" s="139" t="s">
        <v>70</v>
      </c>
      <c r="AK79" s="126"/>
      <c r="AL79" s="126"/>
      <c r="AM79" s="126"/>
      <c r="AN79" s="609"/>
      <c r="AO79" s="139" t="s">
        <v>71</v>
      </c>
      <c r="AP79" s="126"/>
      <c r="AQ79" s="126"/>
      <c r="AR79" s="126"/>
      <c r="AS79" s="609"/>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5" t="s">
        <v>66</v>
      </c>
      <c r="Z80" s="656"/>
      <c r="AA80" s="657"/>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58"/>
      <c r="AA81" s="65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389</v>
      </c>
      <c r="H83" s="295"/>
      <c r="I83" s="295"/>
      <c r="J83" s="295"/>
      <c r="K83" s="295"/>
      <c r="L83" s="295"/>
      <c r="M83" s="295"/>
      <c r="N83" s="295"/>
      <c r="O83" s="295"/>
      <c r="P83" s="295"/>
      <c r="Q83" s="295"/>
      <c r="R83" s="295"/>
      <c r="S83" s="295"/>
      <c r="T83" s="295"/>
      <c r="U83" s="295"/>
      <c r="V83" s="295"/>
      <c r="W83" s="295"/>
      <c r="X83" s="295"/>
      <c r="Y83" s="535" t="s">
        <v>17</v>
      </c>
      <c r="Z83" s="536"/>
      <c r="AA83" s="537"/>
      <c r="AB83" s="660" t="s">
        <v>390</v>
      </c>
      <c r="AC83" s="115"/>
      <c r="AD83" s="116"/>
      <c r="AE83" s="205" t="s">
        <v>387</v>
      </c>
      <c r="AF83" s="206"/>
      <c r="AG83" s="206"/>
      <c r="AH83" s="206"/>
      <c r="AI83" s="206"/>
      <c r="AJ83" s="205" t="s">
        <v>387</v>
      </c>
      <c r="AK83" s="206"/>
      <c r="AL83" s="206"/>
      <c r="AM83" s="206"/>
      <c r="AN83" s="206"/>
      <c r="AO83" s="205" t="s">
        <v>387</v>
      </c>
      <c r="AP83" s="206"/>
      <c r="AQ83" s="206"/>
      <c r="AR83" s="206"/>
      <c r="AS83" s="206"/>
      <c r="AT83" s="88">
        <v>20</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391</v>
      </c>
      <c r="AC84" s="92"/>
      <c r="AD84" s="93"/>
      <c r="AE84" s="91" t="s">
        <v>387</v>
      </c>
      <c r="AF84" s="92"/>
      <c r="AG84" s="92"/>
      <c r="AH84" s="92"/>
      <c r="AI84" s="93"/>
      <c r="AJ84" s="91" t="s">
        <v>387</v>
      </c>
      <c r="AK84" s="92"/>
      <c r="AL84" s="92"/>
      <c r="AM84" s="92"/>
      <c r="AN84" s="93"/>
      <c r="AO84" s="91" t="s">
        <v>387</v>
      </c>
      <c r="AP84" s="92"/>
      <c r="AQ84" s="92"/>
      <c r="AR84" s="92"/>
      <c r="AS84" s="93"/>
      <c r="AT84" s="661" t="s">
        <v>392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2"/>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4"/>
      <c r="Z94" s="665"/>
      <c r="AA94" s="66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7" t="s">
        <v>75</v>
      </c>
      <c r="AU94" s="668"/>
      <c r="AV94" s="668"/>
      <c r="AW94" s="668"/>
      <c r="AX94" s="669"/>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5" t="s">
        <v>77</v>
      </c>
      <c r="B97" s="596"/>
      <c r="C97" s="625" t="s">
        <v>19</v>
      </c>
      <c r="D97" s="521"/>
      <c r="E97" s="521"/>
      <c r="F97" s="521"/>
      <c r="G97" s="521"/>
      <c r="H97" s="521"/>
      <c r="I97" s="521"/>
      <c r="J97" s="521"/>
      <c r="K97" s="626"/>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597"/>
      <c r="B98" s="598"/>
      <c r="C98" s="532" t="s">
        <v>408</v>
      </c>
      <c r="D98" s="533"/>
      <c r="E98" s="533"/>
      <c r="F98" s="533"/>
      <c r="G98" s="533"/>
      <c r="H98" s="533"/>
      <c r="I98" s="533"/>
      <c r="J98" s="533"/>
      <c r="K98" s="534"/>
      <c r="L98" s="175">
        <v>0</v>
      </c>
      <c r="M98" s="176"/>
      <c r="N98" s="176"/>
      <c r="O98" s="176"/>
      <c r="P98" s="176"/>
      <c r="Q98" s="177"/>
      <c r="R98" s="175">
        <v>0.38500000000000001</v>
      </c>
      <c r="S98" s="176"/>
      <c r="T98" s="176"/>
      <c r="U98" s="176"/>
      <c r="V98" s="176"/>
      <c r="W98" s="177"/>
      <c r="X98" s="62" t="s">
        <v>411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7"/>
      <c r="B99" s="598"/>
      <c r="C99" s="532" t="s">
        <v>409</v>
      </c>
      <c r="D99" s="533"/>
      <c r="E99" s="533"/>
      <c r="F99" s="533"/>
      <c r="G99" s="533"/>
      <c r="H99" s="533"/>
      <c r="I99" s="533"/>
      <c r="J99" s="533"/>
      <c r="K99" s="534"/>
      <c r="L99" s="175">
        <v>0</v>
      </c>
      <c r="M99" s="176"/>
      <c r="N99" s="176"/>
      <c r="O99" s="176"/>
      <c r="P99" s="176"/>
      <c r="Q99" s="177"/>
      <c r="R99" s="175">
        <v>0.21299999999999999</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7"/>
      <c r="B100" s="598"/>
      <c r="C100" s="532" t="s">
        <v>410</v>
      </c>
      <c r="D100" s="533"/>
      <c r="E100" s="533"/>
      <c r="F100" s="533"/>
      <c r="G100" s="533"/>
      <c r="H100" s="533"/>
      <c r="I100" s="533"/>
      <c r="J100" s="533"/>
      <c r="K100" s="534"/>
      <c r="L100" s="175">
        <v>0</v>
      </c>
      <c r="M100" s="176"/>
      <c r="N100" s="176"/>
      <c r="O100" s="176"/>
      <c r="P100" s="176"/>
      <c r="Q100" s="177"/>
      <c r="R100" s="175">
        <v>0.32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7"/>
      <c r="B101" s="598"/>
      <c r="C101" s="532" t="s">
        <v>393</v>
      </c>
      <c r="D101" s="533"/>
      <c r="E101" s="533"/>
      <c r="F101" s="533"/>
      <c r="G101" s="533"/>
      <c r="H101" s="533"/>
      <c r="I101" s="533"/>
      <c r="J101" s="533"/>
      <c r="K101" s="534"/>
      <c r="L101" s="175">
        <v>0.83699999999999997</v>
      </c>
      <c r="M101" s="176"/>
      <c r="N101" s="176"/>
      <c r="O101" s="176"/>
      <c r="P101" s="176"/>
      <c r="Q101" s="177"/>
      <c r="R101" s="175">
        <v>0.878</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7"/>
      <c r="B102" s="598"/>
      <c r="C102" s="532" t="s">
        <v>394</v>
      </c>
      <c r="D102" s="533"/>
      <c r="E102" s="533"/>
      <c r="F102" s="533"/>
      <c r="G102" s="533"/>
      <c r="H102" s="533"/>
      <c r="I102" s="533"/>
      <c r="J102" s="533"/>
      <c r="K102" s="534"/>
      <c r="L102" s="175">
        <v>19</v>
      </c>
      <c r="M102" s="176"/>
      <c r="N102" s="176"/>
      <c r="O102" s="176"/>
      <c r="P102" s="176"/>
      <c r="Q102" s="177"/>
      <c r="R102" s="175">
        <v>27.974</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7"/>
      <c r="B103" s="598"/>
      <c r="C103" s="601"/>
      <c r="D103" s="602"/>
      <c r="E103" s="602"/>
      <c r="F103" s="602"/>
      <c r="G103" s="602"/>
      <c r="H103" s="602"/>
      <c r="I103" s="602"/>
      <c r="J103" s="602"/>
      <c r="K103" s="60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9"/>
      <c r="B104" s="600"/>
      <c r="C104" s="589" t="s">
        <v>22</v>
      </c>
      <c r="D104" s="590"/>
      <c r="E104" s="590"/>
      <c r="F104" s="590"/>
      <c r="G104" s="590"/>
      <c r="H104" s="590"/>
      <c r="I104" s="590"/>
      <c r="J104" s="590"/>
      <c r="K104" s="591"/>
      <c r="L104" s="592">
        <f>SUM(L98:Q103)</f>
        <v>19.837</v>
      </c>
      <c r="M104" s="593"/>
      <c r="N104" s="593"/>
      <c r="O104" s="593"/>
      <c r="P104" s="593"/>
      <c r="Q104" s="594"/>
      <c r="R104" s="592">
        <f>SUM(R98:W103)</f>
        <v>29.77</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0" t="s">
        <v>57</v>
      </c>
      <c r="B106" s="671"/>
      <c r="C106" s="671"/>
      <c r="D106" s="671"/>
      <c r="E106" s="671"/>
      <c r="F106" s="671"/>
      <c r="G106" s="671"/>
      <c r="H106" s="671"/>
      <c r="I106" s="671"/>
      <c r="J106" s="671"/>
      <c r="K106" s="671"/>
      <c r="L106" s="671"/>
      <c r="M106" s="671"/>
      <c r="N106" s="671"/>
      <c r="O106" s="671"/>
      <c r="P106" s="671"/>
      <c r="Q106" s="671"/>
      <c r="R106" s="671"/>
      <c r="S106" s="671"/>
      <c r="T106" s="671"/>
      <c r="U106" s="671"/>
      <c r="V106" s="671"/>
      <c r="W106" s="671"/>
      <c r="X106" s="671"/>
      <c r="Y106" s="671"/>
      <c r="Z106" s="671"/>
      <c r="AA106" s="671"/>
      <c r="AB106" s="671"/>
      <c r="AC106" s="671"/>
      <c r="AD106" s="671"/>
      <c r="AE106" s="671"/>
      <c r="AF106" s="671"/>
      <c r="AG106" s="671"/>
      <c r="AH106" s="671"/>
      <c r="AI106" s="671"/>
      <c r="AJ106" s="671"/>
      <c r="AK106" s="671"/>
      <c r="AL106" s="671"/>
      <c r="AM106" s="671"/>
      <c r="AN106" s="671"/>
      <c r="AO106" s="671"/>
      <c r="AP106" s="671"/>
      <c r="AQ106" s="671"/>
      <c r="AR106" s="671"/>
      <c r="AS106" s="671"/>
      <c r="AT106" s="671"/>
      <c r="AU106" s="671"/>
      <c r="AV106" s="671"/>
      <c r="AW106" s="671"/>
      <c r="AX106" s="672"/>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2.75" customHeight="1" x14ac:dyDescent="0.15">
      <c r="A108" s="636" t="s">
        <v>312</v>
      </c>
      <c r="B108" s="637"/>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383</v>
      </c>
      <c r="AE108" s="342"/>
      <c r="AF108" s="342"/>
      <c r="AG108" s="337" t="s">
        <v>400</v>
      </c>
      <c r="AH108" s="338"/>
      <c r="AI108" s="338"/>
      <c r="AJ108" s="338"/>
      <c r="AK108" s="338"/>
      <c r="AL108" s="338"/>
      <c r="AM108" s="338"/>
      <c r="AN108" s="338"/>
      <c r="AO108" s="338"/>
      <c r="AP108" s="338"/>
      <c r="AQ108" s="338"/>
      <c r="AR108" s="338"/>
      <c r="AS108" s="338"/>
      <c r="AT108" s="338"/>
      <c r="AU108" s="338"/>
      <c r="AV108" s="338"/>
      <c r="AW108" s="338"/>
      <c r="AX108" s="339"/>
    </row>
    <row r="109" spans="1:50" ht="31.5" customHeight="1" x14ac:dyDescent="0.15">
      <c r="A109" s="638"/>
      <c r="B109" s="639"/>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383</v>
      </c>
      <c r="AE109" s="294"/>
      <c r="AF109" s="294"/>
      <c r="AG109" s="340" t="s">
        <v>401</v>
      </c>
      <c r="AH109" s="250"/>
      <c r="AI109" s="250"/>
      <c r="AJ109" s="250"/>
      <c r="AK109" s="250"/>
      <c r="AL109" s="250"/>
      <c r="AM109" s="250"/>
      <c r="AN109" s="250"/>
      <c r="AO109" s="250"/>
      <c r="AP109" s="250"/>
      <c r="AQ109" s="250"/>
      <c r="AR109" s="250"/>
      <c r="AS109" s="250"/>
      <c r="AT109" s="250"/>
      <c r="AU109" s="250"/>
      <c r="AV109" s="250"/>
      <c r="AW109" s="250"/>
      <c r="AX109" s="274"/>
    </row>
    <row r="110" spans="1:50" ht="31.5" customHeight="1" x14ac:dyDescent="0.15">
      <c r="A110" s="640"/>
      <c r="B110" s="641"/>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383</v>
      </c>
      <c r="AE110" s="324"/>
      <c r="AF110" s="324"/>
      <c r="AG110" s="467" t="s">
        <v>402</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395</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395</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395</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395</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395</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395</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1.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395</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395</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395</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395</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396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387</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t="s">
        <v>407</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t="s">
        <v>412</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387</v>
      </c>
      <c r="H137" s="541"/>
      <c r="I137" s="541"/>
      <c r="J137" s="541"/>
      <c r="K137" s="541"/>
      <c r="L137" s="541"/>
      <c r="M137" s="541"/>
      <c r="N137" s="541"/>
      <c r="O137" s="541"/>
      <c r="P137" s="542"/>
      <c r="Q137" s="311" t="s">
        <v>225</v>
      </c>
      <c r="R137" s="311"/>
      <c r="S137" s="311"/>
      <c r="T137" s="311"/>
      <c r="U137" s="311"/>
      <c r="V137" s="311"/>
      <c r="W137" s="540" t="s">
        <v>387</v>
      </c>
      <c r="X137" s="541"/>
      <c r="Y137" s="541"/>
      <c r="Z137" s="541"/>
      <c r="AA137" s="541"/>
      <c r="AB137" s="541"/>
      <c r="AC137" s="541"/>
      <c r="AD137" s="541"/>
      <c r="AE137" s="541"/>
      <c r="AF137" s="542"/>
      <c r="AG137" s="311" t="s">
        <v>226</v>
      </c>
      <c r="AH137" s="311"/>
      <c r="AI137" s="311"/>
      <c r="AJ137" s="311"/>
      <c r="AK137" s="311"/>
      <c r="AL137" s="311"/>
      <c r="AM137" s="512" t="s">
        <v>387</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387</v>
      </c>
      <c r="H138" s="309"/>
      <c r="I138" s="309"/>
      <c r="J138" s="309"/>
      <c r="K138" s="309"/>
      <c r="L138" s="309"/>
      <c r="M138" s="309"/>
      <c r="N138" s="309"/>
      <c r="O138" s="309"/>
      <c r="P138" s="310"/>
      <c r="Q138" s="420" t="s">
        <v>228</v>
      </c>
      <c r="R138" s="420"/>
      <c r="S138" s="420"/>
      <c r="T138" s="420"/>
      <c r="U138" s="420"/>
      <c r="V138" s="420"/>
      <c r="W138" s="308" t="s">
        <v>397</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3"/>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4"/>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104">
    <cfRule type="expression" dxfId="195" priority="427">
      <formula>IF(RIGHT(TEXT(L104,"0.#"),1)=".",FALSE,TRUE)</formula>
    </cfRule>
    <cfRule type="expression" dxfId="194" priority="428">
      <formula>IF(RIGHT(TEXT(L104,"0.#"),1)=".",TRUE,FALSE)</formula>
    </cfRule>
  </conditionalFormatting>
  <conditionalFormatting sqref="R104">
    <cfRule type="expression" dxfId="193" priority="425">
      <formula>IF(RIGHT(TEXT(R104,"0.#"),1)=".",FALSE,TRUE)</formula>
    </cfRule>
    <cfRule type="expression" dxfId="192" priority="426">
      <formula>IF(RIGHT(TEXT(R104,"0.#"),1)=".",TRUE,FALSE)</formula>
    </cfRule>
  </conditionalFormatting>
  <conditionalFormatting sqref="P18:AX18">
    <cfRule type="expression" dxfId="191" priority="423">
      <formula>IF(RIGHT(TEXT(P18,"0.#"),1)=".",FALSE,TRUE)</formula>
    </cfRule>
    <cfRule type="expression" dxfId="190" priority="424">
      <formula>IF(RIGHT(TEXT(P18,"0.#"),1)=".",TRUE,FALSE)</formula>
    </cfRule>
  </conditionalFormatting>
  <conditionalFormatting sqref="Y181">
    <cfRule type="expression" dxfId="189" priority="419">
      <formula>IF(RIGHT(TEXT(Y181,"0.#"),1)=".",FALSE,TRUE)</formula>
    </cfRule>
    <cfRule type="expression" dxfId="188" priority="420">
      <formula>IF(RIGHT(TEXT(Y181,"0.#"),1)=".",TRUE,FALSE)</formula>
    </cfRule>
  </conditionalFormatting>
  <conditionalFormatting sqref="Y190">
    <cfRule type="expression" dxfId="187" priority="415">
      <formula>IF(RIGHT(TEXT(Y190,"0.#"),1)=".",FALSE,TRUE)</formula>
    </cfRule>
    <cfRule type="expression" dxfId="186" priority="416">
      <formula>IF(RIGHT(TEXT(Y190,"0.#"),1)=".",TRUE,FALSE)</formula>
    </cfRule>
  </conditionalFormatting>
  <conditionalFormatting sqref="AK236">
    <cfRule type="expression" dxfId="185" priority="337">
      <formula>IF(RIGHT(TEXT(AK236,"0.#"),1)=".",FALSE,TRUE)</formula>
    </cfRule>
    <cfRule type="expression" dxfId="184" priority="338">
      <formula>IF(RIGHT(TEXT(AK236,"0.#"),1)=".",TRUE,FALSE)</formula>
    </cfRule>
  </conditionalFormatting>
  <conditionalFormatting sqref="AE54:AI54">
    <cfRule type="expression" dxfId="183" priority="287">
      <formula>IF(RIGHT(TEXT(AE54,"0.#"),1)=".",FALSE,TRUE)</formula>
    </cfRule>
    <cfRule type="expression" dxfId="182" priority="288">
      <formula>IF(RIGHT(TEXT(AE54,"0.#"),1)=".",TRUE,FALSE)</formula>
    </cfRule>
  </conditionalFormatting>
  <conditionalFormatting sqref="P16:AQ17 P15:AX15 P13:AX13">
    <cfRule type="expression" dxfId="181" priority="245">
      <formula>IF(RIGHT(TEXT(P13,"0.#"),1)=".",FALSE,TRUE)</formula>
    </cfRule>
    <cfRule type="expression" dxfId="180" priority="246">
      <formula>IF(RIGHT(TEXT(P13,"0.#"),1)=".",TRUE,FALSE)</formula>
    </cfRule>
  </conditionalFormatting>
  <conditionalFormatting sqref="P19:AJ19">
    <cfRule type="expression" dxfId="179" priority="243">
      <formula>IF(RIGHT(TEXT(P19,"0.#"),1)=".",FALSE,TRUE)</formula>
    </cfRule>
    <cfRule type="expression" dxfId="178" priority="244">
      <formula>IF(RIGHT(TEXT(P19,"0.#"),1)=".",TRUE,FALSE)</formula>
    </cfRule>
  </conditionalFormatting>
  <conditionalFormatting sqref="AE55:AX55 AJ54:AS54">
    <cfRule type="expression" dxfId="177" priority="239">
      <formula>IF(RIGHT(TEXT(AE54,"0.#"),1)=".",FALSE,TRUE)</formula>
    </cfRule>
    <cfRule type="expression" dxfId="176" priority="240">
      <formula>IF(RIGHT(TEXT(AE54,"0.#"),1)=".",TRUE,FALSE)</formula>
    </cfRule>
  </conditionalFormatting>
  <conditionalFormatting sqref="AE68:AS68">
    <cfRule type="expression" dxfId="175" priority="235">
      <formula>IF(RIGHT(TEXT(AE68,"0.#"),1)=".",FALSE,TRUE)</formula>
    </cfRule>
    <cfRule type="expression" dxfId="174" priority="236">
      <formula>IF(RIGHT(TEXT(AE68,"0.#"),1)=".",TRUE,FALSE)</formula>
    </cfRule>
  </conditionalFormatting>
  <conditionalFormatting sqref="AE95:AI95 AE92:AI92 AE89:AI89 AE86:AI86">
    <cfRule type="expression" dxfId="173" priority="233">
      <formula>IF(RIGHT(TEXT(AE86,"0.#"),1)=".",FALSE,TRUE)</formula>
    </cfRule>
    <cfRule type="expression" dxfId="172" priority="234">
      <formula>IF(RIGHT(TEXT(AE86,"0.#"),1)=".",TRUE,FALSE)</formula>
    </cfRule>
  </conditionalFormatting>
  <conditionalFormatting sqref="AJ95:AX95 AJ92:AX92 AJ89:AX89 AJ86:AX86">
    <cfRule type="expression" dxfId="171" priority="231">
      <formula>IF(RIGHT(TEXT(AJ86,"0.#"),1)=".",FALSE,TRUE)</formula>
    </cfRule>
    <cfRule type="expression" dxfId="170" priority="232">
      <formula>IF(RIGHT(TEXT(AJ86,"0.#"),1)=".",TRUE,FALSE)</formula>
    </cfRule>
  </conditionalFormatting>
  <conditionalFormatting sqref="L100 L103">
    <cfRule type="expression" dxfId="169" priority="229">
      <formula>IF(RIGHT(TEXT(L100,"0.#"),1)=".",FALSE,TRUE)</formula>
    </cfRule>
    <cfRule type="expression" dxfId="168" priority="230">
      <formula>IF(RIGHT(TEXT(L100,"0.#"),1)=".",TRUE,FALSE)</formula>
    </cfRule>
  </conditionalFormatting>
  <conditionalFormatting sqref="R100:R103">
    <cfRule type="expression" dxfId="167" priority="223">
      <formula>IF(RIGHT(TEXT(R100,"0.#"),1)=".",FALSE,TRUE)</formula>
    </cfRule>
    <cfRule type="expression" dxfId="166" priority="224">
      <formula>IF(RIGHT(TEXT(R100,"0.#"),1)=".",TRUE,FALSE)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L98:L99">
    <cfRule type="expression" dxfId="5" priority="5">
      <formula>IF(RIGHT(TEXT(L98,"0.#"),1)=".",FALSE,TRUE)</formula>
    </cfRule>
    <cfRule type="expression" dxfId="4" priority="6">
      <formula>IF(RIGHT(TEXT(L98,"0.#"),1)=".",TRUE,FALSE)</formula>
    </cfRule>
  </conditionalFormatting>
  <conditionalFormatting sqref="R98:R99">
    <cfRule type="expression" dxfId="3" priority="3">
      <formula>IF(RIGHT(TEXT(R98,"0.#"),1)=".",FALSE,TRUE)</formula>
    </cfRule>
    <cfRule type="expression" dxfId="2" priority="4">
      <formula>IF(RIGHT(TEXT(R98,"0.#"),1)=".",TRUE,FALSE)</formula>
    </cfRule>
  </conditionalFormatting>
  <conditionalFormatting sqref="L101:L102">
    <cfRule type="expression" dxfId="1" priority="1">
      <formula>IF(RIGHT(TEXT(L101,"0.#"),1)=".",FALSE,TRUE)</formula>
    </cfRule>
    <cfRule type="expression" dxfId="0" priority="2">
      <formula>IF(RIGHT(TEXT(L101,"0.#"),1)=".",TRUE,FALSE)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7" sqref="L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t="s">
        <v>383</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2015-09-07T07:32:59Z</cp:lastPrinted>
  <dcterms:created xsi:type="dcterms:W3CDTF">2012-03-13T00:50:25Z</dcterms:created>
  <dcterms:modified xsi:type="dcterms:W3CDTF">2015-09-07T07:36:54Z</dcterms:modified>
</cp:coreProperties>
</file>