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E25" i="3"/>
  <c r="AT83" i="3" l="1"/>
  <c r="AO83" i="3"/>
  <c r="AJ83" i="3"/>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<sst xmlns="http://schemas.openxmlformats.org/spreadsheetml/2006/main" count="723" uniqueCount="434">
  <si>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</si>
  <si>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</si>
  <si>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</si>
  <si>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</si>
  <si>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</si>
  <si>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</si>
  <si>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</si>
  <si>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</si>
  <si>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</si>
  <si>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</si>
  <si>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</si>
  <si>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</si>
  <si>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</si>
  <si>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</si>
  <si>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</si>
  <si>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</si>
  <si>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</si>
  <si>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</si>
  <si>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</si>
  <si>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</si>
  <si>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</si>
  <si>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</si>
  <si>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</si>
  <si>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</si>
  <si>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</si>
  <si>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</si>
  <si>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</si>
  <si>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</si>
  <si>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</si>
  <si>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</si>
  <si>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</si>
  <si>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</si>
  <si>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</si>
  <si>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</si>
  <si>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</si>
  <si>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</si>
  <si>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</si>
  <si>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</si>
  <si>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</si>
  <si>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</si>
  <si>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</si>
  <si>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</si>
  <si>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</si>
  <si>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</si>
  <si>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</si>
  <si>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</si>
  <si>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</si>
  <si>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</si>
  <si>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</si>
  <si>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</si>
  <si>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</si>
  <si>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</si>
  <si>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</si>
  <si>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</si>
  <si>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</si>
  <si>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</si>
  <si>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</si>
  <si>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</si>
  <si>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</si>
  <si>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</si>
  <si>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</si>
  <si>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</si>
  <si>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</si>
  <si>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</si>
  <si>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</si>
  <si>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</si>
  <si>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</si>
  <si>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</si>
  <si>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</si>
  <si>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</si>
  <si>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</si>
  <si>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</si>
  <si>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</si>
  <si>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</si>
  <si>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</si>
  <si>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</si>
  <si>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</si>
  <si>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</si>
  <si>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</si>
  <si>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</si>
  <si>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</si>
  <si>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</si>
  <si>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</si>
  <si>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</si>
  <si>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</si>
  <si>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</si>
  <si>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</si>
  <si>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</si>
  <si>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</si>
  <si>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</si>
  <si>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</si>
  <si>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</si>
  <si>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</si>
  <si>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</si>
  <si>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</si>
  <si>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</si>
  <si>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</si>
  <si>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</si>
  <si>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</si>
  <si>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</si>
  <si>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</si>
  <si>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</si>
  <si>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</si>
  <si>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</si>
  <si>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</si>
  <si>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</si>
  <si>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</si>
  <si>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</si>
  <si>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</si>
  <si>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</si>
  <si>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</si>
  <si>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</si>
  <si>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</si>
  <si>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</si>
  <si>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</si>
  <si>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</si>
  <si>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</si>
  <si>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</si>
  <si>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</si>
  <si>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</si>
  <si>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</si>
  <si>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</si>
  <si>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</si>
  <si>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</si>
  <si>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</si>
  <si>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</si>
  <si>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</si>
  <si>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</si>
  <si>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</si>
  <si>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</si>
  <si>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</si>
  <si>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</si>
  <si>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</si>
  <si>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</si>
  <si>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</si>
  <si>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</si>
  <si>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</si>
  <si>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</si>
  <si>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</si>
  <si>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</si>
  <si>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</si>
  <si>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</si>
  <si>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</si>
  <si>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</si>
  <si>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</si>
  <si>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</si>
  <si>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</si>
  <si>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</si>
  <si>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</si>
  <si>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</si>
  <si>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</si>
  <si>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</si>
  <si>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</si>
  <si>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</si>
  <si>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</si>
  <si>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</si>
  <si>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</si>
  <si>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</si>
  <si>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</si>
  <si>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</si>
  <si>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</si>
  <si>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</si>
  <si>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</si>
  <si>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</si>
  <si>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</si>
  <si>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</si>
  <si>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</si>
  <si>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</si>
  <si>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</si>
  <si>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</si>
  <si>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</si>
  <si>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</si>
  <si>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</si>
  <si>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</si>
  <si>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</si>
  <si>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</si>
  <si>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</si>
  <si>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</si>
  <si>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</si>
  <si>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</si>
  <si>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</si>
  <si>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</si>
  <si>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</si>
  <si>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</si>
  <si>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</si>
  <si>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</si>
  <si>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</si>
  <si>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</si>
  <si>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</si>
  <si>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</si>
  <si>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</si>
  <si>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</si>
  <si>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</si>
  <si>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</si>
  <si>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</si>
  <si>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</si>
  <si>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</si>
  <si>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</si>
  <si>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</si>
  <si>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</si>
  <si>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</si>
  <si>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</si>
  <si>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</si>
  <si>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</si>
  <si>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</si>
  <si>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</si>
  <si>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</si>
  <si>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</si>
  <si>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</si>
  <si>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</si>
  <si>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</si>
  <si>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</si>
  <si>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</si>
  <si>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</si>
  <si>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</si>
  <si>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</si>
  <si>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</si>
  <si>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</si>
  <si>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</si>
  <si>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</si>
  <si>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</si>
  <si>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</si>
  <si>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</si>
  <si>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</si>
  <si>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</si>
  <si>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</si>
  <si>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</si>
  <si>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</si>
  <si>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</si>
  <si>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</si>
  <si>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</si>
  <si>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</si>
  <si>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</si>
  <si>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</si>
  <si>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</si>
  <si>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</si>
  <si>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</si>
  <si>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</si>
  <si>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</si>
  <si>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</si>
  <si>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</si>
  <si>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</si>
  <si>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</si>
  <si>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</si>
  <si>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</si>
  <si>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</si>
  <si>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</si>
  <si>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</si>
  <si>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</si>
  <si>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</si>
  <si>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</si>
  <si>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</si>
  <si>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</si>
  <si>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</si>
  <si>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</si>
  <si>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</si>
  <si>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</si>
  <si>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</si>
  <si>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</si>
  <si>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</si>
  <si>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</si>
  <si>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</si>
  <si>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</si>
  <si>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</si>
  <si>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</si>
  <si>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</si>
  <si>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</si>
  <si>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</si>
  <si>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</si>
  <si>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</si>
  <si>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</si>
  <si>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</si>
  <si>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</si>
  <si>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</si>
  <si>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</si>
  <si>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</si>
  <si>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</si>
  <si>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</si>
  <si>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</si>
  <si>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</si>
  <si>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</si>
  <si>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</si>
  <si>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</si>
  <si>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</si>
  <si>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</si>
  <si>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</si>
  <si>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</si>
  <si>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</si>
  <si>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</si>
  <si>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</si>
  <si>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</si>
  <si>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</si>
  <si>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</si>
  <si>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</si>
  <si>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</si>
  <si>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</si>
  <si>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</si>
  <si>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</si>
  <si>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</si>
  <si>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</si>
  <si>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</si>
  <si>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</si>
  <si>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</si>
  <si>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</si>
  <si>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</si>
  <si>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</si>
  <si>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</si>
  <si>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</si>
  <si>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</si>
  <si>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</si>
  <si>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</si>
  <si>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</si>
  <si>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</si>
  <si>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</si>
  <si>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</si>
  <si>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</si>
  <si>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</si>
  <si>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</si>
  <si>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</si>
  <si>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</si>
  <si>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</si>
  <si>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</si>
  <si>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</si>
  <si>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</si>
  <si>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</si>
  <si>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</si>
  <si>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</si>
  <si>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</si>
  <si>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</si>
  <si>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</si>
  <si>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</si>
  <si>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</si>
  <si>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</si>
  <si>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</si>
  <si>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</si>
  <si>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</si>
  <si>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</si>
  <si>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</si>
  <si>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</si>
  <si>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</si>
  <si>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</si>
  <si>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</si>
  <si>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</si>
  <si>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</si>
  <si>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</si>
  <si>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</si>
  <si>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</si>
  <si>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</si>
  <si>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</si>
  <si>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</si>
  <si>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</si>
  <si>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</si>
  <si>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</si>
  <si>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</si>
  <si>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</si>
  <si>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</si>
  <si>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</si>
  <si>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</si>
  <si>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</si>
  <si>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</si>
  <si>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</si>
  <si>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</si>
  <si>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</si>
  <si>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</si>
  <si>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</si>
  <si>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</si>
  <si>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</si>
  <si>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</si>
  <si>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</si>
  <si>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</si>
  <si>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</si>
  <si>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</si>
  <si>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</si>
  <si>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</si>
  <si>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</si>
  <si>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</si>
  <si>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</si>
  <si>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</si>
  <si>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</si>
  <si>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</si>
  <si>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鑑定評価の適正性の確保のためのモニタリング経費</t>
    <rPh sb="0" eb="2">
      <t>カンテイ</t>
    </rPh>
    <rPh sb="2" eb="4">
      <t>ヒョウカ</t>
    </rPh>
    <rPh sb="5" eb="8">
      <t>テキセイセイ</t>
    </rPh>
    <rPh sb="9" eb="11">
      <t>カクホ</t>
    </rPh>
    <rPh sb="21" eb="23">
      <t>ケイヒ</t>
    </rPh>
    <phoneticPr fontId="5"/>
  </si>
  <si>
    <t>土地・建設産業局</t>
    <rPh sb="0" eb="2">
      <t>トチ</t>
    </rPh>
    <rPh sb="3" eb="5">
      <t>ケンセツ</t>
    </rPh>
    <rPh sb="5" eb="8">
      <t>サンギョウキョク</t>
    </rPh>
    <phoneticPr fontId="5"/>
  </si>
  <si>
    <t>地価調査課鑑定評価指導室</t>
    <rPh sb="0" eb="2">
      <t>チカ</t>
    </rPh>
    <rPh sb="2" eb="5">
      <t>チョウサカ</t>
    </rPh>
    <rPh sb="5" eb="7">
      <t>カンテイ</t>
    </rPh>
    <rPh sb="7" eb="9">
      <t>ヒョウカ</t>
    </rPh>
    <rPh sb="9" eb="12">
      <t>シドウシツ</t>
    </rPh>
    <phoneticPr fontId="5"/>
  </si>
  <si>
    <t>○</t>
  </si>
  <si>
    <t>不動産の鑑定評価に関する法律第45条、第46条</t>
    <rPh sb="0" eb="3">
      <t>フドウサン</t>
    </rPh>
    <rPh sb="4" eb="6">
      <t>カンテイ</t>
    </rPh>
    <rPh sb="6" eb="8">
      <t>ヒョウカ</t>
    </rPh>
    <rPh sb="9" eb="10">
      <t>カン</t>
    </rPh>
    <rPh sb="12" eb="14">
      <t>ホウリツ</t>
    </rPh>
    <rPh sb="14" eb="15">
      <t>ダイ</t>
    </rPh>
    <rPh sb="17" eb="18">
      <t>ジョウ</t>
    </rPh>
    <rPh sb="19" eb="20">
      <t>ダイ</t>
    </rPh>
    <rPh sb="22" eb="23">
      <t>ジョウ</t>
    </rPh>
    <phoneticPr fontId="5"/>
  </si>
  <si>
    <t>・不動産鑑定評価基準
・国土審議会土地政策分科会企画部会報告「土地政策の中長期ビジョン」（平成21年7月）
・国土審議会土地政策分科会不動産鑑定評価部会決定「証券化対象不動産のモニタリングに関する基本的な考え方」（平成19年6月）
・不動産鑑定士が不動産に関する価格等調査を行う場合の業務の目的と範囲等の確定及び成果報告書の記載地黄に関するガイドライン（「価格等調査ガイドライン」）等</t>
    <rPh sb="1" eb="4">
      <t>フドウサン</t>
    </rPh>
    <rPh sb="4" eb="6">
      <t>カンテイ</t>
    </rPh>
    <rPh sb="6" eb="8">
      <t>ヒョウカ</t>
    </rPh>
    <rPh sb="8" eb="10">
      <t>キジュン</t>
    </rPh>
    <rPh sb="12" eb="14">
      <t>コクド</t>
    </rPh>
    <rPh sb="14" eb="17">
      <t>シンギカイ</t>
    </rPh>
    <rPh sb="17" eb="19">
      <t>トチ</t>
    </rPh>
    <rPh sb="19" eb="21">
      <t>セイサク</t>
    </rPh>
    <rPh sb="21" eb="24">
      <t>ブンカカイ</t>
    </rPh>
    <rPh sb="24" eb="27">
      <t>キカクブ</t>
    </rPh>
    <rPh sb="27" eb="28">
      <t>カイ</t>
    </rPh>
    <rPh sb="28" eb="30">
      <t>ホウコク</t>
    </rPh>
    <rPh sb="31" eb="33">
      <t>トチ</t>
    </rPh>
    <rPh sb="33" eb="35">
      <t>セイサク</t>
    </rPh>
    <rPh sb="36" eb="39">
      <t>チュウチョウキ</t>
    </rPh>
    <rPh sb="45" eb="47">
      <t>ヘイセイ</t>
    </rPh>
    <rPh sb="49" eb="50">
      <t>ネン</t>
    </rPh>
    <rPh sb="51" eb="52">
      <t>ガツ</t>
    </rPh>
    <rPh sb="55" eb="57">
      <t>コクド</t>
    </rPh>
    <rPh sb="57" eb="60">
      <t>シンギカイ</t>
    </rPh>
    <rPh sb="60" eb="62">
      <t>トチ</t>
    </rPh>
    <rPh sb="62" eb="64">
      <t>セイサク</t>
    </rPh>
    <rPh sb="64" eb="67">
      <t>ブンカカイ</t>
    </rPh>
    <rPh sb="67" eb="70">
      <t>フドウサン</t>
    </rPh>
    <rPh sb="70" eb="72">
      <t>カンテイ</t>
    </rPh>
    <rPh sb="72" eb="74">
      <t>ヒョウカ</t>
    </rPh>
    <rPh sb="74" eb="76">
      <t>ブカイ</t>
    </rPh>
    <rPh sb="76" eb="78">
      <t>ケッテイ</t>
    </rPh>
    <rPh sb="79" eb="81">
      <t>ショウケン</t>
    </rPh>
    <rPh sb="81" eb="82">
      <t>カ</t>
    </rPh>
    <rPh sb="82" eb="84">
      <t>タイショウ</t>
    </rPh>
    <rPh sb="84" eb="87">
      <t>フドウサン</t>
    </rPh>
    <rPh sb="95" eb="96">
      <t>カン</t>
    </rPh>
    <rPh sb="98" eb="101">
      <t>キホンテキ</t>
    </rPh>
    <rPh sb="102" eb="103">
      <t>カンガ</t>
    </rPh>
    <rPh sb="104" eb="105">
      <t>カタ</t>
    </rPh>
    <rPh sb="107" eb="109">
      <t>ヘイセイ</t>
    </rPh>
    <rPh sb="111" eb="112">
      <t>ネン</t>
    </rPh>
    <rPh sb="113" eb="114">
      <t>ガツ</t>
    </rPh>
    <rPh sb="117" eb="120">
      <t>フドウサン</t>
    </rPh>
    <rPh sb="120" eb="123">
      <t>カンテイシ</t>
    </rPh>
    <rPh sb="124" eb="127">
      <t>フドウサン</t>
    </rPh>
    <rPh sb="128" eb="129">
      <t>カン</t>
    </rPh>
    <rPh sb="131" eb="133">
      <t>カカク</t>
    </rPh>
    <rPh sb="133" eb="134">
      <t>ナド</t>
    </rPh>
    <rPh sb="134" eb="136">
      <t>チョウサ</t>
    </rPh>
    <rPh sb="137" eb="138">
      <t>オコナ</t>
    </rPh>
    <rPh sb="139" eb="141">
      <t>バアイ</t>
    </rPh>
    <rPh sb="142" eb="144">
      <t>ギョウム</t>
    </rPh>
    <rPh sb="145" eb="147">
      <t>モクテキ</t>
    </rPh>
    <rPh sb="148" eb="150">
      <t>ハンイ</t>
    </rPh>
    <rPh sb="150" eb="151">
      <t>ナド</t>
    </rPh>
    <rPh sb="152" eb="154">
      <t>カクテイ</t>
    </rPh>
    <rPh sb="154" eb="155">
      <t>オヨ</t>
    </rPh>
    <rPh sb="156" eb="158">
      <t>セイカ</t>
    </rPh>
    <rPh sb="158" eb="161">
      <t>ホウコクショ</t>
    </rPh>
    <rPh sb="162" eb="164">
      <t>キサイ</t>
    </rPh>
    <rPh sb="164" eb="166">
      <t>ジオウ</t>
    </rPh>
    <rPh sb="167" eb="168">
      <t>カン</t>
    </rPh>
    <rPh sb="178" eb="181">
      <t>カカクナド</t>
    </rPh>
    <rPh sb="181" eb="183">
      <t>チョウサ</t>
    </rPh>
    <rPh sb="191" eb="192">
      <t>ナド</t>
    </rPh>
    <phoneticPr fontId="5"/>
  </si>
  <si>
    <t>広く第三者に影響を及ぼす証券化対象不動産及び財務諸表に係る不動産鑑定評価等を対象にモニタリングを実施し、不動産市場の変化に応じて整備している「不動産鑑定評価基準」や「価格等調査ガイドライン」が、評価対象に応じて適切に実務に反映されているか等を検証し、不動産鑑定業者への指導監督等を行うことにより、不当な鑑定評価が行われることを抑止し、鑑定評価の信頼性の確保・向上を図る。</t>
    <rPh sb="0" eb="1">
      <t>ヒロ</t>
    </rPh>
    <rPh sb="2" eb="5">
      <t>ダイサンシャ</t>
    </rPh>
    <rPh sb="6" eb="8">
      <t>エイキョウ</t>
    </rPh>
    <rPh sb="9" eb="10">
      <t>オヨ</t>
    </rPh>
    <rPh sb="12" eb="15">
      <t>ショウケンカ</t>
    </rPh>
    <rPh sb="15" eb="17">
      <t>タイショウ</t>
    </rPh>
    <rPh sb="17" eb="20">
      <t>フドウサン</t>
    </rPh>
    <rPh sb="20" eb="21">
      <t>オヨ</t>
    </rPh>
    <rPh sb="22" eb="24">
      <t>ザイム</t>
    </rPh>
    <rPh sb="24" eb="26">
      <t>ショヒョウ</t>
    </rPh>
    <rPh sb="27" eb="28">
      <t>カカ</t>
    </rPh>
    <rPh sb="29" eb="32">
      <t>フドウサン</t>
    </rPh>
    <rPh sb="32" eb="34">
      <t>カンテイ</t>
    </rPh>
    <rPh sb="34" eb="36">
      <t>ヒョウカ</t>
    </rPh>
    <rPh sb="36" eb="37">
      <t>ナド</t>
    </rPh>
    <rPh sb="38" eb="40">
      <t>タイショウ</t>
    </rPh>
    <rPh sb="48" eb="50">
      <t>ジッシ</t>
    </rPh>
    <rPh sb="52" eb="55">
      <t>フドウサン</t>
    </rPh>
    <rPh sb="55" eb="57">
      <t>シジョウ</t>
    </rPh>
    <rPh sb="58" eb="60">
      <t>ヘンカ</t>
    </rPh>
    <rPh sb="61" eb="62">
      <t>オウ</t>
    </rPh>
    <rPh sb="64" eb="66">
      <t>セイビ</t>
    </rPh>
    <rPh sb="71" eb="74">
      <t>フドウサン</t>
    </rPh>
    <rPh sb="74" eb="76">
      <t>カンテイ</t>
    </rPh>
    <rPh sb="76" eb="78">
      <t>ヒョウカ</t>
    </rPh>
    <rPh sb="78" eb="80">
      <t>キジュン</t>
    </rPh>
    <rPh sb="83" eb="85">
      <t>カカク</t>
    </rPh>
    <rPh sb="85" eb="86">
      <t>ナド</t>
    </rPh>
    <rPh sb="86" eb="88">
      <t>チョウサ</t>
    </rPh>
    <rPh sb="97" eb="99">
      <t>ヒョウカ</t>
    </rPh>
    <rPh sb="99" eb="101">
      <t>タイショウ</t>
    </rPh>
    <rPh sb="102" eb="103">
      <t>オウ</t>
    </rPh>
    <rPh sb="105" eb="107">
      <t>テキセツ</t>
    </rPh>
    <rPh sb="108" eb="110">
      <t>ジツム</t>
    </rPh>
    <rPh sb="111" eb="113">
      <t>ハンエイ</t>
    </rPh>
    <rPh sb="119" eb="120">
      <t>ナド</t>
    </rPh>
    <rPh sb="121" eb="123">
      <t>ケンショウ</t>
    </rPh>
    <rPh sb="125" eb="128">
      <t>フドウサン</t>
    </rPh>
    <rPh sb="128" eb="130">
      <t>カンテイ</t>
    </rPh>
    <rPh sb="130" eb="132">
      <t>ギョウシャ</t>
    </rPh>
    <rPh sb="134" eb="136">
      <t>シドウ</t>
    </rPh>
    <rPh sb="136" eb="138">
      <t>カントク</t>
    </rPh>
    <rPh sb="138" eb="139">
      <t>ナド</t>
    </rPh>
    <rPh sb="140" eb="141">
      <t>オコナ</t>
    </rPh>
    <rPh sb="148" eb="150">
      <t>フトウ</t>
    </rPh>
    <rPh sb="151" eb="153">
      <t>カンテイ</t>
    </rPh>
    <rPh sb="153" eb="155">
      <t>ヒョウカ</t>
    </rPh>
    <rPh sb="156" eb="157">
      <t>オコナ</t>
    </rPh>
    <rPh sb="163" eb="165">
      <t>ヨクシ</t>
    </rPh>
    <rPh sb="167" eb="169">
      <t>カンテイ</t>
    </rPh>
    <rPh sb="169" eb="171">
      <t>ヒョウカ</t>
    </rPh>
    <rPh sb="172" eb="175">
      <t>シンライセイ</t>
    </rPh>
    <rPh sb="176" eb="178">
      <t>カクホ</t>
    </rPh>
    <rPh sb="179" eb="181">
      <t>コウジョウ</t>
    </rPh>
    <rPh sb="182" eb="183">
      <t>ハカ</t>
    </rPh>
    <phoneticPr fontId="5"/>
  </si>
  <si>
    <t>証券化対象不動産又は財務諸表に係る不動産鑑定評価等を実施している不動産鑑定業者に対して、立入検査及び書面調査を実施し、必要に応じて、不動産鑑定業者への指導監督等を行う。
また、鑑定評価の依頼者等に対するヒアリング等を実施し、その結果について整理を行う。
加えて、不動産鑑定士、学識経験者、公認会計士等からなる委員会において、検査等で判明した鑑定評価に係る問題点や対応方策を議論・検証する。その結果を踏まえ、国土交通省において、不動産鑑定士の団体に対し、実務の改善についての要請を行う。</t>
    <rPh sb="0" eb="2">
      <t>ショウケン</t>
    </rPh>
    <rPh sb="2" eb="3">
      <t>カ</t>
    </rPh>
    <rPh sb="3" eb="5">
      <t>タイショウ</t>
    </rPh>
    <rPh sb="5" eb="8">
      <t>フドウサン</t>
    </rPh>
    <rPh sb="8" eb="9">
      <t>マタ</t>
    </rPh>
    <rPh sb="10" eb="12">
      <t>ザイム</t>
    </rPh>
    <rPh sb="12" eb="13">
      <t>ショ</t>
    </rPh>
    <rPh sb="13" eb="14">
      <t>ヒョウ</t>
    </rPh>
    <rPh sb="15" eb="16">
      <t>カカ</t>
    </rPh>
    <rPh sb="17" eb="20">
      <t>フドウサン</t>
    </rPh>
    <rPh sb="20" eb="22">
      <t>カンテイ</t>
    </rPh>
    <rPh sb="22" eb="24">
      <t>ヒョウカ</t>
    </rPh>
    <rPh sb="24" eb="25">
      <t>ナド</t>
    </rPh>
    <rPh sb="26" eb="28">
      <t>ジッシ</t>
    </rPh>
    <rPh sb="32" eb="35">
      <t>フドウサン</t>
    </rPh>
    <rPh sb="35" eb="37">
      <t>カンテイ</t>
    </rPh>
    <rPh sb="37" eb="39">
      <t>ギョウシャ</t>
    </rPh>
    <rPh sb="40" eb="41">
      <t>タイ</t>
    </rPh>
    <rPh sb="44" eb="46">
      <t>タチイリ</t>
    </rPh>
    <rPh sb="46" eb="48">
      <t>ケンサ</t>
    </rPh>
    <rPh sb="48" eb="49">
      <t>オヨ</t>
    </rPh>
    <rPh sb="50" eb="52">
      <t>ショメン</t>
    </rPh>
    <rPh sb="52" eb="54">
      <t>チョウサ</t>
    </rPh>
    <rPh sb="55" eb="57">
      <t>ジッシ</t>
    </rPh>
    <rPh sb="59" eb="61">
      <t>ヒツヨウ</t>
    </rPh>
    <rPh sb="62" eb="63">
      <t>オウ</t>
    </rPh>
    <rPh sb="66" eb="69">
      <t>フドウサン</t>
    </rPh>
    <rPh sb="69" eb="71">
      <t>カンテイ</t>
    </rPh>
    <rPh sb="71" eb="73">
      <t>ギョウシャ</t>
    </rPh>
    <rPh sb="75" eb="77">
      <t>シドウ</t>
    </rPh>
    <rPh sb="77" eb="79">
      <t>カントク</t>
    </rPh>
    <rPh sb="79" eb="80">
      <t>ナド</t>
    </rPh>
    <rPh sb="81" eb="82">
      <t>オコナ</t>
    </rPh>
    <rPh sb="88" eb="90">
      <t>カンテイ</t>
    </rPh>
    <rPh sb="90" eb="92">
      <t>ヒョウカ</t>
    </rPh>
    <rPh sb="93" eb="96">
      <t>イライシャ</t>
    </rPh>
    <rPh sb="96" eb="97">
      <t>ナド</t>
    </rPh>
    <rPh sb="98" eb="99">
      <t>タイ</t>
    </rPh>
    <rPh sb="106" eb="107">
      <t>ナド</t>
    </rPh>
    <rPh sb="108" eb="110">
      <t>ジッシ</t>
    </rPh>
    <rPh sb="114" eb="116">
      <t>ケッカ</t>
    </rPh>
    <rPh sb="120" eb="122">
      <t>セイリ</t>
    </rPh>
    <rPh sb="123" eb="124">
      <t>オコナ</t>
    </rPh>
    <rPh sb="127" eb="128">
      <t>クワ</t>
    </rPh>
    <rPh sb="131" eb="134">
      <t>フドウサン</t>
    </rPh>
    <rPh sb="134" eb="137">
      <t>カンテイシ</t>
    </rPh>
    <rPh sb="138" eb="140">
      <t>ガクシキ</t>
    </rPh>
    <rPh sb="140" eb="143">
      <t>ケイケンシャ</t>
    </rPh>
    <rPh sb="144" eb="146">
      <t>コウニン</t>
    </rPh>
    <rPh sb="146" eb="149">
      <t>カイケイシ</t>
    </rPh>
    <rPh sb="149" eb="150">
      <t>ナド</t>
    </rPh>
    <rPh sb="154" eb="157">
      <t>イインカイ</t>
    </rPh>
    <rPh sb="162" eb="164">
      <t>ケンサ</t>
    </rPh>
    <rPh sb="164" eb="165">
      <t>ナド</t>
    </rPh>
    <rPh sb="166" eb="168">
      <t>ハンメイ</t>
    </rPh>
    <rPh sb="170" eb="172">
      <t>カンテイ</t>
    </rPh>
    <rPh sb="172" eb="174">
      <t>ヒョウカ</t>
    </rPh>
    <rPh sb="175" eb="176">
      <t>カカ</t>
    </rPh>
    <rPh sb="177" eb="180">
      <t>モンダイテン</t>
    </rPh>
    <rPh sb="181" eb="183">
      <t>タイオウ</t>
    </rPh>
    <rPh sb="183" eb="185">
      <t>ホウサク</t>
    </rPh>
    <rPh sb="186" eb="188">
      <t>ギロン</t>
    </rPh>
    <rPh sb="189" eb="191">
      <t>ケンショウ</t>
    </rPh>
    <rPh sb="196" eb="198">
      <t>ケッカ</t>
    </rPh>
    <rPh sb="199" eb="200">
      <t>フ</t>
    </rPh>
    <rPh sb="203" eb="205">
      <t>コクド</t>
    </rPh>
    <rPh sb="205" eb="208">
      <t>コウツウショウ</t>
    </rPh>
    <rPh sb="213" eb="216">
      <t>フドウサン</t>
    </rPh>
    <rPh sb="216" eb="219">
      <t>カンテイシ</t>
    </rPh>
    <rPh sb="220" eb="222">
      <t>ダンタイ</t>
    </rPh>
    <rPh sb="223" eb="224">
      <t>タイ</t>
    </rPh>
    <rPh sb="226" eb="228">
      <t>ジツム</t>
    </rPh>
    <rPh sb="229" eb="231">
      <t>カイゼン</t>
    </rPh>
    <rPh sb="236" eb="238">
      <t>ヨウセイ</t>
    </rPh>
    <rPh sb="239" eb="240">
      <t>オコナ</t>
    </rPh>
    <phoneticPr fontId="5"/>
  </si>
  <si>
    <t>○</t>
    <phoneticPr fontId="5"/>
  </si>
  <si>
    <t>‐</t>
  </si>
  <si>
    <t>諸謝金</t>
    <rPh sb="0" eb="1">
      <t>ショ</t>
    </rPh>
    <rPh sb="1" eb="3">
      <t>シャキン</t>
    </rPh>
    <phoneticPr fontId="5"/>
  </si>
  <si>
    <t>不動産市場整備等推進調査費</t>
    <rPh sb="0" eb="3">
      <t>フドウサン</t>
    </rPh>
    <rPh sb="3" eb="5">
      <t>シジョウ</t>
    </rPh>
    <rPh sb="5" eb="7">
      <t>セイビ</t>
    </rPh>
    <rPh sb="7" eb="8">
      <t>ナド</t>
    </rPh>
    <rPh sb="8" eb="10">
      <t>スイシン</t>
    </rPh>
    <rPh sb="10" eb="12">
      <t>チョウサ</t>
    </rPh>
    <rPh sb="12" eb="13">
      <t>ヒ</t>
    </rPh>
    <phoneticPr fontId="5"/>
  </si>
  <si>
    <t>業務従事者人件費、直接経費等</t>
    <rPh sb="0" eb="2">
      <t>ギョウム</t>
    </rPh>
    <rPh sb="2" eb="4">
      <t>ジュウジ</t>
    </rPh>
    <rPh sb="4" eb="5">
      <t>シャ</t>
    </rPh>
    <rPh sb="5" eb="8">
      <t>ジンケンヒ</t>
    </rPh>
    <rPh sb="9" eb="11">
      <t>チョクセツ</t>
    </rPh>
    <rPh sb="11" eb="13">
      <t>ケイヒ</t>
    </rPh>
    <rPh sb="13" eb="14">
      <t>トウ</t>
    </rPh>
    <phoneticPr fontId="5"/>
  </si>
  <si>
    <t>ｴﾑ･ｱｰﾙ･ｱｲ･ﾘｻｰﾁｱｿｼｴｲﾂ(株)</t>
  </si>
  <si>
    <t>業者</t>
    <rPh sb="0" eb="2">
      <t>ギョウシャ</t>
    </rPh>
    <phoneticPr fontId="5"/>
  </si>
  <si>
    <t>件</t>
    <rPh sb="0" eb="1">
      <t>ケン</t>
    </rPh>
    <phoneticPr fontId="5"/>
  </si>
  <si>
    <t>（株）工業市場研究所</t>
    <rPh sb="1" eb="2">
      <t>カブ</t>
    </rPh>
    <rPh sb="3" eb="5">
      <t>コウギョウ</t>
    </rPh>
    <rPh sb="5" eb="7">
      <t>シジョウ</t>
    </rPh>
    <rPh sb="7" eb="10">
      <t>ケンキュウジョ</t>
    </rPh>
    <phoneticPr fontId="5"/>
  </si>
  <si>
    <t xml:space="preserve">鑑定評価の実施上の課題等に関する検討、鑑定評価モニタリングにおける資料の整理及び分析、検査に係る参考資料作成
</t>
    <phoneticPr fontId="5"/>
  </si>
  <si>
    <t>証券化対象不動産に係る鑑定評価実績調査のデータ収集・データ整理、集計及びデータの分析・グラフ化</t>
    <phoneticPr fontId="5"/>
  </si>
  <si>
    <t>鑑定評価基準等での規定内容が適切に反映されているか等の確認を行うものであり、国が行うべき事業である。</t>
    <rPh sb="0" eb="2">
      <t>カンテイ</t>
    </rPh>
    <rPh sb="2" eb="4">
      <t>ヒョウカ</t>
    </rPh>
    <rPh sb="4" eb="6">
      <t>キジュン</t>
    </rPh>
    <rPh sb="6" eb="7">
      <t>トウ</t>
    </rPh>
    <rPh sb="9" eb="11">
      <t>キテイ</t>
    </rPh>
    <rPh sb="11" eb="13">
      <t>ナイヨウ</t>
    </rPh>
    <rPh sb="14" eb="16">
      <t>テキセツ</t>
    </rPh>
    <rPh sb="17" eb="19">
      <t>ハンエイ</t>
    </rPh>
    <rPh sb="25" eb="26">
      <t>トウ</t>
    </rPh>
    <rPh sb="27" eb="29">
      <t>カクニン</t>
    </rPh>
    <rPh sb="30" eb="31">
      <t>オコナ</t>
    </rPh>
    <rPh sb="38" eb="39">
      <t>クニ</t>
    </rPh>
    <rPh sb="40" eb="41">
      <t>オコナ</t>
    </rPh>
    <rPh sb="44" eb="46">
      <t>ジギョウ</t>
    </rPh>
    <phoneticPr fontId="5"/>
  </si>
  <si>
    <t>一般競争入札により実施しており、競争性の確保に努めている。</t>
    <phoneticPr fontId="5"/>
  </si>
  <si>
    <t>一般競争入札により実施しており、予定価格を大幅に下回る落札が発生したため。なお、次年度以降も同様の額で行えるかは不透明である。</t>
    <rPh sb="0" eb="2">
      <t>イッパン</t>
    </rPh>
    <rPh sb="2" eb="4">
      <t>キョウソウ</t>
    </rPh>
    <rPh sb="4" eb="6">
      <t>ニュウサツ</t>
    </rPh>
    <rPh sb="9" eb="11">
      <t>ジッシ</t>
    </rPh>
    <rPh sb="16" eb="18">
      <t>ヨテイ</t>
    </rPh>
    <rPh sb="18" eb="20">
      <t>カカク</t>
    </rPh>
    <rPh sb="21" eb="23">
      <t>オオハバ</t>
    </rPh>
    <rPh sb="24" eb="26">
      <t>シタマワ</t>
    </rPh>
    <rPh sb="27" eb="29">
      <t>ラクサツ</t>
    </rPh>
    <rPh sb="30" eb="32">
      <t>ハッセイ</t>
    </rPh>
    <rPh sb="40" eb="43">
      <t>ジネンド</t>
    </rPh>
    <rPh sb="43" eb="45">
      <t>イコウ</t>
    </rPh>
    <rPh sb="46" eb="48">
      <t>ドウヨウ</t>
    </rPh>
    <rPh sb="49" eb="50">
      <t>ガク</t>
    </rPh>
    <rPh sb="51" eb="52">
      <t>オコナ</t>
    </rPh>
    <rPh sb="56" eb="59">
      <t>フトウメイ</t>
    </rPh>
    <phoneticPr fontId="5"/>
  </si>
  <si>
    <t>単位当たりコスト＝Ｘ（執行額（百万円））／Ｙ（調査の対象業者数）　　　　　　　　　　　　　　</t>
    <rPh sb="0" eb="2">
      <t>タンイ</t>
    </rPh>
    <rPh sb="2" eb="3">
      <t>ア</t>
    </rPh>
    <rPh sb="11" eb="13">
      <t>シッコウ</t>
    </rPh>
    <rPh sb="13" eb="14">
      <t>ガク</t>
    </rPh>
    <rPh sb="15" eb="16">
      <t>ヒャク</t>
    </rPh>
    <rPh sb="16" eb="18">
      <t>マンエン</t>
    </rPh>
    <rPh sb="23" eb="25">
      <t>チョウサ</t>
    </rPh>
    <rPh sb="26" eb="28">
      <t>タイショウ</t>
    </rPh>
    <rPh sb="28" eb="30">
      <t>ギョウシャ</t>
    </rPh>
    <rPh sb="30" eb="31">
      <t>スウ</t>
    </rPh>
    <phoneticPr fontId="5"/>
  </si>
  <si>
    <t>7/38</t>
    <phoneticPr fontId="5"/>
  </si>
  <si>
    <t>8/38</t>
    <phoneticPr fontId="5"/>
  </si>
  <si>
    <t>4/50</t>
    <phoneticPr fontId="5"/>
  </si>
  <si>
    <t>7/50</t>
    <phoneticPr fontId="5"/>
  </si>
  <si>
    <t>A.ｴﾑ･ｱｰﾙ･ｱｲ･ﾘｻｰﾁｱｿｼｴｲﾂ(株)</t>
    <phoneticPr fontId="5"/>
  </si>
  <si>
    <t>B.（株）工業市場研究所</t>
    <phoneticPr fontId="5"/>
  </si>
  <si>
    <t xml:space="preserve">９　市場環境の整備、産業の生産性向上、消費者利益の保護　31　不動産市場の整備や適正な土地利用のための条件整備を推進する                   
</t>
    <phoneticPr fontId="5"/>
  </si>
  <si>
    <t>人件費</t>
    <rPh sb="0" eb="3">
      <t>ジンケンヒ</t>
    </rPh>
    <phoneticPr fontId="5"/>
  </si>
  <si>
    <t>土地情報ライブラリーへのアクセス件数</t>
    <phoneticPr fontId="5"/>
  </si>
  <si>
    <t>不動産鑑定業者の実態を反映しやすくなるよう検査項目、検査方法等を合理化し、より効率的かつ的確な検査となるよう改善を図る。</t>
    <phoneticPr fontId="5"/>
  </si>
  <si>
    <t>鑑定評価等の書面審査のみによる検査を一部導入等するなど検査方法等を合理化・効率化することで、検査対象事業者を３８業者→５０業者へと拡充し、改善を図り事業の効果を高めた。</t>
    <rPh sb="69" eb="71">
      <t>カイゼン</t>
    </rPh>
    <rPh sb="72" eb="73">
      <t>ハカ</t>
    </rPh>
    <phoneticPr fontId="5"/>
  </si>
  <si>
    <t>「立入検査や書面審査が効率的に行われているか、引き続き検証するべき」との指摘をうけ、不動産鑑定業者の実態を反映しやすくなるよう検査項目、検査方法等を合理化し、より効率的かつ的確な検査となるようにした。</t>
    <rPh sb="1" eb="3">
      <t>タチイ</t>
    </rPh>
    <rPh sb="3" eb="5">
      <t>ケンサ</t>
    </rPh>
    <rPh sb="6" eb="8">
      <t>ショメン</t>
    </rPh>
    <rPh sb="8" eb="10">
      <t>シンサ</t>
    </rPh>
    <rPh sb="11" eb="14">
      <t>コウリツテキ</t>
    </rPh>
    <rPh sb="15" eb="16">
      <t>オコナ</t>
    </rPh>
    <rPh sb="23" eb="24">
      <t>ヒ</t>
    </rPh>
    <rPh sb="25" eb="26">
      <t>ツヅ</t>
    </rPh>
    <rPh sb="27" eb="29">
      <t>ケンショウ</t>
    </rPh>
    <rPh sb="36" eb="38">
      <t>シテキ</t>
    </rPh>
    <phoneticPr fontId="5"/>
  </si>
  <si>
    <t>職員旅費等</t>
    <rPh sb="0" eb="2">
      <t>ショクイン</t>
    </rPh>
    <rPh sb="2" eb="4">
      <t>リョヒ</t>
    </rPh>
    <rPh sb="4" eb="5">
      <t>トウ</t>
    </rPh>
    <phoneticPr fontId="5"/>
  </si>
  <si>
    <t>-</t>
    <phoneticPr fontId="5"/>
  </si>
  <si>
    <t>証券化対象不動産等に係る鑑定評価に対する信頼性の確保・向上を図るため、必要な情報が記されている土地情報ライブラリーのアクセス件数を28年度までに203百万件へ引き上げる。</t>
    <rPh sb="17" eb="18">
      <t>タイ</t>
    </rPh>
    <rPh sb="35" eb="37">
      <t>ヒツヨウ</t>
    </rPh>
    <rPh sb="38" eb="40">
      <t>ジョウホウ</t>
    </rPh>
    <rPh sb="41" eb="42">
      <t>シル</t>
    </rPh>
    <rPh sb="47" eb="49">
      <t>トチ</t>
    </rPh>
    <rPh sb="49" eb="51">
      <t>ジョウホウ</t>
    </rPh>
    <rPh sb="62" eb="64">
      <t>ケンスウ</t>
    </rPh>
    <rPh sb="67" eb="69">
      <t>ネンド</t>
    </rPh>
    <rPh sb="75" eb="77">
      <t>ヒャクマン</t>
    </rPh>
    <rPh sb="77" eb="78">
      <t>ケン</t>
    </rPh>
    <rPh sb="79" eb="80">
      <t>ヒ</t>
    </rPh>
    <rPh sb="81" eb="82">
      <t>ア</t>
    </rPh>
    <phoneticPr fontId="5"/>
  </si>
  <si>
    <t>立入検査及び書面調査等の不動産鑑定業者への検査件数</t>
    <rPh sb="10" eb="11">
      <t>トウ</t>
    </rPh>
    <rPh sb="21" eb="23">
      <t>ケンサ</t>
    </rPh>
    <rPh sb="23" eb="25">
      <t>ケンスウ</t>
    </rPh>
    <phoneticPr fontId="5"/>
  </si>
  <si>
    <t>百万円</t>
    <rPh sb="0" eb="1">
      <t>ヒャク</t>
    </rPh>
    <rPh sb="1" eb="3">
      <t>マンエン</t>
    </rPh>
    <phoneticPr fontId="5"/>
  </si>
  <si>
    <t>Ｘ（執行額（百万円））／Ｙ（調査の対象業者数）　</t>
    <phoneticPr fontId="5"/>
  </si>
  <si>
    <t>鑑定評価基準等での規定内容が適切に反映されているか等の確認を行うものであり、国が行うべき事業である。</t>
    <phoneticPr fontId="5"/>
  </si>
  <si>
    <t>真に必要なものに限定されている</t>
    <rPh sb="0" eb="1">
      <t>シン</t>
    </rPh>
    <rPh sb="2" eb="4">
      <t>ヒツヨウ</t>
    </rPh>
    <rPh sb="8" eb="10">
      <t>ゲンテイ</t>
    </rPh>
    <phoneticPr fontId="5"/>
  </si>
  <si>
    <t>成果品は、不動産鑑定士向けの研修に活用するなど、不動産鑑定評価が適切なものとなるよう活用しているところ。</t>
    <phoneticPr fontId="5"/>
  </si>
  <si>
    <t>成果品は、不動産鑑定士向けの研修に活用するなど、不動産鑑定評価が適切なものとなるよう活用しているところ。</t>
    <phoneticPr fontId="5"/>
  </si>
  <si>
    <t>見込通りの活動実績である。</t>
    <rPh sb="0" eb="2">
      <t>ミコミ</t>
    </rPh>
    <rPh sb="2" eb="3">
      <t>ドオ</t>
    </rPh>
    <rPh sb="5" eb="7">
      <t>カツドウ</t>
    </rPh>
    <rPh sb="7" eb="9">
      <t>ジッセキ</t>
    </rPh>
    <phoneticPr fontId="5"/>
  </si>
  <si>
    <t>不当な鑑定評価が行われることを抑止し、鑑定評価の信頼性の確保・向上を図るために必要な事業である。</t>
    <rPh sb="39" eb="41">
      <t>ヒツヨウ</t>
    </rPh>
    <rPh sb="42" eb="44">
      <t>ジギョウ</t>
    </rPh>
    <phoneticPr fontId="5"/>
  </si>
  <si>
    <t>-</t>
    <phoneticPr fontId="5"/>
  </si>
  <si>
    <t>モニタリングの実施内容の一層の充実を図るための具体的な方策を検討すべき。本事業の直接的な効果が測定できる成果指標の検討を行うべき。</t>
    <rPh sb="7" eb="9">
      <t>ジッシ</t>
    </rPh>
    <rPh sb="9" eb="11">
      <t>ナイヨウ</t>
    </rPh>
    <rPh sb="12" eb="14">
      <t>イッソウ</t>
    </rPh>
    <rPh sb="15" eb="17">
      <t>ジュウジツ</t>
    </rPh>
    <rPh sb="18" eb="19">
      <t>ハカ</t>
    </rPh>
    <rPh sb="23" eb="26">
      <t>グタイテキ</t>
    </rPh>
    <rPh sb="27" eb="29">
      <t>ホウサク</t>
    </rPh>
    <rPh sb="30" eb="32">
      <t>ケントウ</t>
    </rPh>
    <rPh sb="36" eb="37">
      <t>ホン</t>
    </rPh>
    <rPh sb="37" eb="39">
      <t>ジギョウ</t>
    </rPh>
    <rPh sb="40" eb="43">
      <t>チョクセツテキ</t>
    </rPh>
    <rPh sb="44" eb="46">
      <t>コウカ</t>
    </rPh>
    <rPh sb="47" eb="49">
      <t>ソクテイ</t>
    </rPh>
    <rPh sb="52" eb="54">
      <t>セイカ</t>
    </rPh>
    <rPh sb="54" eb="56">
      <t>シヒョウ</t>
    </rPh>
    <rPh sb="57" eb="59">
      <t>ケントウ</t>
    </rPh>
    <rPh sb="60" eb="61">
      <t>オコナ</t>
    </rPh>
    <phoneticPr fontId="5"/>
  </si>
  <si>
    <t>室長　高石　将也</t>
    <rPh sb="0" eb="2">
      <t>シツチョウ</t>
    </rPh>
    <rPh sb="3" eb="5">
      <t>タカイシ</t>
    </rPh>
    <rPh sb="6" eb="8">
      <t>マサヤ</t>
    </rPh>
    <phoneticPr fontId="5"/>
  </si>
  <si>
    <t>現状通り</t>
  </si>
  <si>
    <t>立入検査や書面審査の方法について、引き続き改善を図るとともに、本事業の効果を測定するために、適切な成果指標を提示可能かどうかについても検討し、モニタリング実施内容の一層の充実を図る。</t>
    <rPh sb="21" eb="23">
      <t>カイゼン</t>
    </rPh>
    <rPh sb="24" eb="25">
      <t>ハカ</t>
    </rPh>
    <rPh sb="31" eb="32">
      <t>ホン</t>
    </rPh>
    <rPh sb="32" eb="34">
      <t>ジギョウ</t>
    </rPh>
    <rPh sb="35" eb="37">
      <t>コウカ</t>
    </rPh>
    <rPh sb="38" eb="40">
      <t>ソクテイ</t>
    </rPh>
    <rPh sb="46" eb="48">
      <t>テキセツ</t>
    </rPh>
    <rPh sb="49" eb="51">
      <t>セイカ</t>
    </rPh>
    <rPh sb="51" eb="53">
      <t>シヒョウ</t>
    </rPh>
    <rPh sb="54" eb="56">
      <t>テイジ</t>
    </rPh>
    <rPh sb="56" eb="58">
      <t>カノウ</t>
    </rPh>
    <rPh sb="67" eb="69">
      <t>ケントウ</t>
    </rPh>
    <phoneticPr fontId="5"/>
  </si>
  <si>
    <t xml:space="preserve">「新しい日本のための優先課題推進枠」７
</t>
    <rPh sb="1" eb="2">
      <t>アタラ</t>
    </rPh>
    <rPh sb="4" eb="6">
      <t>ニホン</t>
    </rPh>
    <rPh sb="10" eb="12">
      <t>ユウセン</t>
    </rPh>
    <rPh sb="12" eb="14">
      <t>カダイ</t>
    </rPh>
    <rPh sb="14" eb="16">
      <t>スイシン</t>
    </rPh>
    <rPh sb="16" eb="17">
      <t>ワク</t>
    </rPh>
    <phoneticPr fontId="5"/>
  </si>
  <si>
    <t>１事業者あたり１０万円程度であるとともに、近年はコストも削減されているため、妥当と考える。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</si>
</sst>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0</xdr:colOff>
      <xdr:row>140</xdr:row>
      <xdr:rowOff>0</xdr:rowOff>
    </xdr:from>
    <xdr:to>
      <xdr:col>44</xdr:col>
      <xdr:colOff>155601</xdr:colOff>
      <xdr:row>150</xdr:row>
      <xdr:rowOff>48263</xdr:rowOff>
    </xdr:to>
    <xdr:grpSp>
      <xdr:nvGrpSpPr>
        <xdr:cNvPr id="5" name="グループ化 1"/>
        <xdr:cNvGrpSpPr>
          <a:grpSpLocks/>
        </xdr:cNvGrpSpPr>
      </xdr:nvGrpSpPr>
      <xdr:grpSpPr bwMode="auto">
        <a:xfrm>
          <a:off x="2017059" y="33281471"/>
          <a:ext cx="7013601" cy="3522086"/>
          <a:chOff x="683568" y="728701"/>
          <a:chExt cx="5413359" cy="3520178"/>
        </a:xfrm>
      </xdr:grpSpPr>
      <xdr:grpSp>
        <xdr:nvGrpSpPr>
          <xdr:cNvPr id="6" name="グループ化 2"/>
          <xdr:cNvGrpSpPr>
            <a:grpSpLocks/>
          </xdr:cNvGrpSpPr>
        </xdr:nvGrpSpPr>
        <xdr:grpSpPr bwMode="auto">
          <a:xfrm>
            <a:off x="1873899" y="728701"/>
            <a:ext cx="4223028" cy="3520178"/>
            <a:chOff x="3314022" y="937756"/>
            <a:chExt cx="4150840" cy="2201645"/>
          </a:xfrm>
        </xdr:grpSpPr>
        <xdr:sp macro="" textlink="">
          <xdr:nvSpPr>
            <xdr:cNvPr id="9" name="正方形/長方形 8"/>
            <xdr:cNvSpPr/>
          </xdr:nvSpPr>
          <xdr:spPr>
            <a:xfrm>
              <a:off x="3314022" y="937756"/>
              <a:ext cx="1916477" cy="405674"/>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４百万円</a:t>
              </a:r>
            </a:p>
          </xdr:txBody>
        </xdr:sp>
        <xdr:cxnSp macro="">
          <xdr:nvCxnSpPr>
            <xdr:cNvPr id="10" name="カギ線コネクタ 12"/>
            <xdr:cNvCxnSpPr/>
          </xdr:nvCxnSpPr>
          <xdr:spPr>
            <a:xfrm rot="16200000" flipH="1">
              <a:off x="4141789" y="1321913"/>
              <a:ext cx="1026118" cy="1055139"/>
            </a:xfrm>
            <a:prstGeom prst="bentConnector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正方形/長方形 10"/>
            <xdr:cNvSpPr/>
          </xdr:nvSpPr>
          <xdr:spPr>
            <a:xfrm>
              <a:off x="5182419" y="2147770"/>
              <a:ext cx="2232301" cy="429538"/>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rPr>
                <a:t>A.</a:t>
              </a:r>
              <a:r>
                <a:rPr lang="ja-JP" altLang="en-US" sz="1100">
                  <a:solidFill>
                    <a:schemeClr val="tx1"/>
                  </a:solidFill>
                </a:rPr>
                <a:t>ｴﾑ･ｱｰﾙ･ｱｲ･ﾘｻｰﾁｱｿｼｴｲﾂ</a:t>
              </a:r>
              <a:r>
                <a:rPr lang="en-US" altLang="ja-JP" sz="1100">
                  <a:solidFill>
                    <a:schemeClr val="tx1"/>
                  </a:solidFill>
                </a:rPr>
                <a:t>(</a:t>
              </a:r>
              <a:r>
                <a:rPr lang="ja-JP" altLang="en-US" sz="1100">
                  <a:solidFill>
                    <a:schemeClr val="tx1"/>
                  </a:solidFill>
                </a:rPr>
                <a:t>株</a:t>
              </a:r>
              <a:r>
                <a:rPr lang="en-US" altLang="ja-JP" sz="1100">
                  <a:solidFill>
                    <a:schemeClr val="tx1"/>
                  </a:solidFill>
                </a:rPr>
                <a:t>)</a:t>
              </a:r>
              <a:endParaRPr kumimoji="1" lang="en-US" altLang="ja-JP" sz="1100">
                <a:solidFill>
                  <a:schemeClr val="tx1"/>
                </a:solidFill>
              </a:endParaRPr>
            </a:p>
            <a:p>
              <a:pPr algn="ctr"/>
              <a:r>
                <a:rPr kumimoji="1" lang="ja-JP" altLang="en-US" sz="1100">
                  <a:solidFill>
                    <a:schemeClr val="tx1"/>
                  </a:solidFill>
                </a:rPr>
                <a:t>３．１百万円</a:t>
              </a:r>
            </a:p>
          </xdr:txBody>
        </xdr:sp>
        <xdr:sp macro="" textlink="">
          <xdr:nvSpPr>
            <xdr:cNvPr id="12" name="大かっこ 11"/>
            <xdr:cNvSpPr/>
          </xdr:nvSpPr>
          <xdr:spPr>
            <a:xfrm>
              <a:off x="5153605" y="2691966"/>
              <a:ext cx="2311257" cy="447435"/>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鑑定評価の実施上の課題等に関する検討</a:t>
              </a:r>
              <a:endParaRPr lang="en-US" altLang="ja-JP" sz="1000"/>
            </a:p>
            <a:p>
              <a:pPr>
                <a:lnSpc>
                  <a:spcPts val="1200"/>
                </a:lnSpc>
              </a:pPr>
              <a:r>
                <a:rPr lang="ja-JP" altLang="en-US" sz="1000"/>
                <a:t>鑑定評価モニタリングにおける資料の整理及び分析</a:t>
              </a:r>
              <a:endParaRPr lang="en-US" altLang="ja-JP" sz="1000"/>
            </a:p>
            <a:p>
              <a:r>
                <a:rPr lang="ja-JP" altLang="en-US" sz="1000"/>
                <a:t>検査に係る参考資料作成</a:t>
              </a:r>
            </a:p>
          </xdr:txBody>
        </xdr:sp>
      </xdr:grpSp>
      <xdr:sp macro="" textlink="">
        <xdr:nvSpPr>
          <xdr:cNvPr id="7" name="正方形/長方形 6"/>
          <xdr:cNvSpPr/>
        </xdr:nvSpPr>
        <xdr:spPr>
          <a:xfrm>
            <a:off x="829621" y="1558561"/>
            <a:ext cx="1475134" cy="467393"/>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事務費</a:t>
            </a:r>
            <a:endParaRPr kumimoji="1" lang="en-US" altLang="ja-JP" sz="1100">
              <a:solidFill>
                <a:schemeClr val="tx1"/>
              </a:solidFill>
            </a:endParaRPr>
          </a:p>
          <a:p>
            <a:pPr algn="ctr"/>
            <a:r>
              <a:rPr kumimoji="1" lang="ja-JP" altLang="en-US" sz="1100">
                <a:solidFill>
                  <a:schemeClr val="tx1"/>
                </a:solidFill>
              </a:rPr>
              <a:t>０．４百万円</a:t>
            </a:r>
          </a:p>
        </xdr:txBody>
      </xdr:sp>
      <xdr:sp macro="" textlink="">
        <xdr:nvSpPr>
          <xdr:cNvPr id="8" name="大かっこ 7"/>
          <xdr:cNvSpPr/>
        </xdr:nvSpPr>
        <xdr:spPr>
          <a:xfrm>
            <a:off x="683568" y="2102263"/>
            <a:ext cx="1650398" cy="391084"/>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諸謝金、職員旅費、委員等旅費</a:t>
            </a:r>
          </a:p>
        </xdr:txBody>
      </xdr:sp>
    </xdr:grpSp>
    <xdr:clientData/>
  </xdr:twoCellAnchor>
  <xdr:twoCellAnchor>
    <xdr:from>
      <xdr:col>23</xdr:col>
      <xdr:colOff>2</xdr:colOff>
      <xdr:row>146</xdr:row>
      <xdr:rowOff>190498</xdr:rowOff>
    </xdr:from>
    <xdr:to>
      <xdr:col>45</xdr:col>
      <xdr:colOff>3746</xdr:colOff>
      <xdr:row>156</xdr:row>
      <xdr:rowOff>144285</xdr:rowOff>
    </xdr:to>
    <xdr:grpSp>
      <xdr:nvGrpSpPr>
        <xdr:cNvPr id="2" name="グループ化 1"/>
        <xdr:cNvGrpSpPr/>
      </xdr:nvGrpSpPr>
      <xdr:grpSpPr>
        <a:xfrm>
          <a:off x="4639237" y="35556263"/>
          <a:ext cx="4441274" cy="3427610"/>
          <a:chOff x="4045324" y="54326116"/>
          <a:chExt cx="3948214" cy="3427610"/>
        </a:xfrm>
      </xdr:grpSpPr>
      <xdr:cxnSp macro="">
        <xdr:nvCxnSpPr>
          <xdr:cNvPr id="13" name="カギ線コネクタ 12"/>
          <xdr:cNvCxnSpPr/>
        </xdr:nvCxnSpPr>
        <xdr:spPr bwMode="auto">
          <a:xfrm rot="16200000" flipH="1">
            <a:off x="3559770" y="54811670"/>
            <a:ext cx="2226166" cy="1255058"/>
          </a:xfrm>
          <a:prstGeom prst="bentConnector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正方形/長方形 16"/>
          <xdr:cNvSpPr/>
        </xdr:nvSpPr>
        <xdr:spPr bwMode="auto">
          <a:xfrm>
            <a:off x="5300382" y="56219911"/>
            <a:ext cx="2622799" cy="687155"/>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rPr>
              <a:t>B.</a:t>
            </a:r>
            <a:r>
              <a:rPr lang="en-US" altLang="ja-JP" sz="1100">
                <a:solidFill>
                  <a:schemeClr val="tx1"/>
                </a:solidFill>
              </a:rPr>
              <a:t>(</a:t>
            </a:r>
            <a:r>
              <a:rPr lang="ja-JP" altLang="en-US" sz="1100">
                <a:solidFill>
                  <a:schemeClr val="tx1"/>
                </a:solidFill>
              </a:rPr>
              <a:t>株</a:t>
            </a:r>
            <a:r>
              <a:rPr lang="en-US" altLang="ja-JP" sz="1100">
                <a:solidFill>
                  <a:schemeClr val="tx1"/>
                </a:solidFill>
              </a:rPr>
              <a:t>)</a:t>
            </a:r>
            <a:r>
              <a:rPr lang="ja-JP" altLang="en-US" sz="1100">
                <a:solidFill>
                  <a:schemeClr val="tx1"/>
                </a:solidFill>
              </a:rPr>
              <a:t>工業市場研究所</a:t>
            </a:r>
            <a:endParaRPr kumimoji="1" lang="en-US" altLang="ja-JP" sz="1100">
              <a:solidFill>
                <a:schemeClr val="tx1"/>
              </a:solidFill>
            </a:endParaRPr>
          </a:p>
          <a:p>
            <a:pPr algn="ctr"/>
            <a:r>
              <a:rPr kumimoji="1" lang="ja-JP" altLang="en-US" sz="1100">
                <a:solidFill>
                  <a:schemeClr val="tx1"/>
                </a:solidFill>
              </a:rPr>
              <a:t>０．５百万円</a:t>
            </a:r>
          </a:p>
        </xdr:txBody>
      </xdr:sp>
      <xdr:sp macro="" textlink="">
        <xdr:nvSpPr>
          <xdr:cNvPr id="19" name="大かっこ 18"/>
          <xdr:cNvSpPr/>
        </xdr:nvSpPr>
        <xdr:spPr bwMode="auto">
          <a:xfrm>
            <a:off x="5277971" y="57037942"/>
            <a:ext cx="2715567" cy="715784"/>
          </a:xfrm>
          <a:prstGeom prst="bracketPair">
            <a:avLst/>
          </a:prstGeom>
          <a:ln>
            <a:solidFill>
              <a:srgbClr val="00206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t>証券化対象不動産に係る鑑定評価実績調査のデータ収集・データ整理、集計及びデータの分析・グラフ化</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view="pageBreakPreview" zoomScale="85" zoomScaleNormal="75" zoomScaleSheetLayoutView="85" zoomScalePageLayoutView="85" workbookViewId="0">
      <selection activeCell="Y8" sqref="Y8:AD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79" t="s">
        <v>378</v>
      </c>
      <c r="AR2" s="679"/>
      <c r="AS2" s="59" t="str">
        <f>IF(OR(AQ2="　", AQ2=""), "", "-")</f>
        <v/>
      </c>
      <c r="AT2" s="680">
        <v>323</v>
      </c>
      <c r="AU2" s="680"/>
      <c r="AV2" s="60" t="str">
        <f>IF(AW2="", "", "-")</f>
        <v/>
      </c>
      <c r="AW2" s="681"/>
      <c r="AX2" s="681"/>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379</v>
      </c>
      <c r="AK3" s="640"/>
      <c r="AL3" s="640"/>
      <c r="AM3" s="640"/>
      <c r="AN3" s="640"/>
      <c r="AO3" s="640"/>
      <c r="AP3" s="640"/>
      <c r="AQ3" s="640"/>
      <c r="AR3" s="640"/>
      <c r="AS3" s="640"/>
      <c r="AT3" s="640"/>
      <c r="AU3" s="640"/>
      <c r="AV3" s="640"/>
      <c r="AW3" s="640"/>
      <c r="AX3" s="36" t="s">
        <v>91</v>
      </c>
    </row>
    <row r="4" spans="1:50" ht="24.75" customHeight="1" x14ac:dyDescent="0.15">
      <c r="A4" s="457" t="s">
        <v>30</v>
      </c>
      <c r="B4" s="458"/>
      <c r="C4" s="458"/>
      <c r="D4" s="458"/>
      <c r="E4" s="458"/>
      <c r="F4" s="458"/>
      <c r="G4" s="431" t="s">
        <v>380</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381</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4" t="s">
        <v>209</v>
      </c>
      <c r="H5" s="616"/>
      <c r="I5" s="616"/>
      <c r="J5" s="616"/>
      <c r="K5" s="616"/>
      <c r="L5" s="616"/>
      <c r="M5" s="655" t="s">
        <v>92</v>
      </c>
      <c r="N5" s="656"/>
      <c r="O5" s="656"/>
      <c r="P5" s="656"/>
      <c r="Q5" s="656"/>
      <c r="R5" s="657"/>
      <c r="S5" s="615" t="s">
        <v>157</v>
      </c>
      <c r="T5" s="616"/>
      <c r="U5" s="616"/>
      <c r="V5" s="616"/>
      <c r="W5" s="616"/>
      <c r="X5" s="617"/>
      <c r="Y5" s="448" t="s">
        <v>3</v>
      </c>
      <c r="Z5" s="449"/>
      <c r="AA5" s="449"/>
      <c r="AB5" s="449"/>
      <c r="AC5" s="449"/>
      <c r="AD5" s="450"/>
      <c r="AE5" s="451" t="s">
        <v>382</v>
      </c>
      <c r="AF5" s="452"/>
      <c r="AG5" s="452"/>
      <c r="AH5" s="452"/>
      <c r="AI5" s="452"/>
      <c r="AJ5" s="452"/>
      <c r="AK5" s="452"/>
      <c r="AL5" s="452"/>
      <c r="AM5" s="452"/>
      <c r="AN5" s="452"/>
      <c r="AO5" s="452"/>
      <c r="AP5" s="453"/>
      <c r="AQ5" s="454" t="s">
        <v>429</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409</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3" t="s">
        <v>25</v>
      </c>
      <c r="B7" s="484"/>
      <c r="C7" s="484"/>
      <c r="D7" s="484"/>
      <c r="E7" s="484"/>
      <c r="F7" s="484"/>
      <c r="G7" s="485" t="s">
        <v>384</v>
      </c>
      <c r="H7" s="486"/>
      <c r="I7" s="486"/>
      <c r="J7" s="486"/>
      <c r="K7" s="486"/>
      <c r="L7" s="486"/>
      <c r="M7" s="486"/>
      <c r="N7" s="486"/>
      <c r="O7" s="486"/>
      <c r="P7" s="486"/>
      <c r="Q7" s="486"/>
      <c r="R7" s="486"/>
      <c r="S7" s="486"/>
      <c r="T7" s="486"/>
      <c r="U7" s="486"/>
      <c r="V7" s="487"/>
      <c r="W7" s="487"/>
      <c r="X7" s="487"/>
      <c r="Y7" s="488" t="s">
        <v>5</v>
      </c>
      <c r="Z7" s="378"/>
      <c r="AA7" s="378"/>
      <c r="AB7" s="378"/>
      <c r="AC7" s="378"/>
      <c r="AD7" s="380"/>
      <c r="AE7" s="489" t="s">
        <v>385</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35" t="s">
        <v>308</v>
      </c>
      <c r="B8" s="636"/>
      <c r="C8" s="636"/>
      <c r="D8" s="636"/>
      <c r="E8" s="636"/>
      <c r="F8" s="637"/>
      <c r="G8" s="632" t="str">
        <f>入力規則等!A26</f>
        <v/>
      </c>
      <c r="H8" s="633"/>
      <c r="I8" s="633"/>
      <c r="J8" s="633"/>
      <c r="K8" s="633"/>
      <c r="L8" s="633"/>
      <c r="M8" s="633"/>
      <c r="N8" s="633"/>
      <c r="O8" s="633"/>
      <c r="P8" s="633"/>
      <c r="Q8" s="633"/>
      <c r="R8" s="633"/>
      <c r="S8" s="633"/>
      <c r="T8" s="633"/>
      <c r="U8" s="633"/>
      <c r="V8" s="633"/>
      <c r="W8" s="633"/>
      <c r="X8" s="634"/>
      <c r="Y8" s="469" t="s">
        <v>79</v>
      </c>
      <c r="Z8" s="469"/>
      <c r="AA8" s="469"/>
      <c r="AB8" s="469"/>
      <c r="AC8" s="469"/>
      <c r="AD8" s="469"/>
      <c r="AE8" s="511" t="str">
        <f>入力規則等!K13</f>
        <v>その他の事項経費</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386</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387</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5" t="str">
        <f>入力規則等!P10</f>
        <v>直接実施、委託・請負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399"/>
      <c r="B13" s="400"/>
      <c r="C13" s="400"/>
      <c r="D13" s="400"/>
      <c r="E13" s="400"/>
      <c r="F13" s="401"/>
      <c r="G13" s="502" t="s">
        <v>7</v>
      </c>
      <c r="H13" s="503"/>
      <c r="I13" s="508" t="s">
        <v>8</v>
      </c>
      <c r="J13" s="509"/>
      <c r="K13" s="509"/>
      <c r="L13" s="509"/>
      <c r="M13" s="509"/>
      <c r="N13" s="509"/>
      <c r="O13" s="510"/>
      <c r="P13" s="175">
        <v>9</v>
      </c>
      <c r="Q13" s="176"/>
      <c r="R13" s="176"/>
      <c r="S13" s="176"/>
      <c r="T13" s="176"/>
      <c r="U13" s="176"/>
      <c r="V13" s="177"/>
      <c r="W13" s="175">
        <v>8</v>
      </c>
      <c r="X13" s="176"/>
      <c r="Y13" s="176"/>
      <c r="Z13" s="176"/>
      <c r="AA13" s="176"/>
      <c r="AB13" s="176"/>
      <c r="AC13" s="177"/>
      <c r="AD13" s="175">
        <v>7</v>
      </c>
      <c r="AE13" s="176"/>
      <c r="AF13" s="176"/>
      <c r="AG13" s="176"/>
      <c r="AH13" s="176"/>
      <c r="AI13" s="176"/>
      <c r="AJ13" s="177"/>
      <c r="AK13" s="175">
        <v>7</v>
      </c>
      <c r="AL13" s="176"/>
      <c r="AM13" s="176"/>
      <c r="AN13" s="176"/>
      <c r="AO13" s="176"/>
      <c r="AP13" s="176"/>
      <c r="AQ13" s="177"/>
      <c r="AR13" s="189">
        <v>7</v>
      </c>
      <c r="AS13" s="190"/>
      <c r="AT13" s="190"/>
      <c r="AU13" s="190"/>
      <c r="AV13" s="190"/>
      <c r="AW13" s="190"/>
      <c r="AX13" s="191"/>
    </row>
    <row r="14" spans="1:50" ht="21" customHeight="1" x14ac:dyDescent="0.15">
      <c r="A14" s="399"/>
      <c r="B14" s="400"/>
      <c r="C14" s="400"/>
      <c r="D14" s="400"/>
      <c r="E14" s="400"/>
      <c r="F14" s="401"/>
      <c r="G14" s="504"/>
      <c r="H14" s="505"/>
      <c r="I14" s="179" t="s">
        <v>9</v>
      </c>
      <c r="J14" s="180"/>
      <c r="K14" s="180"/>
      <c r="L14" s="180"/>
      <c r="M14" s="180"/>
      <c r="N14" s="180"/>
      <c r="O14" s="181"/>
      <c r="P14" s="175" t="s">
        <v>427</v>
      </c>
      <c r="Q14" s="176"/>
      <c r="R14" s="176"/>
      <c r="S14" s="176"/>
      <c r="T14" s="176"/>
      <c r="U14" s="176"/>
      <c r="V14" s="177"/>
      <c r="W14" s="175" t="s">
        <v>427</v>
      </c>
      <c r="X14" s="176"/>
      <c r="Y14" s="176"/>
      <c r="Z14" s="176"/>
      <c r="AA14" s="176"/>
      <c r="AB14" s="176"/>
      <c r="AC14" s="177"/>
      <c r="AD14" s="175" t="s">
        <v>427</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04"/>
      <c r="H15" s="505"/>
      <c r="I15" s="179" t="s">
        <v>62</v>
      </c>
      <c r="J15" s="428"/>
      <c r="K15" s="428"/>
      <c r="L15" s="428"/>
      <c r="M15" s="428"/>
      <c r="N15" s="428"/>
      <c r="O15" s="429"/>
      <c r="P15" s="175" t="s">
        <v>427</v>
      </c>
      <c r="Q15" s="176"/>
      <c r="R15" s="176"/>
      <c r="S15" s="176"/>
      <c r="T15" s="176"/>
      <c r="U15" s="176"/>
      <c r="V15" s="177"/>
      <c r="W15" s="175" t="s">
        <v>427</v>
      </c>
      <c r="X15" s="176"/>
      <c r="Y15" s="176"/>
      <c r="Z15" s="176"/>
      <c r="AA15" s="176"/>
      <c r="AB15" s="176"/>
      <c r="AC15" s="177"/>
      <c r="AD15" s="175" t="s">
        <v>427</v>
      </c>
      <c r="AE15" s="176"/>
      <c r="AF15" s="176"/>
      <c r="AG15" s="176"/>
      <c r="AH15" s="176"/>
      <c r="AI15" s="176"/>
      <c r="AJ15" s="177"/>
      <c r="AK15" s="175" t="s">
        <v>427</v>
      </c>
      <c r="AL15" s="176"/>
      <c r="AM15" s="176"/>
      <c r="AN15" s="176"/>
      <c r="AO15" s="176"/>
      <c r="AP15" s="176"/>
      <c r="AQ15" s="177"/>
      <c r="AR15" s="175"/>
      <c r="AS15" s="176"/>
      <c r="AT15" s="176"/>
      <c r="AU15" s="176"/>
      <c r="AV15" s="176"/>
      <c r="AW15" s="176"/>
      <c r="AX15" s="178"/>
    </row>
    <row r="16" spans="1:50" ht="21" customHeight="1" x14ac:dyDescent="0.15">
      <c r="A16" s="399"/>
      <c r="B16" s="400"/>
      <c r="C16" s="400"/>
      <c r="D16" s="400"/>
      <c r="E16" s="400"/>
      <c r="F16" s="401"/>
      <c r="G16" s="504"/>
      <c r="H16" s="505"/>
      <c r="I16" s="179" t="s">
        <v>63</v>
      </c>
      <c r="J16" s="428"/>
      <c r="K16" s="428"/>
      <c r="L16" s="428"/>
      <c r="M16" s="428"/>
      <c r="N16" s="428"/>
      <c r="O16" s="429"/>
      <c r="P16" s="175" t="s">
        <v>427</v>
      </c>
      <c r="Q16" s="176"/>
      <c r="R16" s="176"/>
      <c r="S16" s="176"/>
      <c r="T16" s="176"/>
      <c r="U16" s="176"/>
      <c r="V16" s="177"/>
      <c r="W16" s="175" t="s">
        <v>427</v>
      </c>
      <c r="X16" s="176"/>
      <c r="Y16" s="176"/>
      <c r="Z16" s="176"/>
      <c r="AA16" s="176"/>
      <c r="AB16" s="176"/>
      <c r="AC16" s="177"/>
      <c r="AD16" s="175" t="s">
        <v>427</v>
      </c>
      <c r="AE16" s="176"/>
      <c r="AF16" s="176"/>
      <c r="AG16" s="176"/>
      <c r="AH16" s="176"/>
      <c r="AI16" s="176"/>
      <c r="AJ16" s="177"/>
      <c r="AK16" s="175"/>
      <c r="AL16" s="176"/>
      <c r="AM16" s="176"/>
      <c r="AN16" s="176"/>
      <c r="AO16" s="176"/>
      <c r="AP16" s="176"/>
      <c r="AQ16" s="177"/>
      <c r="AR16" s="478"/>
      <c r="AS16" s="479"/>
      <c r="AT16" s="479"/>
      <c r="AU16" s="479"/>
      <c r="AV16" s="479"/>
      <c r="AW16" s="479"/>
      <c r="AX16" s="480"/>
    </row>
    <row r="17" spans="1:50" ht="24.75" customHeight="1" x14ac:dyDescent="0.15">
      <c r="A17" s="399"/>
      <c r="B17" s="400"/>
      <c r="C17" s="400"/>
      <c r="D17" s="400"/>
      <c r="E17" s="400"/>
      <c r="F17" s="401"/>
      <c r="G17" s="504"/>
      <c r="H17" s="505"/>
      <c r="I17" s="179" t="s">
        <v>61</v>
      </c>
      <c r="J17" s="180"/>
      <c r="K17" s="180"/>
      <c r="L17" s="180"/>
      <c r="M17" s="180"/>
      <c r="N17" s="180"/>
      <c r="O17" s="181"/>
      <c r="P17" s="175" t="s">
        <v>427</v>
      </c>
      <c r="Q17" s="176"/>
      <c r="R17" s="176"/>
      <c r="S17" s="176"/>
      <c r="T17" s="176"/>
      <c r="U17" s="176"/>
      <c r="V17" s="177"/>
      <c r="W17" s="175" t="s">
        <v>427</v>
      </c>
      <c r="X17" s="176"/>
      <c r="Y17" s="176"/>
      <c r="Z17" s="176"/>
      <c r="AA17" s="176"/>
      <c r="AB17" s="176"/>
      <c r="AC17" s="177"/>
      <c r="AD17" s="175" t="s">
        <v>427</v>
      </c>
      <c r="AE17" s="176"/>
      <c r="AF17" s="176"/>
      <c r="AG17" s="176"/>
      <c r="AH17" s="176"/>
      <c r="AI17" s="176"/>
      <c r="AJ17" s="177"/>
      <c r="AK17" s="175"/>
      <c r="AL17" s="176"/>
      <c r="AM17" s="176"/>
      <c r="AN17" s="176"/>
      <c r="AO17" s="176"/>
      <c r="AP17" s="176"/>
      <c r="AQ17" s="177"/>
      <c r="AR17" s="481"/>
      <c r="AS17" s="481"/>
      <c r="AT17" s="481"/>
      <c r="AU17" s="481"/>
      <c r="AV17" s="481"/>
      <c r="AW17" s="481"/>
      <c r="AX17" s="482"/>
    </row>
    <row r="18" spans="1:50" ht="24.75" customHeight="1" x14ac:dyDescent="0.15">
      <c r="A18" s="399"/>
      <c r="B18" s="400"/>
      <c r="C18" s="400"/>
      <c r="D18" s="400"/>
      <c r="E18" s="400"/>
      <c r="F18" s="401"/>
      <c r="G18" s="506"/>
      <c r="H18" s="507"/>
      <c r="I18" s="627" t="s">
        <v>22</v>
      </c>
      <c r="J18" s="628"/>
      <c r="K18" s="628"/>
      <c r="L18" s="628"/>
      <c r="M18" s="628"/>
      <c r="N18" s="628"/>
      <c r="O18" s="629"/>
      <c r="P18" s="649">
        <f>SUM(P13:V17)</f>
        <v>9</v>
      </c>
      <c r="Q18" s="650"/>
      <c r="R18" s="650"/>
      <c r="S18" s="650"/>
      <c r="T18" s="650"/>
      <c r="U18" s="650"/>
      <c r="V18" s="651"/>
      <c r="W18" s="649">
        <f>SUM(W13:AC17)</f>
        <v>8</v>
      </c>
      <c r="X18" s="650"/>
      <c r="Y18" s="650"/>
      <c r="Z18" s="650"/>
      <c r="AA18" s="650"/>
      <c r="AB18" s="650"/>
      <c r="AC18" s="651"/>
      <c r="AD18" s="649">
        <f t="shared" ref="AD18" si="0">SUM(AD13:AJ17)</f>
        <v>7</v>
      </c>
      <c r="AE18" s="650"/>
      <c r="AF18" s="650"/>
      <c r="AG18" s="650"/>
      <c r="AH18" s="650"/>
      <c r="AI18" s="650"/>
      <c r="AJ18" s="651"/>
      <c r="AK18" s="649">
        <f t="shared" ref="AK18" si="1">SUM(AK13:AQ17)</f>
        <v>7</v>
      </c>
      <c r="AL18" s="650"/>
      <c r="AM18" s="650"/>
      <c r="AN18" s="650"/>
      <c r="AO18" s="650"/>
      <c r="AP18" s="650"/>
      <c r="AQ18" s="651"/>
      <c r="AR18" s="649">
        <f t="shared" ref="AR18" si="2">SUM(AR13:AX17)</f>
        <v>7</v>
      </c>
      <c r="AS18" s="650"/>
      <c r="AT18" s="650"/>
      <c r="AU18" s="650"/>
      <c r="AV18" s="650"/>
      <c r="AW18" s="650"/>
      <c r="AX18" s="652"/>
    </row>
    <row r="19" spans="1:50" ht="24.75" customHeight="1" x14ac:dyDescent="0.15">
      <c r="A19" s="399"/>
      <c r="B19" s="400"/>
      <c r="C19" s="400"/>
      <c r="D19" s="400"/>
      <c r="E19" s="400"/>
      <c r="F19" s="401"/>
      <c r="G19" s="647" t="s">
        <v>10</v>
      </c>
      <c r="H19" s="648"/>
      <c r="I19" s="648"/>
      <c r="J19" s="648"/>
      <c r="K19" s="648"/>
      <c r="L19" s="648"/>
      <c r="M19" s="648"/>
      <c r="N19" s="648"/>
      <c r="O19" s="648"/>
      <c r="P19" s="175">
        <v>8</v>
      </c>
      <c r="Q19" s="176"/>
      <c r="R19" s="176"/>
      <c r="S19" s="176"/>
      <c r="T19" s="176"/>
      <c r="U19" s="176"/>
      <c r="V19" s="177"/>
      <c r="W19" s="175">
        <v>7</v>
      </c>
      <c r="X19" s="176"/>
      <c r="Y19" s="176"/>
      <c r="Z19" s="176"/>
      <c r="AA19" s="176"/>
      <c r="AB19" s="176"/>
      <c r="AC19" s="177"/>
      <c r="AD19" s="175">
        <v>4</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6"/>
      <c r="B20" s="497"/>
      <c r="C20" s="497"/>
      <c r="D20" s="497"/>
      <c r="E20" s="497"/>
      <c r="F20" s="498"/>
      <c r="G20" s="647" t="s">
        <v>11</v>
      </c>
      <c r="H20" s="648"/>
      <c r="I20" s="648"/>
      <c r="J20" s="648"/>
      <c r="K20" s="648"/>
      <c r="L20" s="648"/>
      <c r="M20" s="648"/>
      <c r="N20" s="648"/>
      <c r="O20" s="648"/>
      <c r="P20" s="653">
        <f>IF(P18=0, "-", P19/P18)</f>
        <v>0.88888888888888884</v>
      </c>
      <c r="Q20" s="653"/>
      <c r="R20" s="653"/>
      <c r="S20" s="653"/>
      <c r="T20" s="653"/>
      <c r="U20" s="653"/>
      <c r="V20" s="653"/>
      <c r="W20" s="653">
        <f>IF(W18=0, "-", W19/W18)</f>
        <v>0.875</v>
      </c>
      <c r="X20" s="653"/>
      <c r="Y20" s="653"/>
      <c r="Z20" s="653"/>
      <c r="AA20" s="653"/>
      <c r="AB20" s="653"/>
      <c r="AC20" s="653"/>
      <c r="AD20" s="653">
        <f>IF(AD18=0, "-", AD19/AD18)</f>
        <v>0.5714285714285714</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42.6" customHeight="1" x14ac:dyDescent="0.15">
      <c r="A23" s="130"/>
      <c r="B23" s="128"/>
      <c r="C23" s="128"/>
      <c r="D23" s="128"/>
      <c r="E23" s="128"/>
      <c r="F23" s="129"/>
      <c r="G23" s="74" t="s">
        <v>417</v>
      </c>
      <c r="H23" s="75"/>
      <c r="I23" s="75"/>
      <c r="J23" s="75"/>
      <c r="K23" s="75"/>
      <c r="L23" s="75"/>
      <c r="M23" s="75"/>
      <c r="N23" s="75"/>
      <c r="O23" s="76"/>
      <c r="P23" s="219" t="s">
        <v>411</v>
      </c>
      <c r="Q23" s="234"/>
      <c r="R23" s="234"/>
      <c r="S23" s="234"/>
      <c r="T23" s="234"/>
      <c r="U23" s="234"/>
      <c r="V23" s="234"/>
      <c r="W23" s="234"/>
      <c r="X23" s="235"/>
      <c r="Y23" s="228" t="s">
        <v>14</v>
      </c>
      <c r="Z23" s="229"/>
      <c r="AA23" s="230"/>
      <c r="AB23" s="167" t="s">
        <v>395</v>
      </c>
      <c r="AC23" s="168"/>
      <c r="AD23" s="168"/>
      <c r="AE23" s="88">
        <v>153084550</v>
      </c>
      <c r="AF23" s="89"/>
      <c r="AG23" s="89"/>
      <c r="AH23" s="89"/>
      <c r="AI23" s="90"/>
      <c r="AJ23" s="88">
        <v>146063357</v>
      </c>
      <c r="AK23" s="89"/>
      <c r="AL23" s="89"/>
      <c r="AM23" s="89"/>
      <c r="AN23" s="90"/>
      <c r="AO23" s="88">
        <v>154358960</v>
      </c>
      <c r="AP23" s="89"/>
      <c r="AQ23" s="89"/>
      <c r="AR23" s="89"/>
      <c r="AS23" s="90"/>
      <c r="AT23" s="195"/>
      <c r="AU23" s="195"/>
      <c r="AV23" s="195"/>
      <c r="AW23" s="195"/>
      <c r="AX23" s="196"/>
    </row>
    <row r="24" spans="1:50" ht="42.6"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395</v>
      </c>
      <c r="AC24" s="197"/>
      <c r="AD24" s="197"/>
      <c r="AE24" s="88" t="s">
        <v>416</v>
      </c>
      <c r="AF24" s="89"/>
      <c r="AG24" s="89"/>
      <c r="AH24" s="89"/>
      <c r="AI24" s="90"/>
      <c r="AJ24" s="88" t="s">
        <v>416</v>
      </c>
      <c r="AK24" s="89"/>
      <c r="AL24" s="89"/>
      <c r="AM24" s="89"/>
      <c r="AN24" s="90"/>
      <c r="AO24" s="88" t="s">
        <v>416</v>
      </c>
      <c r="AP24" s="89"/>
      <c r="AQ24" s="89"/>
      <c r="AR24" s="89"/>
      <c r="AS24" s="90"/>
      <c r="AT24" s="88">
        <v>203000000</v>
      </c>
      <c r="AU24" s="89"/>
      <c r="AV24" s="89"/>
      <c r="AW24" s="89"/>
      <c r="AX24" s="351"/>
    </row>
    <row r="25" spans="1:50" ht="42.6"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AE23/AT24*100</f>
        <v>75.411108374384241</v>
      </c>
      <c r="AF25" s="89"/>
      <c r="AG25" s="89"/>
      <c r="AH25" s="89"/>
      <c r="AI25" s="90"/>
      <c r="AJ25" s="88">
        <f>AJ23/AT24*100</f>
        <v>71.952392610837435</v>
      </c>
      <c r="AK25" s="89"/>
      <c r="AL25" s="89"/>
      <c r="AM25" s="89"/>
      <c r="AN25" s="90"/>
      <c r="AO25" s="88">
        <f>AO23/AT24*100</f>
        <v>76.038896551724136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9" t="s">
        <v>418</v>
      </c>
      <c r="H68" s="234"/>
      <c r="I68" s="234"/>
      <c r="J68" s="234"/>
      <c r="K68" s="234"/>
      <c r="L68" s="234"/>
      <c r="M68" s="234"/>
      <c r="N68" s="234"/>
      <c r="O68" s="234"/>
      <c r="P68" s="234"/>
      <c r="Q68" s="234"/>
      <c r="R68" s="234"/>
      <c r="S68" s="234"/>
      <c r="T68" s="234"/>
      <c r="U68" s="234"/>
      <c r="V68" s="234"/>
      <c r="W68" s="234"/>
      <c r="X68" s="235"/>
      <c r="Y68" s="618" t="s">
        <v>66</v>
      </c>
      <c r="Z68" s="619"/>
      <c r="AA68" s="620"/>
      <c r="AB68" s="111" t="s">
        <v>394</v>
      </c>
      <c r="AC68" s="112"/>
      <c r="AD68" s="113"/>
      <c r="AE68" s="88">
        <v>38</v>
      </c>
      <c r="AF68" s="89"/>
      <c r="AG68" s="89"/>
      <c r="AH68" s="89"/>
      <c r="AI68" s="90"/>
      <c r="AJ68" s="88">
        <v>38</v>
      </c>
      <c r="AK68" s="89"/>
      <c r="AL68" s="89"/>
      <c r="AM68" s="89"/>
      <c r="AN68" s="90"/>
      <c r="AO68" s="88">
        <v>50</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394</v>
      </c>
      <c r="AC69" s="203"/>
      <c r="AD69" s="204"/>
      <c r="AE69" s="88">
        <v>38</v>
      </c>
      <c r="AF69" s="89"/>
      <c r="AG69" s="89"/>
      <c r="AH69" s="89"/>
      <c r="AI69" s="90"/>
      <c r="AJ69" s="88">
        <v>38</v>
      </c>
      <c r="AK69" s="89"/>
      <c r="AL69" s="89"/>
      <c r="AM69" s="89"/>
      <c r="AN69" s="90"/>
      <c r="AO69" s="88">
        <v>50</v>
      </c>
      <c r="AP69" s="89"/>
      <c r="AQ69" s="89"/>
      <c r="AR69" s="89"/>
      <c r="AS69" s="90"/>
      <c r="AT69" s="88">
        <v>50</v>
      </c>
      <c r="AU69" s="89"/>
      <c r="AV69" s="89"/>
      <c r="AW69" s="89"/>
      <c r="AX69" s="351"/>
      <c r="AY69" s="10"/>
      <c r="AZ69" s="10"/>
      <c r="BA69" s="10"/>
      <c r="BB69" s="10"/>
      <c r="BC69" s="10"/>
      <c r="BD69" s="10"/>
      <c r="BE69" s="10"/>
      <c r="BF69" s="10"/>
      <c r="BG69" s="10"/>
      <c r="BH69" s="10"/>
    </row>
    <row r="70" spans="1:60" ht="33" hidden="1" customHeight="1" x14ac:dyDescent="0.15">
      <c r="A70" s="525" t="s">
        <v>88</v>
      </c>
      <c r="B70" s="526"/>
      <c r="C70" s="526"/>
      <c r="D70" s="526"/>
      <c r="E70" s="526"/>
      <c r="F70" s="527"/>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hidden="1" customHeight="1" x14ac:dyDescent="0.15">
      <c r="A71" s="528"/>
      <c r="B71" s="529"/>
      <c r="C71" s="529"/>
      <c r="D71" s="529"/>
      <c r="E71" s="529"/>
      <c r="F71" s="530"/>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5" t="s">
        <v>88</v>
      </c>
      <c r="B73" s="526"/>
      <c r="C73" s="526"/>
      <c r="D73" s="526"/>
      <c r="E73" s="526"/>
      <c r="F73" s="527"/>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5" t="s">
        <v>88</v>
      </c>
      <c r="B76" s="526"/>
      <c r="C76" s="526"/>
      <c r="D76" s="526"/>
      <c r="E76" s="526"/>
      <c r="F76" s="527"/>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5" t="s">
        <v>88</v>
      </c>
      <c r="B79" s="526"/>
      <c r="C79" s="526"/>
      <c r="D79" s="526"/>
      <c r="E79" s="526"/>
      <c r="F79" s="527"/>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402</v>
      </c>
      <c r="H83" s="295"/>
      <c r="I83" s="295"/>
      <c r="J83" s="295"/>
      <c r="K83" s="295"/>
      <c r="L83" s="295"/>
      <c r="M83" s="295"/>
      <c r="N83" s="295"/>
      <c r="O83" s="295"/>
      <c r="P83" s="295"/>
      <c r="Q83" s="295"/>
      <c r="R83" s="295"/>
      <c r="S83" s="295"/>
      <c r="T83" s="295"/>
      <c r="U83" s="295"/>
      <c r="V83" s="295"/>
      <c r="W83" s="295"/>
      <c r="X83" s="295"/>
      <c r="Y83" s="537" t="s">
        <v>17</v>
      </c>
      <c r="Z83" s="538"/>
      <c r="AA83" s="539"/>
      <c r="AB83" s="665" t="s">
        <v>419</v>
      </c>
      <c r="AC83" s="115"/>
      <c r="AD83" s="116"/>
      <c r="AE83" s="205">
        <f>8/38</f>
        <v>0.21052631578947367</v>
      </c>
      <c r="AF83" s="206"/>
      <c r="AG83" s="206"/>
      <c r="AH83" s="206"/>
      <c r="AI83" s="206"/>
      <c r="AJ83" s="205">
        <f>7/38</f>
        <v>0.18421052631578946</v>
      </c>
      <c r="AK83" s="206"/>
      <c r="AL83" s="206"/>
      <c r="AM83" s="206"/>
      <c r="AN83" s="206"/>
      <c r="AO83" s="205">
        <f>4/50</f>
        <v>0.08</v>
      </c>
      <c r="AP83" s="206"/>
      <c r="AQ83" s="206"/>
      <c r="AR83" s="206"/>
      <c r="AS83" s="206"/>
      <c r="AT83" s="88">
        <f>7/50</f>
        <v>0.14000000000000001</v>
      </c>
      <c r="AU83" s="89"/>
      <c r="AV83" s="89"/>
      <c r="AW83" s="89"/>
      <c r="AX83" s="351"/>
    </row>
    <row r="84" spans="1:60" ht="61.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420</v>
      </c>
      <c r="AC84" s="92"/>
      <c r="AD84" s="93"/>
      <c r="AE84" s="91" t="s">
        <v>404</v>
      </c>
      <c r="AF84" s="92"/>
      <c r="AG84" s="92"/>
      <c r="AH84" s="92"/>
      <c r="AI84" s="93"/>
      <c r="AJ84" s="91" t="s">
        <v>403</v>
      </c>
      <c r="AK84" s="92"/>
      <c r="AL84" s="92"/>
      <c r="AM84" s="92"/>
      <c r="AN84" s="93"/>
      <c r="AO84" s="91" t="s">
        <v>405</v>
      </c>
      <c r="AP84" s="92"/>
      <c r="AQ84" s="92"/>
      <c r="AR84" s="92"/>
      <c r="AS84" s="93"/>
      <c r="AT84" s="91" t="s">
        <v>406</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1"/>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1"/>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1"/>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1"/>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0" t="s">
        <v>19</v>
      </c>
      <c r="D97" s="523"/>
      <c r="E97" s="523"/>
      <c r="F97" s="523"/>
      <c r="G97" s="523"/>
      <c r="H97" s="523"/>
      <c r="I97" s="523"/>
      <c r="J97" s="523"/>
      <c r="K97" s="63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02"/>
      <c r="B98" s="603"/>
      <c r="C98" s="534" t="s">
        <v>390</v>
      </c>
      <c r="D98" s="535"/>
      <c r="E98" s="535"/>
      <c r="F98" s="535"/>
      <c r="G98" s="535"/>
      <c r="H98" s="535"/>
      <c r="I98" s="535"/>
      <c r="J98" s="535"/>
      <c r="K98" s="536"/>
      <c r="L98" s="175">
        <v>0.3</v>
      </c>
      <c r="M98" s="176"/>
      <c r="N98" s="176"/>
      <c r="O98" s="176"/>
      <c r="P98" s="176"/>
      <c r="Q98" s="177"/>
      <c r="R98" s="175">
        <v>0.3</v>
      </c>
      <c r="S98" s="176"/>
      <c r="T98" s="176"/>
      <c r="U98" s="176"/>
      <c r="V98" s="176"/>
      <c r="W98" s="177"/>
      <c r="X98" s="62" t="s">
        <v>432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t="s">
        <v>415</v>
      </c>
      <c r="D99" s="598"/>
      <c r="E99" s="598"/>
      <c r="F99" s="598"/>
      <c r="G99" s="598"/>
      <c r="H99" s="598"/>
      <c r="I99" s="598"/>
      <c r="J99" s="598"/>
      <c r="K99" s="599"/>
      <c r="L99" s="175">
        <v>0.6</v>
      </c>
      <c r="M99" s="176"/>
      <c r="N99" s="176"/>
      <c r="O99" s="176"/>
      <c r="P99" s="176"/>
      <c r="Q99" s="177"/>
      <c r="R99" s="175">
        <v>0.6</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t="s">
        <v>391</v>
      </c>
      <c r="D100" s="598"/>
      <c r="E100" s="598"/>
      <c r="F100" s="598"/>
      <c r="G100" s="598"/>
      <c r="H100" s="598"/>
      <c r="I100" s="598"/>
      <c r="J100" s="598"/>
      <c r="K100" s="599"/>
      <c r="L100" s="175">
        <v>7</v>
      </c>
      <c r="M100" s="176"/>
      <c r="N100" s="176"/>
      <c r="O100" s="176"/>
      <c r="P100" s="176"/>
      <c r="Q100" s="177"/>
      <c r="R100" s="175">
        <v>7</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7.9</v>
      </c>
      <c r="M104" s="595"/>
      <c r="N104" s="595"/>
      <c r="O104" s="595"/>
      <c r="P104" s="595"/>
      <c r="Q104" s="596"/>
      <c r="R104" s="594">
        <f>SUM(R98:W103)</f>
        <v>7.9</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4"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5"/>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2.5" customHeight="1" x14ac:dyDescent="0.15">
      <c r="A108" s="641" t="s">
        <v>312</v>
      </c>
      <c r="B108" s="642"/>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4" t="s">
        <v>388</v>
      </c>
      <c r="AE108" s="345"/>
      <c r="AF108" s="345"/>
      <c r="AG108" s="341" t="s">
        <v>399</v>
      </c>
      <c r="AH108" s="342"/>
      <c r="AI108" s="342"/>
      <c r="AJ108" s="342"/>
      <c r="AK108" s="342"/>
      <c r="AL108" s="342"/>
      <c r="AM108" s="342"/>
      <c r="AN108" s="342"/>
      <c r="AO108" s="342"/>
      <c r="AP108" s="342"/>
      <c r="AQ108" s="342"/>
      <c r="AR108" s="342"/>
      <c r="AS108" s="342"/>
      <c r="AT108" s="342"/>
      <c r="AU108" s="342"/>
      <c r="AV108" s="342"/>
      <c r="AW108" s="342"/>
      <c r="AX108" s="343"/>
    </row>
    <row r="109" spans="1:50" ht="26.25" customHeight="1" x14ac:dyDescent="0.15">
      <c r="A109" s="643"/>
      <c r="B109" s="644"/>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3"/>
      <c r="AD109" s="293" t="s">
        <v>388</v>
      </c>
      <c r="AE109" s="294"/>
      <c r="AF109" s="294"/>
      <c r="AG109" s="273" t="s">
        <v>421</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5"/>
      <c r="B110" s="646"/>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388</v>
      </c>
      <c r="AE110" s="324"/>
      <c r="AF110" s="324"/>
      <c r="AG110" s="336" t="s">
        <v>426</v>
      </c>
      <c r="AH110" s="238"/>
      <c r="AI110" s="238"/>
      <c r="AJ110" s="238"/>
      <c r="AK110" s="238"/>
      <c r="AL110" s="238"/>
      <c r="AM110" s="238"/>
      <c r="AN110" s="238"/>
      <c r="AO110" s="238"/>
      <c r="AP110" s="238"/>
      <c r="AQ110" s="238"/>
      <c r="AR110" s="238"/>
      <c r="AS110" s="238"/>
      <c r="AT110" s="238"/>
      <c r="AU110" s="238"/>
      <c r="AV110" s="238"/>
      <c r="AW110" s="238"/>
      <c r="AX110" s="319"/>
    </row>
    <row r="111" spans="1:50" ht="37.5" customHeight="1" x14ac:dyDescent="0.15">
      <c r="A111" s="254" t="s">
        <v>46</v>
      </c>
      <c r="B111" s="255"/>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325" t="s">
        <v>388</v>
      </c>
      <c r="AE111" s="268"/>
      <c r="AF111" s="268"/>
      <c r="AG111" s="270" t="s">
        <v>400</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326" t="s">
        <v>389</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34.5" customHeight="1" x14ac:dyDescent="0.15">
      <c r="A113" s="256"/>
      <c r="B113" s="257"/>
      <c r="C113" s="444"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326" t="s">
        <v>383</v>
      </c>
      <c r="AE113" s="294"/>
      <c r="AF113" s="294"/>
      <c r="AG113" s="273" t="s">
        <v>433</v>
      </c>
      <c r="AH113" s="250"/>
      <c r="AI113" s="250"/>
      <c r="AJ113" s="250"/>
      <c r="AK113" s="250"/>
      <c r="AL113" s="250"/>
      <c r="AM113" s="250"/>
      <c r="AN113" s="250"/>
      <c r="AO113" s="250"/>
      <c r="AP113" s="250"/>
      <c r="AQ113" s="250"/>
      <c r="AR113" s="250"/>
      <c r="AS113" s="250"/>
      <c r="AT113" s="250"/>
      <c r="AU113" s="250"/>
      <c r="AV113" s="250"/>
      <c r="AW113" s="250"/>
      <c r="AX113" s="274"/>
    </row>
    <row r="114" spans="1:64" ht="36.75" customHeight="1" x14ac:dyDescent="0.15">
      <c r="A114" s="256"/>
      <c r="B114" s="257"/>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3" t="s">
        <v>388</v>
      </c>
      <c r="AE114" s="294"/>
      <c r="AF114" s="294"/>
      <c r="AG114" s="273" t="s">
        <v>400</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93" t="s">
        <v>388</v>
      </c>
      <c r="AE115" s="294"/>
      <c r="AF115" s="294"/>
      <c r="AG115" s="273" t="s">
        <v>422</v>
      </c>
      <c r="AH115" s="250"/>
      <c r="AI115" s="250"/>
      <c r="AJ115" s="250"/>
      <c r="AK115" s="250"/>
      <c r="AL115" s="250"/>
      <c r="AM115" s="250"/>
      <c r="AN115" s="250"/>
      <c r="AO115" s="250"/>
      <c r="AP115" s="250"/>
      <c r="AQ115" s="250"/>
      <c r="AR115" s="250"/>
      <c r="AS115" s="250"/>
      <c r="AT115" s="250"/>
      <c r="AU115" s="250"/>
      <c r="AV115" s="250"/>
      <c r="AW115" s="250"/>
      <c r="AX115" s="274"/>
    </row>
    <row r="116" spans="1:64" ht="57.75" customHeight="1" x14ac:dyDescent="0.15">
      <c r="A116" s="256"/>
      <c r="B116" s="257"/>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2" t="s">
        <v>383</v>
      </c>
      <c r="AE116" s="253"/>
      <c r="AF116" s="253"/>
      <c r="AG116" s="583" t="s">
        <v>401</v>
      </c>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0.5" customHeight="1" x14ac:dyDescent="0.15">
      <c r="A117" s="258"/>
      <c r="B117" s="259"/>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30" t="s">
        <v>389</v>
      </c>
      <c r="AE117" s="324"/>
      <c r="AF117" s="331"/>
      <c r="AG117" s="337"/>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383</v>
      </c>
      <c r="AE118" s="268"/>
      <c r="AF118" s="269"/>
      <c r="AG118" s="270" t="s">
        <v>423</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6" t="s">
        <v>389</v>
      </c>
      <c r="AE119" s="347"/>
      <c r="AF119" s="347"/>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26" t="s">
        <v>383</v>
      </c>
      <c r="AE120" s="294"/>
      <c r="AF120" s="294"/>
      <c r="AG120" s="273" t="s">
        <v>425</v>
      </c>
      <c r="AH120" s="250"/>
      <c r="AI120" s="250"/>
      <c r="AJ120" s="250"/>
      <c r="AK120" s="250"/>
      <c r="AL120" s="250"/>
      <c r="AM120" s="250"/>
      <c r="AN120" s="250"/>
      <c r="AO120" s="250"/>
      <c r="AP120" s="250"/>
      <c r="AQ120" s="250"/>
      <c r="AR120" s="250"/>
      <c r="AS120" s="250"/>
      <c r="AT120" s="250"/>
      <c r="AU120" s="250"/>
      <c r="AV120" s="250"/>
      <c r="AW120" s="250"/>
      <c r="AX120" s="274"/>
    </row>
    <row r="121" spans="1:64" ht="42" customHeight="1" x14ac:dyDescent="0.15">
      <c r="A121" s="258"/>
      <c r="B121" s="259"/>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3" t="s">
        <v>388</v>
      </c>
      <c r="AE121" s="294"/>
      <c r="AF121" s="294"/>
      <c r="AG121" s="336" t="s">
        <v>424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7" t="s">
        <v>389</v>
      </c>
      <c r="AE122" s="268"/>
      <c r="AF122" s="268"/>
      <c r="AG122" s="314" t="s">
        <v>412</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8"/>
      <c r="V125" s="338"/>
      <c r="W125" s="338"/>
      <c r="X125" s="338"/>
      <c r="Y125" s="338"/>
      <c r="Z125" s="338"/>
      <c r="AA125" s="338"/>
      <c r="AB125" s="338"/>
      <c r="AC125" s="338"/>
      <c r="AD125" s="338"/>
      <c r="AE125" s="338"/>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7"/>
      <c r="C126" s="377" t="s">
        <v>64</v>
      </c>
      <c r="D126" s="425"/>
      <c r="E126" s="425"/>
      <c r="F126" s="426"/>
      <c r="G126" s="381" t="s">
        <v>414</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78" t="s">
        <v>68</v>
      </c>
      <c r="D127" s="579"/>
      <c r="E127" s="579"/>
      <c r="F127" s="580"/>
      <c r="G127" s="581" t="s">
        <v>413</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20"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x14ac:dyDescent="0.2">
      <c r="A131" s="384" t="s">
        <v>306</v>
      </c>
      <c r="B131" s="385"/>
      <c r="C131" s="385"/>
      <c r="D131" s="385"/>
      <c r="E131" s="386"/>
      <c r="F131" s="417" t="s">
        <v>428</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x14ac:dyDescent="0.2">
      <c r="A133" s="551" t="s">
        <v>430</v>
      </c>
      <c r="B133" s="552"/>
      <c r="C133" s="552"/>
      <c r="D133" s="552"/>
      <c r="E133" s="553"/>
      <c r="F133" s="420" t="s">
        <v>431</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7" t="s">
        <v>224</v>
      </c>
      <c r="B137" s="311"/>
      <c r="C137" s="311"/>
      <c r="D137" s="311"/>
      <c r="E137" s="311"/>
      <c r="F137" s="311"/>
      <c r="G137" s="542">
        <v>128</v>
      </c>
      <c r="H137" s="543"/>
      <c r="I137" s="543"/>
      <c r="J137" s="543"/>
      <c r="K137" s="543"/>
      <c r="L137" s="543"/>
      <c r="M137" s="543"/>
      <c r="N137" s="543"/>
      <c r="O137" s="543"/>
      <c r="P137" s="544"/>
      <c r="Q137" s="311" t="s">
        <v>225</v>
      </c>
      <c r="R137" s="311"/>
      <c r="S137" s="311"/>
      <c r="T137" s="311"/>
      <c r="U137" s="311"/>
      <c r="V137" s="311"/>
      <c r="W137" s="542">
        <v>127</v>
      </c>
      <c r="X137" s="543"/>
      <c r="Y137" s="543"/>
      <c r="Z137" s="543"/>
      <c r="AA137" s="543"/>
      <c r="AB137" s="543"/>
      <c r="AC137" s="543"/>
      <c r="AD137" s="543"/>
      <c r="AE137" s="543"/>
      <c r="AF137" s="544"/>
      <c r="AG137" s="311" t="s">
        <v>226</v>
      </c>
      <c r="AH137" s="311"/>
      <c r="AI137" s="311"/>
      <c r="AJ137" s="311"/>
      <c r="AK137" s="311"/>
      <c r="AL137" s="311"/>
      <c r="AM137" s="514">
        <v>120</v>
      </c>
      <c r="AN137" s="515"/>
      <c r="AO137" s="515"/>
      <c r="AP137" s="515"/>
      <c r="AQ137" s="515"/>
      <c r="AR137" s="515"/>
      <c r="AS137" s="515"/>
      <c r="AT137" s="515"/>
      <c r="AU137" s="515"/>
      <c r="AV137" s="516"/>
      <c r="AW137" s="12"/>
      <c r="AX137" s="13"/>
    </row>
    <row r="138" spans="1:50" ht="19.899999999999999" customHeight="1" thickBot="1" x14ac:dyDescent="0.2">
      <c r="A138" s="518" t="s">
        <v>227</v>
      </c>
      <c r="B138" s="423"/>
      <c r="C138" s="423"/>
      <c r="D138" s="423"/>
      <c r="E138" s="423"/>
      <c r="F138" s="423"/>
      <c r="G138" s="308">
        <v>323</v>
      </c>
      <c r="H138" s="309"/>
      <c r="I138" s="309"/>
      <c r="J138" s="309"/>
      <c r="K138" s="309"/>
      <c r="L138" s="309"/>
      <c r="M138" s="309"/>
      <c r="N138" s="309"/>
      <c r="O138" s="309"/>
      <c r="P138" s="310"/>
      <c r="Q138" s="423" t="s">
        <v>228</v>
      </c>
      <c r="R138" s="423"/>
      <c r="S138" s="423"/>
      <c r="T138" s="423"/>
      <c r="U138" s="423"/>
      <c r="V138" s="423"/>
      <c r="W138" s="308">
        <v>315</v>
      </c>
      <c r="X138" s="309"/>
      <c r="Y138" s="309"/>
      <c r="Z138" s="309"/>
      <c r="AA138" s="309"/>
      <c r="AB138" s="309"/>
      <c r="AC138" s="309"/>
      <c r="AD138" s="309"/>
      <c r="AE138" s="309"/>
      <c r="AF138" s="310"/>
      <c r="AG138" s="312"/>
      <c r="AH138" s="313"/>
      <c r="AI138" s="313"/>
      <c r="AJ138" s="313"/>
      <c r="AK138" s="313"/>
      <c r="AL138" s="313"/>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407</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377</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3"/>
    </row>
    <row r="180" spans="1:50" ht="24.75" customHeight="1" x14ac:dyDescent="0.15">
      <c r="A180" s="364"/>
      <c r="B180" s="365"/>
      <c r="C180" s="365"/>
      <c r="D180" s="365"/>
      <c r="E180" s="365"/>
      <c r="F180" s="366"/>
      <c r="G180" s="355" t="s">
        <v>410</v>
      </c>
      <c r="H180" s="356"/>
      <c r="I180" s="356"/>
      <c r="J180" s="356"/>
      <c r="K180" s="357"/>
      <c r="L180" s="358" t="s">
        <v>392</v>
      </c>
      <c r="M180" s="359"/>
      <c r="N180" s="359"/>
      <c r="O180" s="359"/>
      <c r="P180" s="359"/>
      <c r="Q180" s="359"/>
      <c r="R180" s="359"/>
      <c r="S180" s="359"/>
      <c r="T180" s="359"/>
      <c r="U180" s="359"/>
      <c r="V180" s="359"/>
      <c r="W180" s="359"/>
      <c r="X180" s="360"/>
      <c r="Y180" s="390">
        <v>3.1</v>
      </c>
      <c r="Z180" s="391"/>
      <c r="AA180" s="391"/>
      <c r="AB180" s="392"/>
      <c r="AC180" s="355"/>
      <c r="AD180" s="356"/>
      <c r="AE180" s="356"/>
      <c r="AF180" s="356"/>
      <c r="AG180" s="357"/>
      <c r="AH180" s="358"/>
      <c r="AI180" s="359"/>
      <c r="AJ180" s="359"/>
      <c r="AK180" s="359"/>
      <c r="AL180" s="359"/>
      <c r="AM180" s="359"/>
      <c r="AN180" s="359"/>
      <c r="AO180" s="359"/>
      <c r="AP180" s="359"/>
      <c r="AQ180" s="359"/>
      <c r="AR180" s="359"/>
      <c r="AS180" s="359"/>
      <c r="AT180" s="360"/>
      <c r="AU180" s="390"/>
      <c r="AV180" s="391"/>
      <c r="AW180" s="391"/>
      <c r="AX180" s="474"/>
    </row>
    <row r="181" spans="1:50" ht="24.7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6"/>
    </row>
    <row r="182" spans="1:50" ht="24.7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6"/>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6"/>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6"/>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6"/>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6"/>
    </row>
    <row r="187" spans="1:50" ht="24.75"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6"/>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6"/>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6"/>
    </row>
    <row r="190" spans="1:50" ht="24.75" customHeight="1" thickBot="1" x14ac:dyDescent="0.2">
      <c r="A190" s="364"/>
      <c r="B190" s="365"/>
      <c r="C190" s="365"/>
      <c r="D190" s="365"/>
      <c r="E190" s="365"/>
      <c r="F190" s="366"/>
      <c r="G190" s="557" t="s">
        <v>22</v>
      </c>
      <c r="H190" s="558"/>
      <c r="I190" s="558"/>
      <c r="J190" s="558"/>
      <c r="K190" s="558"/>
      <c r="L190" s="559"/>
      <c r="M190" s="146"/>
      <c r="N190" s="146"/>
      <c r="O190" s="146"/>
      <c r="P190" s="146"/>
      <c r="Q190" s="146"/>
      <c r="R190" s="146"/>
      <c r="S190" s="146"/>
      <c r="T190" s="146"/>
      <c r="U190" s="146"/>
      <c r="V190" s="146"/>
      <c r="W190" s="146"/>
      <c r="X190" s="147"/>
      <c r="Y190" s="560">
        <f>SUM(Y180:AB189)</f>
        <v>3.1</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0</v>
      </c>
      <c r="AV190" s="561"/>
      <c r="AW190" s="561"/>
      <c r="AX190" s="563"/>
    </row>
    <row r="191" spans="1:50" ht="30" customHeight="1" x14ac:dyDescent="0.15">
      <c r="A191" s="364"/>
      <c r="B191" s="365"/>
      <c r="C191" s="365"/>
      <c r="D191" s="365"/>
      <c r="E191" s="365"/>
      <c r="F191" s="366"/>
      <c r="G191" s="370" t="s">
        <v>408</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3"/>
    </row>
    <row r="193" spans="1:50" ht="24.75" customHeight="1" x14ac:dyDescent="0.15">
      <c r="A193" s="364"/>
      <c r="B193" s="365"/>
      <c r="C193" s="365"/>
      <c r="D193" s="365"/>
      <c r="E193" s="365"/>
      <c r="F193" s="366"/>
      <c r="G193" s="355" t="s">
        <v>410</v>
      </c>
      <c r="H193" s="356"/>
      <c r="I193" s="356"/>
      <c r="J193" s="356"/>
      <c r="K193" s="357"/>
      <c r="L193" s="358" t="s">
        <v>392</v>
      </c>
      <c r="M193" s="359"/>
      <c r="N193" s="359"/>
      <c r="O193" s="359"/>
      <c r="P193" s="359"/>
      <c r="Q193" s="359"/>
      <c r="R193" s="359"/>
      <c r="S193" s="359"/>
      <c r="T193" s="359"/>
      <c r="U193" s="359"/>
      <c r="V193" s="359"/>
      <c r="W193" s="359"/>
      <c r="X193" s="360"/>
      <c r="Y193" s="390">
        <v>0.5</v>
      </c>
      <c r="Z193" s="391"/>
      <c r="AA193" s="391"/>
      <c r="AB193" s="392"/>
      <c r="AC193" s="355"/>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4"/>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6"/>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6"/>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6"/>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6"/>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6"/>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6"/>
    </row>
    <row r="200" spans="1:50" ht="24.75"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6"/>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6"/>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6"/>
    </row>
    <row r="203" spans="1:50" ht="24.75" customHeight="1" thickBot="1" x14ac:dyDescent="0.2">
      <c r="A203" s="364"/>
      <c r="B203" s="365"/>
      <c r="C203" s="365"/>
      <c r="D203" s="365"/>
      <c r="E203" s="365"/>
      <c r="F203" s="366"/>
      <c r="G203" s="557" t="s">
        <v>22</v>
      </c>
      <c r="H203" s="558"/>
      <c r="I203" s="558"/>
      <c r="J203" s="558"/>
      <c r="K203" s="558"/>
      <c r="L203" s="559"/>
      <c r="M203" s="146"/>
      <c r="N203" s="146"/>
      <c r="O203" s="146"/>
      <c r="P203" s="146"/>
      <c r="Q203" s="146"/>
      <c r="R203" s="146"/>
      <c r="S203" s="146"/>
      <c r="T203" s="146"/>
      <c r="U203" s="146"/>
      <c r="V203" s="146"/>
      <c r="W203" s="146"/>
      <c r="X203" s="147"/>
      <c r="Y203" s="560">
        <f>SUM(Y193:AB202)</f>
        <v>0.5</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3"/>
    </row>
    <row r="206" spans="1:50" ht="24.75" customHeight="1" x14ac:dyDescent="0.15">
      <c r="A206" s="364"/>
      <c r="B206" s="365"/>
      <c r="C206" s="365"/>
      <c r="D206" s="365"/>
      <c r="E206" s="365"/>
      <c r="F206" s="366"/>
      <c r="G206" s="355"/>
      <c r="H206" s="356"/>
      <c r="I206" s="356"/>
      <c r="J206" s="356"/>
      <c r="K206" s="357"/>
      <c r="L206" s="358"/>
      <c r="M206" s="359"/>
      <c r="N206" s="359"/>
      <c r="O206" s="359"/>
      <c r="P206" s="359"/>
      <c r="Q206" s="359"/>
      <c r="R206" s="359"/>
      <c r="S206" s="359"/>
      <c r="T206" s="359"/>
      <c r="U206" s="359"/>
      <c r="V206" s="359"/>
      <c r="W206" s="359"/>
      <c r="X206" s="360"/>
      <c r="Y206" s="390"/>
      <c r="Z206" s="391"/>
      <c r="AA206" s="391"/>
      <c r="AB206" s="392"/>
      <c r="AC206" s="355"/>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4"/>
    </row>
    <row r="207" spans="1:50" ht="24.75" customHeight="1" x14ac:dyDescent="0.15">
      <c r="A207" s="364"/>
      <c r="B207" s="365"/>
      <c r="C207" s="365"/>
      <c r="D207" s="365"/>
      <c r="E207" s="365"/>
      <c r="F207" s="366"/>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6"/>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6"/>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6"/>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6"/>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6"/>
    </row>
    <row r="212" spans="1:50" ht="24.75"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6"/>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6"/>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6"/>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6"/>
    </row>
    <row r="216" spans="1:50" ht="24.75" customHeight="1" thickBot="1" x14ac:dyDescent="0.2">
      <c r="A216" s="364"/>
      <c r="B216" s="365"/>
      <c r="C216" s="365"/>
      <c r="D216" s="365"/>
      <c r="E216" s="365"/>
      <c r="F216" s="366"/>
      <c r="G216" s="557" t="s">
        <v>22</v>
      </c>
      <c r="H216" s="558"/>
      <c r="I216" s="558"/>
      <c r="J216" s="558"/>
      <c r="K216" s="558"/>
      <c r="L216" s="559"/>
      <c r="M216" s="146"/>
      <c r="N216" s="146"/>
      <c r="O216" s="146"/>
      <c r="P216" s="146"/>
      <c r="Q216" s="146"/>
      <c r="R216" s="146"/>
      <c r="S216" s="146"/>
      <c r="T216" s="146"/>
      <c r="U216" s="146"/>
      <c r="V216" s="146"/>
      <c r="W216" s="146"/>
      <c r="X216" s="147"/>
      <c r="Y216" s="560">
        <f>SUM(Y206:AB215)</f>
        <v>0</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3"/>
    </row>
    <row r="219" spans="1:50" ht="24.75" customHeight="1" x14ac:dyDescent="0.15">
      <c r="A219" s="364"/>
      <c r="B219" s="365"/>
      <c r="C219" s="365"/>
      <c r="D219" s="365"/>
      <c r="E219" s="365"/>
      <c r="F219" s="366"/>
      <c r="G219" s="355"/>
      <c r="H219" s="356"/>
      <c r="I219" s="356"/>
      <c r="J219" s="356"/>
      <c r="K219" s="357"/>
      <c r="L219" s="358"/>
      <c r="M219" s="359"/>
      <c r="N219" s="359"/>
      <c r="O219" s="359"/>
      <c r="P219" s="359"/>
      <c r="Q219" s="359"/>
      <c r="R219" s="359"/>
      <c r="S219" s="359"/>
      <c r="T219" s="359"/>
      <c r="U219" s="359"/>
      <c r="V219" s="359"/>
      <c r="W219" s="359"/>
      <c r="X219" s="360"/>
      <c r="Y219" s="390"/>
      <c r="Z219" s="391"/>
      <c r="AA219" s="391"/>
      <c r="AB219" s="392"/>
      <c r="AC219" s="355"/>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4"/>
    </row>
    <row r="220" spans="1:50" ht="24.75" customHeight="1" x14ac:dyDescent="0.15">
      <c r="A220" s="364"/>
      <c r="B220" s="365"/>
      <c r="C220" s="365"/>
      <c r="D220" s="365"/>
      <c r="E220" s="365"/>
      <c r="F220" s="366"/>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6"/>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6"/>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6"/>
    </row>
    <row r="223" spans="1:50" ht="24.75"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6"/>
    </row>
    <row r="224" spans="1:50" ht="24.75"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6"/>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6"/>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6"/>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6"/>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6"/>
    </row>
    <row r="229" spans="1:50" ht="24.75" customHeight="1" x14ac:dyDescent="0.15">
      <c r="A229" s="364"/>
      <c r="B229" s="365"/>
      <c r="C229" s="365"/>
      <c r="D229" s="365"/>
      <c r="E229" s="365"/>
      <c r="F229" s="366"/>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38.25" customHeight="1" x14ac:dyDescent="0.15">
      <c r="A236" s="567">
        <v>1</v>
      </c>
      <c r="B236" s="567">
        <v>1</v>
      </c>
      <c r="C236" s="568" t="s">
        <v>393</v>
      </c>
      <c r="D236" s="568"/>
      <c r="E236" s="568"/>
      <c r="F236" s="568"/>
      <c r="G236" s="568"/>
      <c r="H236" s="568"/>
      <c r="I236" s="568"/>
      <c r="J236" s="568"/>
      <c r="K236" s="568"/>
      <c r="L236" s="568"/>
      <c r="M236" s="569" t="s">
        <v>397</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3.1</v>
      </c>
      <c r="AL236" s="571"/>
      <c r="AM236" s="571"/>
      <c r="AN236" s="571"/>
      <c r="AO236" s="571"/>
      <c r="AP236" s="572"/>
      <c r="AQ236" s="569">
        <v>1</v>
      </c>
      <c r="AR236" s="568"/>
      <c r="AS236" s="568"/>
      <c r="AT236" s="568"/>
      <c r="AU236" s="570">
        <v>78.5</v>
      </c>
      <c r="AV236" s="571"/>
      <c r="AW236" s="571"/>
      <c r="AX236" s="572"/>
    </row>
    <row r="237" spans="1:50" ht="24" hidden="1" customHeight="1" x14ac:dyDescent="0.15">
      <c r="A237" s="567">
        <v>2</v>
      </c>
      <c r="B237" s="567">
        <v>1</v>
      </c>
      <c r="C237" s="569"/>
      <c r="D237" s="568"/>
      <c r="E237" s="568"/>
      <c r="F237" s="568"/>
      <c r="G237" s="568"/>
      <c r="H237" s="568"/>
      <c r="I237" s="568"/>
      <c r="J237" s="568"/>
      <c r="K237" s="568"/>
      <c r="L237" s="568"/>
      <c r="M237" s="569"/>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x14ac:dyDescent="0.15">
      <c r="A238" s="567">
        <v>3</v>
      </c>
      <c r="B238" s="567">
        <v>1</v>
      </c>
      <c r="C238" s="568"/>
      <c r="D238" s="568"/>
      <c r="E238" s="568"/>
      <c r="F238" s="568"/>
      <c r="G238" s="568"/>
      <c r="H238" s="568"/>
      <c r="I238" s="568"/>
      <c r="J238" s="568"/>
      <c r="K238" s="568"/>
      <c r="L238" s="568"/>
      <c r="M238" s="677"/>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78"/>
      <c r="AK238" s="570"/>
      <c r="AL238" s="571"/>
      <c r="AM238" s="571"/>
      <c r="AN238" s="571"/>
      <c r="AO238" s="571"/>
      <c r="AP238" s="572"/>
      <c r="AQ238" s="569"/>
      <c r="AR238" s="568"/>
      <c r="AS238" s="568"/>
      <c r="AT238" s="568"/>
      <c r="AU238" s="570"/>
      <c r="AV238" s="571"/>
      <c r="AW238" s="571"/>
      <c r="AX238" s="572"/>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369</v>
      </c>
      <c r="AL268" s="232"/>
      <c r="AM268" s="232"/>
      <c r="AN268" s="232"/>
      <c r="AO268" s="232"/>
      <c r="AP268" s="232"/>
      <c r="AQ268" s="232" t="s">
        <v>23</v>
      </c>
      <c r="AR268" s="232"/>
      <c r="AS268" s="232"/>
      <c r="AT268" s="232"/>
      <c r="AU268" s="83" t="s">
        <v>24</v>
      </c>
      <c r="AV268" s="84"/>
      <c r="AW268" s="84"/>
      <c r="AX268" s="574"/>
    </row>
    <row r="269" spans="1:50" ht="50.25" customHeight="1" x14ac:dyDescent="0.15">
      <c r="A269" s="567">
        <v>1</v>
      </c>
      <c r="B269" s="567">
        <v>1</v>
      </c>
      <c r="C269" s="569" t="s">
        <v>396</v>
      </c>
      <c r="D269" s="568"/>
      <c r="E269" s="568"/>
      <c r="F269" s="568"/>
      <c r="G269" s="568"/>
      <c r="H269" s="568"/>
      <c r="I269" s="568"/>
      <c r="J269" s="568"/>
      <c r="K269" s="568"/>
      <c r="L269" s="568"/>
      <c r="M269" s="569" t="s">
        <v>398</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v>0.5</v>
      </c>
      <c r="AL269" s="571"/>
      <c r="AM269" s="571"/>
      <c r="AN269" s="571"/>
      <c r="AO269" s="571"/>
      <c r="AP269" s="572"/>
      <c r="AQ269" s="569">
        <v>2</v>
      </c>
      <c r="AR269" s="568"/>
      <c r="AS269" s="568"/>
      <c r="AT269" s="568"/>
      <c r="AU269" s="570">
        <v>15.6</v>
      </c>
      <c r="AV269" s="571"/>
      <c r="AW269" s="571"/>
      <c r="AX269" s="572"/>
    </row>
    <row r="270" spans="1:50" ht="24" hidden="1" customHeight="1" x14ac:dyDescent="0.15">
      <c r="A270" s="567">
        <v>2</v>
      </c>
      <c r="B270" s="567">
        <v>1</v>
      </c>
      <c r="C270" s="569"/>
      <c r="D270" s="568"/>
      <c r="E270" s="568"/>
      <c r="F270" s="568"/>
      <c r="G270" s="568"/>
      <c r="H270" s="568"/>
      <c r="I270" s="568"/>
      <c r="J270" s="568"/>
      <c r="K270" s="568"/>
      <c r="L270" s="568"/>
      <c r="M270" s="569"/>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c r="AL270" s="571"/>
      <c r="AM270" s="571"/>
      <c r="AN270" s="571"/>
      <c r="AO270" s="571"/>
      <c r="AP270" s="572"/>
      <c r="AQ270" s="569"/>
      <c r="AR270" s="568"/>
      <c r="AS270" s="568"/>
      <c r="AT270" s="568"/>
      <c r="AU270" s="570"/>
      <c r="AV270" s="571"/>
      <c r="AW270" s="571"/>
      <c r="AX270" s="572"/>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c r="AL271" s="571"/>
      <c r="AM271" s="571"/>
      <c r="AN271" s="571"/>
      <c r="AO271" s="571"/>
      <c r="AP271" s="572"/>
      <c r="AQ271" s="569"/>
      <c r="AR271" s="568"/>
      <c r="AS271" s="568"/>
      <c r="AT271" s="568"/>
      <c r="AU271" s="570"/>
      <c r="AV271" s="571"/>
      <c r="AW271" s="571"/>
      <c r="AX271" s="572"/>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c r="AL272" s="571"/>
      <c r="AM272" s="571"/>
      <c r="AN272" s="571"/>
      <c r="AO272" s="571"/>
      <c r="AP272" s="572"/>
      <c r="AQ272" s="569"/>
      <c r="AR272" s="568"/>
      <c r="AS272" s="568"/>
      <c r="AT272" s="568"/>
      <c r="AU272" s="570"/>
      <c r="AV272" s="571"/>
      <c r="AW272" s="571"/>
      <c r="AX272" s="572"/>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c r="AL273" s="571"/>
      <c r="AM273" s="571"/>
      <c r="AN273" s="571"/>
      <c r="AO273" s="571"/>
      <c r="AP273" s="572"/>
      <c r="AQ273" s="569"/>
      <c r="AR273" s="568"/>
      <c r="AS273" s="568"/>
      <c r="AT273" s="568"/>
      <c r="AU273" s="570"/>
      <c r="AV273" s="571"/>
      <c r="AW273" s="571"/>
      <c r="AX273" s="572"/>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c r="AL274" s="571"/>
      <c r="AM274" s="571"/>
      <c r="AN274" s="571"/>
      <c r="AO274" s="571"/>
      <c r="AP274" s="572"/>
      <c r="AQ274" s="569"/>
      <c r="AR274" s="568"/>
      <c r="AS274" s="568"/>
      <c r="AT274" s="568"/>
      <c r="AU274" s="570"/>
      <c r="AV274" s="571"/>
      <c r="AW274" s="571"/>
      <c r="AX274" s="572"/>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c r="AL275" s="571"/>
      <c r="AM275" s="571"/>
      <c r="AN275" s="571"/>
      <c r="AO275" s="571"/>
      <c r="AP275" s="572"/>
      <c r="AQ275" s="569"/>
      <c r="AR275" s="568"/>
      <c r="AS275" s="568"/>
      <c r="AT275" s="568"/>
      <c r="AU275" s="570"/>
      <c r="AV275" s="571"/>
      <c r="AW275" s="571"/>
      <c r="AX275" s="572"/>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c r="AL276" s="571"/>
      <c r="AM276" s="571"/>
      <c r="AN276" s="571"/>
      <c r="AO276" s="571"/>
      <c r="AP276" s="572"/>
      <c r="AQ276" s="569"/>
      <c r="AR276" s="568"/>
      <c r="AS276" s="568"/>
      <c r="AT276" s="568"/>
      <c r="AU276" s="570"/>
      <c r="AV276" s="571"/>
      <c r="AW276" s="571"/>
      <c r="AX276" s="572"/>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7"/>
      <c r="B301" s="567"/>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369</v>
      </c>
      <c r="AL301" s="232"/>
      <c r="AM301" s="232"/>
      <c r="AN301" s="232"/>
      <c r="AO301" s="232"/>
      <c r="AP301" s="232"/>
      <c r="AQ301" s="232" t="s">
        <v>23</v>
      </c>
      <c r="AR301" s="232"/>
      <c r="AS301" s="232"/>
      <c r="AT301" s="232"/>
      <c r="AU301" s="83" t="s">
        <v>24</v>
      </c>
      <c r="AV301" s="84"/>
      <c r="AW301" s="84"/>
      <c r="AX301" s="574"/>
    </row>
    <row r="302" spans="1:50" ht="24" hidden="1" customHeight="1" x14ac:dyDescent="0.15">
      <c r="A302" s="567">
        <v>1</v>
      </c>
      <c r="B302" s="567">
        <v>1</v>
      </c>
      <c r="C302" s="568"/>
      <c r="D302" s="568"/>
      <c r="E302" s="568"/>
      <c r="F302" s="568"/>
      <c r="G302" s="568"/>
      <c r="H302" s="568"/>
      <c r="I302" s="568"/>
      <c r="J302" s="568"/>
      <c r="K302" s="568"/>
      <c r="L302" s="568"/>
      <c r="M302" s="568"/>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c r="AL302" s="571"/>
      <c r="AM302" s="571"/>
      <c r="AN302" s="571"/>
      <c r="AO302" s="571"/>
      <c r="AP302" s="572"/>
      <c r="AQ302" s="569"/>
      <c r="AR302" s="568"/>
      <c r="AS302" s="568"/>
      <c r="AT302" s="568"/>
      <c r="AU302" s="570"/>
      <c r="AV302" s="571"/>
      <c r="AW302" s="571"/>
      <c r="AX302" s="572"/>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c r="AL303" s="571"/>
      <c r="AM303" s="571"/>
      <c r="AN303" s="571"/>
      <c r="AO303" s="571"/>
      <c r="AP303" s="572"/>
      <c r="AQ303" s="569"/>
      <c r="AR303" s="568"/>
      <c r="AS303" s="568"/>
      <c r="AT303" s="568"/>
      <c r="AU303" s="570"/>
      <c r="AV303" s="571"/>
      <c r="AW303" s="571"/>
      <c r="AX303" s="572"/>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c r="AL304" s="571"/>
      <c r="AM304" s="571"/>
      <c r="AN304" s="571"/>
      <c r="AO304" s="571"/>
      <c r="AP304" s="572"/>
      <c r="AQ304" s="569"/>
      <c r="AR304" s="568"/>
      <c r="AS304" s="568"/>
      <c r="AT304" s="568"/>
      <c r="AU304" s="570"/>
      <c r="AV304" s="571"/>
      <c r="AW304" s="571"/>
      <c r="AX304" s="572"/>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c r="AL305" s="571"/>
      <c r="AM305" s="571"/>
      <c r="AN305" s="571"/>
      <c r="AO305" s="571"/>
      <c r="AP305" s="572"/>
      <c r="AQ305" s="569"/>
      <c r="AR305" s="568"/>
      <c r="AS305" s="568"/>
      <c r="AT305" s="568"/>
      <c r="AU305" s="570"/>
      <c r="AV305" s="571"/>
      <c r="AW305" s="571"/>
      <c r="AX305" s="572"/>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7"/>
      <c r="B334" s="567"/>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369</v>
      </c>
      <c r="AL334" s="232"/>
      <c r="AM334" s="232"/>
      <c r="AN334" s="232"/>
      <c r="AO334" s="232"/>
      <c r="AP334" s="232"/>
      <c r="AQ334" s="232" t="s">
        <v>23</v>
      </c>
      <c r="AR334" s="232"/>
      <c r="AS334" s="232"/>
      <c r="AT334" s="232"/>
      <c r="AU334" s="83" t="s">
        <v>24</v>
      </c>
      <c r="AV334" s="84"/>
      <c r="AW334" s="84"/>
      <c r="AX334" s="574"/>
    </row>
    <row r="335" spans="1:50" ht="24" hidden="1" customHeight="1" x14ac:dyDescent="0.15">
      <c r="A335" s="567">
        <v>1</v>
      </c>
      <c r="B335" s="567">
        <v>1</v>
      </c>
      <c r="C335" s="568"/>
      <c r="D335" s="568"/>
      <c r="E335" s="568"/>
      <c r="F335" s="568"/>
      <c r="G335" s="568"/>
      <c r="H335" s="568"/>
      <c r="I335" s="568"/>
      <c r="J335" s="568"/>
      <c r="K335" s="568"/>
      <c r="L335" s="568"/>
      <c r="M335" s="568"/>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c r="AL335" s="571"/>
      <c r="AM335" s="571"/>
      <c r="AN335" s="571"/>
      <c r="AO335" s="571"/>
      <c r="AP335" s="572"/>
      <c r="AQ335" s="569"/>
      <c r="AR335" s="568"/>
      <c r="AS335" s="568"/>
      <c r="AT335" s="568"/>
      <c r="AU335" s="570"/>
      <c r="AV335" s="571"/>
      <c r="AW335" s="571"/>
      <c r="AX335" s="572"/>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c r="AL336" s="571"/>
      <c r="AM336" s="571"/>
      <c r="AN336" s="571"/>
      <c r="AO336" s="571"/>
      <c r="AP336" s="572"/>
      <c r="AQ336" s="569"/>
      <c r="AR336" s="568"/>
      <c r="AS336" s="568"/>
      <c r="AT336" s="568"/>
      <c r="AU336" s="570"/>
      <c r="AV336" s="571"/>
      <c r="AW336" s="571"/>
      <c r="AX336" s="572"/>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c r="AL337" s="571"/>
      <c r="AM337" s="571"/>
      <c r="AN337" s="571"/>
      <c r="AO337" s="571"/>
      <c r="AP337" s="572"/>
      <c r="AQ337" s="569"/>
      <c r="AR337" s="568"/>
      <c r="AS337" s="568"/>
      <c r="AT337" s="568"/>
      <c r="AU337" s="570"/>
      <c r="AV337" s="571"/>
      <c r="AW337" s="571"/>
      <c r="AX337" s="572"/>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70"/>
      <c r="AL338" s="571"/>
      <c r="AM338" s="571"/>
      <c r="AN338" s="571"/>
      <c r="AO338" s="571"/>
      <c r="AP338" s="572"/>
      <c r="AQ338" s="569"/>
      <c r="AR338" s="568"/>
      <c r="AS338" s="568"/>
      <c r="AT338" s="568"/>
      <c r="AU338" s="570"/>
      <c r="AV338" s="571"/>
      <c r="AW338" s="571"/>
      <c r="AX338" s="572"/>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70"/>
      <c r="AL339" s="571"/>
      <c r="AM339" s="571"/>
      <c r="AN339" s="571"/>
      <c r="AO339" s="571"/>
      <c r="AP339" s="572"/>
      <c r="AQ339" s="569"/>
      <c r="AR339" s="568"/>
      <c r="AS339" s="568"/>
      <c r="AT339" s="568"/>
      <c r="AU339" s="570"/>
      <c r="AV339" s="571"/>
      <c r="AW339" s="571"/>
      <c r="AX339" s="572"/>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70"/>
      <c r="AL340" s="571"/>
      <c r="AM340" s="571"/>
      <c r="AN340" s="571"/>
      <c r="AO340" s="571"/>
      <c r="AP340" s="572"/>
      <c r="AQ340" s="569"/>
      <c r="AR340" s="568"/>
      <c r="AS340" s="568"/>
      <c r="AT340" s="568"/>
      <c r="AU340" s="570"/>
      <c r="AV340" s="571"/>
      <c r="AW340" s="571"/>
      <c r="AX340" s="572"/>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70"/>
      <c r="AL341" s="571"/>
      <c r="AM341" s="571"/>
      <c r="AN341" s="571"/>
      <c r="AO341" s="571"/>
      <c r="AP341" s="572"/>
      <c r="AQ341" s="569"/>
      <c r="AR341" s="568"/>
      <c r="AS341" s="568"/>
      <c r="AT341" s="568"/>
      <c r="AU341" s="570"/>
      <c r="AV341" s="571"/>
      <c r="AW341" s="571"/>
      <c r="AX341" s="572"/>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70"/>
      <c r="AL342" s="571"/>
      <c r="AM342" s="571"/>
      <c r="AN342" s="571"/>
      <c r="AO342" s="571"/>
      <c r="AP342" s="572"/>
      <c r="AQ342" s="569"/>
      <c r="AR342" s="568"/>
      <c r="AS342" s="568"/>
      <c r="AT342" s="568"/>
      <c r="AU342" s="570"/>
      <c r="AV342" s="571"/>
      <c r="AW342" s="571"/>
      <c r="AX342" s="572"/>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c r="AL343" s="571"/>
      <c r="AM343" s="571"/>
      <c r="AN343" s="571"/>
      <c r="AO343" s="571"/>
      <c r="AP343" s="572"/>
      <c r="AQ343" s="569"/>
      <c r="AR343" s="568"/>
      <c r="AS343" s="568"/>
      <c r="AT343" s="568"/>
      <c r="AU343" s="570"/>
      <c r="AV343" s="571"/>
      <c r="AW343" s="571"/>
      <c r="AX343" s="572"/>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c r="AL344" s="571"/>
      <c r="AM344" s="571"/>
      <c r="AN344" s="571"/>
      <c r="AO344" s="571"/>
      <c r="AP344" s="572"/>
      <c r="AQ344" s="569"/>
      <c r="AR344" s="568"/>
      <c r="AS344" s="568"/>
      <c r="AT344" s="568"/>
      <c r="AU344" s="570"/>
      <c r="AV344" s="571"/>
      <c r="AW344" s="571"/>
      <c r="AX344" s="572"/>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70"/>
      <c r="AL345" s="571"/>
      <c r="AM345" s="571"/>
      <c r="AN345" s="571"/>
      <c r="AO345" s="571"/>
      <c r="AP345" s="572"/>
      <c r="AQ345" s="569"/>
      <c r="AR345" s="568"/>
      <c r="AS345" s="568"/>
      <c r="AT345" s="568"/>
      <c r="AU345" s="570"/>
      <c r="AV345" s="571"/>
      <c r="AW345" s="571"/>
      <c r="AX345" s="572"/>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70"/>
      <c r="AL346" s="571"/>
      <c r="AM346" s="571"/>
      <c r="AN346" s="571"/>
      <c r="AO346" s="571"/>
      <c r="AP346" s="572"/>
      <c r="AQ346" s="569"/>
      <c r="AR346" s="568"/>
      <c r="AS346" s="568"/>
      <c r="AT346" s="568"/>
      <c r="AU346" s="570"/>
      <c r="AV346" s="571"/>
      <c r="AW346" s="571"/>
      <c r="AX346" s="572"/>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70"/>
      <c r="AL347" s="571"/>
      <c r="AM347" s="571"/>
      <c r="AN347" s="571"/>
      <c r="AO347" s="571"/>
      <c r="AP347" s="572"/>
      <c r="AQ347" s="569"/>
      <c r="AR347" s="568"/>
      <c r="AS347" s="568"/>
      <c r="AT347" s="568"/>
      <c r="AU347" s="570"/>
      <c r="AV347" s="571"/>
      <c r="AW347" s="571"/>
      <c r="AX347" s="572"/>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70"/>
      <c r="AL348" s="571"/>
      <c r="AM348" s="571"/>
      <c r="AN348" s="571"/>
      <c r="AO348" s="571"/>
      <c r="AP348" s="572"/>
      <c r="AQ348" s="569"/>
      <c r="AR348" s="568"/>
      <c r="AS348" s="568"/>
      <c r="AT348" s="568"/>
      <c r="AU348" s="570"/>
      <c r="AV348" s="571"/>
      <c r="AW348" s="571"/>
      <c r="AX348" s="572"/>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70"/>
      <c r="AL349" s="571"/>
      <c r="AM349" s="571"/>
      <c r="AN349" s="571"/>
      <c r="AO349" s="571"/>
      <c r="AP349" s="572"/>
      <c r="AQ349" s="569"/>
      <c r="AR349" s="568"/>
      <c r="AS349" s="568"/>
      <c r="AT349" s="568"/>
      <c r="AU349" s="570"/>
      <c r="AV349" s="571"/>
      <c r="AW349" s="571"/>
      <c r="AX349" s="572"/>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70"/>
      <c r="AL350" s="571"/>
      <c r="AM350" s="571"/>
      <c r="AN350" s="571"/>
      <c r="AO350" s="571"/>
      <c r="AP350" s="572"/>
      <c r="AQ350" s="569"/>
      <c r="AR350" s="568"/>
      <c r="AS350" s="568"/>
      <c r="AT350" s="568"/>
      <c r="AU350" s="570"/>
      <c r="AV350" s="571"/>
      <c r="AW350" s="571"/>
      <c r="AX350" s="572"/>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70"/>
      <c r="AL351" s="571"/>
      <c r="AM351" s="571"/>
      <c r="AN351" s="571"/>
      <c r="AO351" s="571"/>
      <c r="AP351" s="572"/>
      <c r="AQ351" s="569"/>
      <c r="AR351" s="568"/>
      <c r="AS351" s="568"/>
      <c r="AT351" s="568"/>
      <c r="AU351" s="570"/>
      <c r="AV351" s="571"/>
      <c r="AW351" s="571"/>
      <c r="AX351" s="572"/>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70"/>
      <c r="AL352" s="571"/>
      <c r="AM352" s="571"/>
      <c r="AN352" s="571"/>
      <c r="AO352" s="571"/>
      <c r="AP352" s="572"/>
      <c r="AQ352" s="569"/>
      <c r="AR352" s="568"/>
      <c r="AS352" s="568"/>
      <c r="AT352" s="568"/>
      <c r="AU352" s="570"/>
      <c r="AV352" s="571"/>
      <c r="AW352" s="571"/>
      <c r="AX352" s="572"/>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70"/>
      <c r="AL353" s="571"/>
      <c r="AM353" s="571"/>
      <c r="AN353" s="571"/>
      <c r="AO353" s="571"/>
      <c r="AP353" s="572"/>
      <c r="AQ353" s="569"/>
      <c r="AR353" s="568"/>
      <c r="AS353" s="568"/>
      <c r="AT353" s="568"/>
      <c r="AU353" s="570"/>
      <c r="AV353" s="571"/>
      <c r="AW353" s="571"/>
      <c r="AX353" s="572"/>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70"/>
      <c r="AL354" s="571"/>
      <c r="AM354" s="571"/>
      <c r="AN354" s="571"/>
      <c r="AO354" s="571"/>
      <c r="AP354" s="572"/>
      <c r="AQ354" s="569"/>
      <c r="AR354" s="568"/>
      <c r="AS354" s="568"/>
      <c r="AT354" s="568"/>
      <c r="AU354" s="570"/>
      <c r="AV354" s="571"/>
      <c r="AW354" s="571"/>
      <c r="AX354" s="572"/>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70"/>
      <c r="AL355" s="571"/>
      <c r="AM355" s="571"/>
      <c r="AN355" s="571"/>
      <c r="AO355" s="571"/>
      <c r="AP355" s="572"/>
      <c r="AQ355" s="569"/>
      <c r="AR355" s="568"/>
      <c r="AS355" s="568"/>
      <c r="AT355" s="568"/>
      <c r="AU355" s="570"/>
      <c r="AV355" s="571"/>
      <c r="AW355" s="571"/>
      <c r="AX355" s="572"/>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70"/>
      <c r="AL356" s="571"/>
      <c r="AM356" s="571"/>
      <c r="AN356" s="571"/>
      <c r="AO356" s="571"/>
      <c r="AP356" s="572"/>
      <c r="AQ356" s="569"/>
      <c r="AR356" s="568"/>
      <c r="AS356" s="568"/>
      <c r="AT356" s="568"/>
      <c r="AU356" s="570"/>
      <c r="AV356" s="571"/>
      <c r="AW356" s="571"/>
      <c r="AX356" s="572"/>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70"/>
      <c r="AL358" s="571"/>
      <c r="AM358" s="571"/>
      <c r="AN358" s="571"/>
      <c r="AO358" s="571"/>
      <c r="AP358" s="572"/>
      <c r="AQ358" s="569"/>
      <c r="AR358" s="568"/>
      <c r="AS358" s="568"/>
      <c r="AT358" s="568"/>
      <c r="AU358" s="570"/>
      <c r="AV358" s="571"/>
      <c r="AW358" s="571"/>
      <c r="AX358" s="572"/>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70"/>
      <c r="AL359" s="571"/>
      <c r="AM359" s="571"/>
      <c r="AN359" s="571"/>
      <c r="AO359" s="571"/>
      <c r="AP359" s="572"/>
      <c r="AQ359" s="569"/>
      <c r="AR359" s="568"/>
      <c r="AS359" s="568"/>
      <c r="AT359" s="568"/>
      <c r="AU359" s="570"/>
      <c r="AV359" s="571"/>
      <c r="AW359" s="571"/>
      <c r="AX359" s="572"/>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369</v>
      </c>
      <c r="AL367" s="232"/>
      <c r="AM367" s="232"/>
      <c r="AN367" s="232"/>
      <c r="AO367" s="232"/>
      <c r="AP367" s="232"/>
      <c r="AQ367" s="232" t="s">
        <v>23</v>
      </c>
      <c r="AR367" s="232"/>
      <c r="AS367" s="232"/>
      <c r="AT367" s="232"/>
      <c r="AU367" s="83" t="s">
        <v>24</v>
      </c>
      <c r="AV367" s="84"/>
      <c r="AW367" s="84"/>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c r="AL368" s="571"/>
      <c r="AM368" s="571"/>
      <c r="AN368" s="571"/>
      <c r="AO368" s="571"/>
      <c r="AP368" s="572"/>
      <c r="AQ368" s="569"/>
      <c r="AR368" s="568"/>
      <c r="AS368" s="568"/>
      <c r="AT368" s="568"/>
      <c r="AU368" s="570"/>
      <c r="AV368" s="571"/>
      <c r="AW368" s="571"/>
      <c r="AX368" s="572"/>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369</v>
      </c>
      <c r="AL400" s="232"/>
      <c r="AM400" s="232"/>
      <c r="AN400" s="232"/>
      <c r="AO400" s="232"/>
      <c r="AP400" s="232"/>
      <c r="AQ400" s="232" t="s">
        <v>23</v>
      </c>
      <c r="AR400" s="232"/>
      <c r="AS400" s="232"/>
      <c r="AT400" s="232"/>
      <c r="AU400" s="83" t="s">
        <v>24</v>
      </c>
      <c r="AV400" s="84"/>
      <c r="AW400" s="84"/>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c r="AL401" s="571"/>
      <c r="AM401" s="571"/>
      <c r="AN401" s="571"/>
      <c r="AO401" s="571"/>
      <c r="AP401" s="572"/>
      <c r="AQ401" s="569"/>
      <c r="AR401" s="568"/>
      <c r="AS401" s="568"/>
      <c r="AT401" s="568"/>
      <c r="AU401" s="570"/>
      <c r="AV401" s="571"/>
      <c r="AW401" s="571"/>
      <c r="AX401" s="572"/>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c r="AL402" s="571"/>
      <c r="AM402" s="571"/>
      <c r="AN402" s="571"/>
      <c r="AO402" s="571"/>
      <c r="AP402" s="572"/>
      <c r="AQ402" s="569"/>
      <c r="AR402" s="568"/>
      <c r="AS402" s="568"/>
      <c r="AT402" s="568"/>
      <c r="AU402" s="570"/>
      <c r="AV402" s="571"/>
      <c r="AW402" s="571"/>
      <c r="AX402" s="572"/>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70"/>
      <c r="AL406" s="571"/>
      <c r="AM406" s="571"/>
      <c r="AN406" s="571"/>
      <c r="AO406" s="571"/>
      <c r="AP406" s="572"/>
      <c r="AQ406" s="569"/>
      <c r="AR406" s="568"/>
      <c r="AS406" s="568"/>
      <c r="AT406" s="568"/>
      <c r="AU406" s="570"/>
      <c r="AV406" s="571"/>
      <c r="AW406" s="571"/>
      <c r="AX406" s="572"/>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369</v>
      </c>
      <c r="AL433" s="232"/>
      <c r="AM433" s="232"/>
      <c r="AN433" s="232"/>
      <c r="AO433" s="232"/>
      <c r="AP433" s="232"/>
      <c r="AQ433" s="232" t="s">
        <v>23</v>
      </c>
      <c r="AR433" s="232"/>
      <c r="AS433" s="232"/>
      <c r="AT433" s="232"/>
      <c r="AU433" s="83" t="s">
        <v>24</v>
      </c>
      <c r="AV433" s="84"/>
      <c r="AW433" s="84"/>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c r="AL434" s="571"/>
      <c r="AM434" s="571"/>
      <c r="AN434" s="571"/>
      <c r="AO434" s="571"/>
      <c r="AP434" s="572"/>
      <c r="AQ434" s="569"/>
      <c r="AR434" s="568"/>
      <c r="AS434" s="568"/>
      <c r="AT434" s="568"/>
      <c r="AU434" s="570"/>
      <c r="AV434" s="571"/>
      <c r="AW434" s="571"/>
      <c r="AX434" s="572"/>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369</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36"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t="36" customHeight="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9" priority="573">
      <formula>IF(RIGHT(TEXT(P14,"0.#"),1)=".",FALSE,TRUE)</formula>
    </cfRule>
    <cfRule type="expression" dxfId="218" priority="574">
      <formula>IF(RIGHT(TEXT(P14,"0.#"),1)=".",TRUE,FALSE)</formula>
    </cfRule>
  </conditionalFormatting>
  <conditionalFormatting sqref="AE23:AI23">
    <cfRule type="expression" dxfId="217" priority="563">
      <formula>IF(RIGHT(TEXT(AE23,"0.#"),1)=".",FALSE,TRUE)</formula>
    </cfRule>
    <cfRule type="expression" dxfId="216" priority="564">
      <formula>IF(RIGHT(TEXT(AE23,"0.#"),1)=".",TRUE,FALSE)</formula>
    </cfRule>
  </conditionalFormatting>
  <conditionalFormatting sqref="AE69:AX69">
    <cfRule type="expression" dxfId="215" priority="495">
      <formula>IF(RIGHT(TEXT(AE69,"0.#"),1)=".",FALSE,TRUE)</formula>
    </cfRule>
    <cfRule type="expression" dxfId="214" priority="496">
      <formula>IF(RIGHT(TEXT(AE69,"0.#"),1)=".",TRUE,FALSE)</formula>
    </cfRule>
  </conditionalFormatting>
  <conditionalFormatting sqref="AE83:AI83">
    <cfRule type="expression" dxfId="213" priority="477">
      <formula>IF(RIGHT(TEXT(AE83,"0.#"),1)=".",FALSE,TRUE)</formula>
    </cfRule>
    <cfRule type="expression" dxfId="212" priority="478">
      <formula>IF(RIGHT(TEXT(AE83,"0.#"),1)=".",TRUE,FALSE)</formula>
    </cfRule>
  </conditionalFormatting>
  <conditionalFormatting sqref="AT83:AX83">
    <cfRule type="expression" dxfId="211" priority="475">
      <formula>IF(RIGHT(TEXT(AT83,"0.#"),1)=".",FALSE,TRUE)</formula>
    </cfRule>
    <cfRule type="expression" dxfId="210" priority="476">
      <formula>IF(RIGHT(TEXT(AT83,"0.#"),1)=".",TRUE,FALSE)</formula>
    </cfRule>
  </conditionalFormatting>
  <conditionalFormatting sqref="L99">
    <cfRule type="expression" dxfId="209" priority="455">
      <formula>IF(RIGHT(TEXT(L99,"0.#"),1)=".",FALSE,TRUE)</formula>
    </cfRule>
    <cfRule type="expression" dxfId="208" priority="456">
      <formula>IF(RIGHT(TEXT(L99,"0.#"),1)=".",TRUE,FALSE)</formula>
    </cfRule>
  </conditionalFormatting>
  <conditionalFormatting sqref="L104">
    <cfRule type="expression" dxfId="207" priority="453">
      <formula>IF(RIGHT(TEXT(L104,"0.#"),1)=".",FALSE,TRUE)</formula>
    </cfRule>
    <cfRule type="expression" dxfId="206" priority="454">
      <formula>IF(RIGHT(TEXT(L104,"0.#"),1)=".",TRUE,FALSE)</formula>
    </cfRule>
  </conditionalFormatting>
  <conditionalFormatting sqref="R104">
    <cfRule type="expression" dxfId="205" priority="451">
      <formula>IF(RIGHT(TEXT(R104,"0.#"),1)=".",FALSE,TRUE)</formula>
    </cfRule>
    <cfRule type="expression" dxfId="204" priority="452">
      <formula>IF(RIGHT(TEXT(R104,"0.#"),1)=".",TRUE,FALSE)</formula>
    </cfRule>
  </conditionalFormatting>
  <conditionalFormatting sqref="P18:AX18">
    <cfRule type="expression" dxfId="203" priority="449">
      <formula>IF(RIGHT(TEXT(P18,"0.#"),1)=".",FALSE,TRUE)</formula>
    </cfRule>
    <cfRule type="expression" dxfId="202" priority="450">
      <formula>IF(RIGHT(TEXT(P18,"0.#"),1)=".",TRUE,FALSE)</formula>
    </cfRule>
  </conditionalFormatting>
  <conditionalFormatting sqref="Y181">
    <cfRule type="expression" dxfId="201" priority="445">
      <formula>IF(RIGHT(TEXT(Y181,"0.#"),1)=".",FALSE,TRUE)</formula>
    </cfRule>
    <cfRule type="expression" dxfId="200" priority="446">
      <formula>IF(RIGHT(TEXT(Y181,"0.#"),1)=".",TRUE,FALSE)</formula>
    </cfRule>
  </conditionalFormatting>
  <conditionalFormatting sqref="Y190">
    <cfRule type="expression" dxfId="199" priority="441">
      <formula>IF(RIGHT(TEXT(Y190,"0.#"),1)=".",FALSE,TRUE)</formula>
    </cfRule>
    <cfRule type="expression" dxfId="198" priority="442">
      <formula>IF(RIGHT(TEXT(Y190,"0.#"),1)=".",TRUE,FALSE)</formula>
    </cfRule>
  </conditionalFormatting>
  <conditionalFormatting sqref="AE54:AI54">
    <cfRule type="expression" dxfId="197" priority="313">
      <formula>IF(RIGHT(TEXT(AE54,"0.#"),1)=".",FALSE,TRUE)</formula>
    </cfRule>
    <cfRule type="expression" dxfId="196" priority="314">
      <formula>IF(RIGHT(TEXT(AE54,"0.#"),1)=".",TRUE,FALSE)</formula>
    </cfRule>
  </conditionalFormatting>
  <conditionalFormatting sqref="AK16:AQ17 AR15:AX15 P13:AX13">
    <cfRule type="expression" dxfId="195" priority="271">
      <formula>IF(RIGHT(TEXT(P13,"0.#"),1)=".",FALSE,TRUE)</formula>
    </cfRule>
    <cfRule type="expression" dxfId="194" priority="272">
      <formula>IF(RIGHT(TEXT(P13,"0.#"),1)=".",TRUE,FALSE)</formula>
    </cfRule>
  </conditionalFormatting>
  <conditionalFormatting sqref="P19:AJ19">
    <cfRule type="expression" dxfId="193" priority="269">
      <formula>IF(RIGHT(TEXT(P19,"0.#"),1)=".",FALSE,TRUE)</formula>
    </cfRule>
    <cfRule type="expression" dxfId="192" priority="270">
      <formula>IF(RIGHT(TEXT(P19,"0.#"),1)=".",TRUE,FALSE)</formula>
    </cfRule>
  </conditionalFormatting>
  <conditionalFormatting sqref="AE55:AX55 AJ54:AS54">
    <cfRule type="expression" dxfId="191" priority="265">
      <formula>IF(RIGHT(TEXT(AE54,"0.#"),1)=".",FALSE,TRUE)</formula>
    </cfRule>
    <cfRule type="expression" dxfId="190" priority="266">
      <formula>IF(RIGHT(TEXT(AE54,"0.#"),1)=".",TRUE,FALSE)</formula>
    </cfRule>
  </conditionalFormatting>
  <conditionalFormatting sqref="AE68:AS68">
    <cfRule type="expression" dxfId="189" priority="261">
      <formula>IF(RIGHT(TEXT(AE68,"0.#"),1)=".",FALSE,TRUE)</formula>
    </cfRule>
    <cfRule type="expression" dxfId="188" priority="262">
      <formula>IF(RIGHT(TEXT(AE68,"0.#"),1)=".",TRUE,FALSE)</formula>
    </cfRule>
  </conditionalFormatting>
  <conditionalFormatting sqref="AE95:AI95 AE92:AI92 AE89:AI89 AE86:AI86">
    <cfRule type="expression" dxfId="187" priority="259">
      <formula>IF(RIGHT(TEXT(AE86,"0.#"),1)=".",FALSE,TRUE)</formula>
    </cfRule>
    <cfRule type="expression" dxfId="186" priority="260">
      <formula>IF(RIGHT(TEXT(AE86,"0.#"),1)=".",TRUE,FALSE)</formula>
    </cfRule>
  </conditionalFormatting>
  <conditionalFormatting sqref="AJ95:AX95 AJ92:AX92 AJ89:AX89 AJ86:AX86">
    <cfRule type="expression" dxfId="185" priority="257">
      <formula>IF(RIGHT(TEXT(AJ86,"0.#"),1)=".",FALSE,TRUE)</formula>
    </cfRule>
    <cfRule type="expression" dxfId="184" priority="258">
      <formula>IF(RIGHT(TEXT(AJ86,"0.#"),1)=".",TRUE,FALSE)</formula>
    </cfRule>
  </conditionalFormatting>
  <conditionalFormatting sqref="L101:L103 L98">
    <cfRule type="expression" dxfId="183" priority="255">
      <formula>IF(RIGHT(TEXT(L98,"0.#"),1)=".",FALSE,TRUE)</formula>
    </cfRule>
    <cfRule type="expression" dxfId="182" priority="256">
      <formula>IF(RIGHT(TEXT(L98,"0.#"),1)=".",TRUE,FALSE)</formula>
    </cfRule>
  </conditionalFormatting>
  <conditionalFormatting sqref="R98">
    <cfRule type="expression" dxfId="181" priority="251">
      <formula>IF(RIGHT(TEXT(R98,"0.#"),1)=".",FALSE,TRUE)</formula>
    </cfRule>
    <cfRule type="expression" dxfId="180" priority="252">
      <formula>IF(RIGHT(TEXT(R98,"0.#"),1)=".",TRUE,FALSE)</formula>
    </cfRule>
  </conditionalFormatting>
  <conditionalFormatting sqref="R99:R103">
    <cfRule type="expression" dxfId="179" priority="249">
      <formula>IF(RIGHT(TEXT(R99,"0.#"),1)=".",FALSE,TRUE)</formula>
    </cfRule>
    <cfRule type="expression" dxfId="178" priority="250">
      <formula>IF(RIGHT(TEXT(R99,"0.#"),1)=".",TRUE,FALSE)</formula>
    </cfRule>
  </conditionalFormatting>
  <conditionalFormatting sqref="Y182:Y189 Y180">
    <cfRule type="expression" dxfId="177" priority="247">
      <formula>IF(RIGHT(TEXT(Y180,"0.#"),1)=".",FALSE,TRUE)</formula>
    </cfRule>
    <cfRule type="expression" dxfId="176" priority="248">
      <formula>IF(RIGHT(TEXT(Y180,"0.#"),1)=".",TRUE,FALSE)</formula>
    </cfRule>
  </conditionalFormatting>
  <conditionalFormatting sqref="AU181">
    <cfRule type="expression" dxfId="175" priority="245">
      <formula>IF(RIGHT(TEXT(AU181,"0.#"),1)=".",FALSE,TRUE)</formula>
    </cfRule>
    <cfRule type="expression" dxfId="174" priority="246">
      <formula>IF(RIGHT(TEXT(AU181,"0.#"),1)=".",TRUE,FALSE)</formula>
    </cfRule>
  </conditionalFormatting>
  <conditionalFormatting sqref="AU190">
    <cfRule type="expression" dxfId="173" priority="243">
      <formula>IF(RIGHT(TEXT(AU190,"0.#"),1)=".",FALSE,TRUE)</formula>
    </cfRule>
    <cfRule type="expression" dxfId="172" priority="244">
      <formula>IF(RIGHT(TEXT(AU190,"0.#"),1)=".",TRUE,FALSE)</formula>
    </cfRule>
  </conditionalFormatting>
  <conditionalFormatting sqref="AU182:AU189 AU180">
    <cfRule type="expression" dxfId="171" priority="241">
      <formula>IF(RIGHT(TEXT(AU180,"0.#"),1)=".",FALSE,TRUE)</formula>
    </cfRule>
    <cfRule type="expression" dxfId="170" priority="242">
      <formula>IF(RIGHT(TEXT(AU180,"0.#"),1)=".",TRUE,FALSE)</formula>
    </cfRule>
  </conditionalFormatting>
  <conditionalFormatting sqref="Y220 Y207 Y194">
    <cfRule type="expression" dxfId="169" priority="227">
      <formula>IF(RIGHT(TEXT(Y194,"0.#"),1)=".",FALSE,TRUE)</formula>
    </cfRule>
    <cfRule type="expression" dxfId="168" priority="228">
      <formula>IF(RIGHT(TEXT(Y194,"0.#"),1)=".",TRUE,FALSE)</formula>
    </cfRule>
  </conditionalFormatting>
  <conditionalFormatting sqref="Y229 Y216 Y203">
    <cfRule type="expression" dxfId="167" priority="225">
      <formula>IF(RIGHT(TEXT(Y203,"0.#"),1)=".",FALSE,TRUE)</formula>
    </cfRule>
    <cfRule type="expression" dxfId="166" priority="226">
      <formula>IF(RIGHT(TEXT(Y203,"0.#"),1)=".",TRUE,FALSE)</formula>
    </cfRule>
  </conditionalFormatting>
  <conditionalFormatting sqref="Y221:Y228 Y219 Y208:Y215 Y206 Y195:Y202 Y193">
    <cfRule type="expression" dxfId="165" priority="223">
      <formula>IF(RIGHT(TEXT(Y193,"0.#"),1)=".",FALSE,TRUE)</formula>
    </cfRule>
    <cfRule type="expression" dxfId="164" priority="224">
      <formula>IF(RIGHT(TEXT(Y193,"0.#"),1)=".",TRUE,FALSE)</formula>
    </cfRule>
  </conditionalFormatting>
  <conditionalFormatting sqref="AU220 AU207 AU194">
    <cfRule type="expression" dxfId="163" priority="221">
      <formula>IF(RIGHT(TEXT(AU194,"0.#"),1)=".",FALSE,TRUE)</formula>
    </cfRule>
    <cfRule type="expression" dxfId="162" priority="222">
      <formula>IF(RIGHT(TEXT(AU194,"0.#"),1)=".",TRUE,FALSE)</formula>
    </cfRule>
  </conditionalFormatting>
  <conditionalFormatting sqref="AU229 AU216 AU203">
    <cfRule type="expression" dxfId="161" priority="219">
      <formula>IF(RIGHT(TEXT(AU203,"0.#"),1)=".",FALSE,TRUE)</formula>
    </cfRule>
    <cfRule type="expression" dxfId="160" priority="220">
      <formula>IF(RIGHT(TEXT(AU203,"0.#"),1)=".",TRUE,FALSE)</formula>
    </cfRule>
  </conditionalFormatting>
  <conditionalFormatting sqref="AU221:AU228 AU219 AU208:AU215 AU206 AU195:AU202 AU193">
    <cfRule type="expression" dxfId="159" priority="217">
      <formula>IF(RIGHT(TEXT(AU193,"0.#"),1)=".",FALSE,TRUE)</formula>
    </cfRule>
    <cfRule type="expression" dxfId="158" priority="218">
      <formula>IF(RIGHT(TEXT(AU193,"0.#"),1)=".",TRUE,FALSE)</formula>
    </cfRule>
  </conditionalFormatting>
  <conditionalFormatting sqref="AE56:AI56">
    <cfRule type="expression" dxfId="157" priority="191">
      <formula>IF(AND(AE56&gt;=0, RIGHT(TEXT(AE56,"0.#"),1)&lt;&gt;"."),TRUE,FALSE)</formula>
    </cfRule>
    <cfRule type="expression" dxfId="156" priority="192">
      <formula>IF(AND(AE56&gt;=0, RIGHT(TEXT(AE56,"0.#"),1)="."),TRUE,FALSE)</formula>
    </cfRule>
    <cfRule type="expression" dxfId="155" priority="193">
      <formula>IF(AND(AE56&lt;0, RIGHT(TEXT(AE56,"0.#"),1)&lt;&gt;"."),TRUE,FALSE)</formula>
    </cfRule>
    <cfRule type="expression" dxfId="154" priority="194">
      <formula>IF(AND(AE56&lt;0, RIGHT(TEXT(AE56,"0.#"),1)="."),TRUE,FALSE)</formula>
    </cfRule>
  </conditionalFormatting>
  <conditionalFormatting sqref="AJ56:AS56">
    <cfRule type="expression" dxfId="153" priority="187">
      <formula>IF(AND(AJ56&gt;=0, RIGHT(TEXT(AJ56,"0.#"),1)&lt;&gt;"."),TRUE,FALSE)</formula>
    </cfRule>
    <cfRule type="expression" dxfId="152" priority="188">
      <formula>IF(AND(AJ56&gt;=0, RIGHT(TEXT(AJ56,"0.#"),1)="."),TRUE,FALSE)</formula>
    </cfRule>
    <cfRule type="expression" dxfId="151" priority="189">
      <formula>IF(AND(AJ56&lt;0, RIGHT(TEXT(AJ56,"0.#"),1)&lt;&gt;"."),TRUE,FALSE)</formula>
    </cfRule>
    <cfRule type="expression" dxfId="150" priority="190">
      <formula>IF(AND(AJ56&lt;0, RIGHT(TEXT(AJ56,"0.#"),1)="."),TRUE,FALSE)</formula>
    </cfRule>
  </conditionalFormatting>
  <conditionalFormatting sqref="AK237:AK265">
    <cfRule type="expression" dxfId="149" priority="175">
      <formula>IF(RIGHT(TEXT(AK237,"0.#"),1)=".",FALSE,TRUE)</formula>
    </cfRule>
    <cfRule type="expression" dxfId="148" priority="176">
      <formula>IF(RIGHT(TEXT(AK237,"0.#"),1)=".",TRUE,FALSE)</formula>
    </cfRule>
  </conditionalFormatting>
  <conditionalFormatting sqref="AU237:AX265">
    <cfRule type="expression" dxfId="147" priority="171">
      <formula>IF(AND(AU237&gt;=0, RIGHT(TEXT(AU237,"0.#"),1)&lt;&gt;"."),TRUE,FALSE)</formula>
    </cfRule>
    <cfRule type="expression" dxfId="146" priority="172">
      <formula>IF(AND(AU237&gt;=0, RIGHT(TEXT(AU237,"0.#"),1)="."),TRUE,FALSE)</formula>
    </cfRule>
    <cfRule type="expression" dxfId="145" priority="173">
      <formula>IF(AND(AU237&lt;0, RIGHT(TEXT(AU237,"0.#"),1)&lt;&gt;"."),TRUE,FALSE)</formula>
    </cfRule>
    <cfRule type="expression" dxfId="144" priority="174">
      <formula>IF(AND(AU237&lt;0, RIGHT(TEXT(AU237,"0.#"),1)="."),TRUE,FALSE)</formula>
    </cfRule>
  </conditionalFormatting>
  <conditionalFormatting sqref="AU269:AX269">
    <cfRule type="expression" dxfId="143" priority="165">
      <formula>IF(AND(AU269&gt;=0, RIGHT(TEXT(AU269,"0.#"),1)&lt;&gt;"."),TRUE,FALSE)</formula>
    </cfRule>
    <cfRule type="expression" dxfId="142" priority="166">
      <formula>IF(AND(AU269&gt;=0, RIGHT(TEXT(AU269,"0.#"),1)="."),TRUE,FALSE)</formula>
    </cfRule>
    <cfRule type="expression" dxfId="141" priority="167">
      <formula>IF(AND(AU269&lt;0, RIGHT(TEXT(AU269,"0.#"),1)&lt;&gt;"."),TRUE,FALSE)</formula>
    </cfRule>
    <cfRule type="expression" dxfId="140" priority="168">
      <formula>IF(AND(AU269&lt;0, RIGHT(TEXT(AU269,"0.#"),1)="."),TRUE,FALSE)</formula>
    </cfRule>
  </conditionalFormatting>
  <conditionalFormatting sqref="AK271:AK298">
    <cfRule type="expression" dxfId="139" priority="163">
      <formula>IF(RIGHT(TEXT(AK271,"0.#"),1)=".",FALSE,TRUE)</formula>
    </cfRule>
    <cfRule type="expression" dxfId="138" priority="164">
      <formula>IF(RIGHT(TEXT(AK271,"0.#"),1)=".",TRUE,FALSE)</formula>
    </cfRule>
  </conditionalFormatting>
  <conditionalFormatting sqref="AU270:AX298">
    <cfRule type="expression" dxfId="137" priority="159">
      <formula>IF(AND(AU270&gt;=0, RIGHT(TEXT(AU270,"0.#"),1)&lt;&gt;"."),TRUE,FALSE)</formula>
    </cfRule>
    <cfRule type="expression" dxfId="136" priority="160">
      <formula>IF(AND(AU270&gt;=0, RIGHT(TEXT(AU270,"0.#"),1)="."),TRUE,FALSE)</formula>
    </cfRule>
    <cfRule type="expression" dxfId="135" priority="161">
      <formula>IF(AND(AU270&lt;0, RIGHT(TEXT(AU270,"0.#"),1)&lt;&gt;"."),TRUE,FALSE)</formula>
    </cfRule>
    <cfRule type="expression" dxfId="134" priority="162">
      <formula>IF(AND(AU270&lt;0, RIGHT(TEXT(AU270,"0.#"),1)="."),TRUE,FALSE)</formula>
    </cfRule>
  </conditionalFormatting>
  <conditionalFormatting sqref="AK302">
    <cfRule type="expression" dxfId="133" priority="157">
      <formula>IF(RIGHT(TEXT(AK302,"0.#"),1)=".",FALSE,TRUE)</formula>
    </cfRule>
    <cfRule type="expression" dxfId="132" priority="158">
      <formula>IF(RIGHT(TEXT(AK302,"0.#"),1)=".",TRUE,FALSE)</formula>
    </cfRule>
  </conditionalFormatting>
  <conditionalFormatting sqref="AU302:AX302">
    <cfRule type="expression" dxfId="131" priority="153">
      <formula>IF(AND(AU302&gt;=0, RIGHT(TEXT(AU302,"0.#"),1)&lt;&gt;"."),TRUE,FALSE)</formula>
    </cfRule>
    <cfRule type="expression" dxfId="130" priority="154">
      <formula>IF(AND(AU302&gt;=0, RIGHT(TEXT(AU302,"0.#"),1)="."),TRUE,FALSE)</formula>
    </cfRule>
    <cfRule type="expression" dxfId="129" priority="155">
      <formula>IF(AND(AU302&lt;0, RIGHT(TEXT(AU302,"0.#"),1)&lt;&gt;"."),TRUE,FALSE)</formula>
    </cfRule>
    <cfRule type="expression" dxfId="128" priority="156">
      <formula>IF(AND(AU302&lt;0, RIGHT(TEXT(AU302,"0.#"),1)="."),TRUE,FALSE)</formula>
    </cfRule>
  </conditionalFormatting>
  <conditionalFormatting sqref="AK303:AK331">
    <cfRule type="expression" dxfId="127" priority="151">
      <formula>IF(RIGHT(TEXT(AK303,"0.#"),1)=".",FALSE,TRUE)</formula>
    </cfRule>
    <cfRule type="expression" dxfId="126" priority="152">
      <formula>IF(RIGHT(TEXT(AK303,"0.#"),1)=".",TRUE,FALSE)</formula>
    </cfRule>
  </conditionalFormatting>
  <conditionalFormatting sqref="AU303:AX331">
    <cfRule type="expression" dxfId="125" priority="147">
      <formula>IF(AND(AU303&gt;=0, RIGHT(TEXT(AU303,"0.#"),1)&lt;&gt;"."),TRUE,FALSE)</formula>
    </cfRule>
    <cfRule type="expression" dxfId="124" priority="148">
      <formula>IF(AND(AU303&gt;=0, RIGHT(TEXT(AU303,"0.#"),1)="."),TRUE,FALSE)</formula>
    </cfRule>
    <cfRule type="expression" dxfId="123" priority="149">
      <formula>IF(AND(AU303&lt;0, RIGHT(TEXT(AU303,"0.#"),1)&lt;&gt;"."),TRUE,FALSE)</formula>
    </cfRule>
    <cfRule type="expression" dxfId="122" priority="150">
      <formula>IF(AND(AU303&lt;0, RIGHT(TEXT(AU303,"0.#"),1)="."),TRUE,FALSE)</formula>
    </cfRule>
  </conditionalFormatting>
  <conditionalFormatting sqref="AK335">
    <cfRule type="expression" dxfId="121" priority="145">
      <formula>IF(RIGHT(TEXT(AK335,"0.#"),1)=".",FALSE,TRUE)</formula>
    </cfRule>
    <cfRule type="expression" dxfId="120" priority="146">
      <formula>IF(RIGHT(TEXT(AK335,"0.#"),1)=".",TRUE,FALSE)</formula>
    </cfRule>
  </conditionalFormatting>
  <conditionalFormatting sqref="AU335:AX335">
    <cfRule type="expression" dxfId="119" priority="141">
      <formula>IF(AND(AU335&gt;=0, RIGHT(TEXT(AU335,"0.#"),1)&lt;&gt;"."),TRUE,FALSE)</formula>
    </cfRule>
    <cfRule type="expression" dxfId="118" priority="142">
      <formula>IF(AND(AU335&gt;=0, RIGHT(TEXT(AU335,"0.#"),1)="."),TRUE,FALSE)</formula>
    </cfRule>
    <cfRule type="expression" dxfId="117" priority="143">
      <formula>IF(AND(AU335&lt;0, RIGHT(TEXT(AU335,"0.#"),1)&lt;&gt;"."),TRUE,FALSE)</formula>
    </cfRule>
    <cfRule type="expression" dxfId="116" priority="144">
      <formula>IF(AND(AU335&lt;0, RIGHT(TEXT(AU335,"0.#"),1)="."),TRUE,FALSE)</formula>
    </cfRule>
  </conditionalFormatting>
  <conditionalFormatting sqref="AK336:AK364">
    <cfRule type="expression" dxfId="115" priority="139">
      <formula>IF(RIGHT(TEXT(AK336,"0.#"),1)=".",FALSE,TRUE)</formula>
    </cfRule>
    <cfRule type="expression" dxfId="114" priority="140">
      <formula>IF(RIGHT(TEXT(AK336,"0.#"),1)=".",TRUE,FALSE)</formula>
    </cfRule>
  </conditionalFormatting>
  <conditionalFormatting sqref="AU336:AX364">
    <cfRule type="expression" dxfId="113" priority="135">
      <formula>IF(AND(AU336&gt;=0, RIGHT(TEXT(AU336,"0.#"),1)&lt;&gt;"."),TRUE,FALSE)</formula>
    </cfRule>
    <cfRule type="expression" dxfId="112" priority="136">
      <formula>IF(AND(AU336&gt;=0, RIGHT(TEXT(AU336,"0.#"),1)="."),TRUE,FALSE)</formula>
    </cfRule>
    <cfRule type="expression" dxfId="111" priority="137">
      <formula>IF(AND(AU336&lt;0, RIGHT(TEXT(AU336,"0.#"),1)&lt;&gt;"."),TRUE,FALSE)</formula>
    </cfRule>
    <cfRule type="expression" dxfId="110" priority="138">
      <formula>IF(AND(AU336&lt;0, RIGHT(TEXT(AU336,"0.#"),1)="."),TRUE,FALSE)</formula>
    </cfRule>
  </conditionalFormatting>
  <conditionalFormatting sqref="AK368">
    <cfRule type="expression" dxfId="109" priority="133">
      <formula>IF(RIGHT(TEXT(AK368,"0.#"),1)=".",FALSE,TRUE)</formula>
    </cfRule>
    <cfRule type="expression" dxfId="108" priority="134">
      <formula>IF(RIGHT(TEXT(AK368,"0.#"),1)=".",TRUE,FALSE)</formula>
    </cfRule>
  </conditionalFormatting>
  <conditionalFormatting sqref="AU368:AX368">
    <cfRule type="expression" dxfId="107" priority="129">
      <formula>IF(AND(AU368&gt;=0, RIGHT(TEXT(AU368,"0.#"),1)&lt;&gt;"."),TRUE,FALSE)</formula>
    </cfRule>
    <cfRule type="expression" dxfId="106" priority="130">
      <formula>IF(AND(AU368&gt;=0, RIGHT(TEXT(AU368,"0.#"),1)="."),TRUE,FALSE)</formula>
    </cfRule>
    <cfRule type="expression" dxfId="105" priority="131">
      <formula>IF(AND(AU368&lt;0, RIGHT(TEXT(AU368,"0.#"),1)&lt;&gt;"."),TRUE,FALSE)</formula>
    </cfRule>
    <cfRule type="expression" dxfId="104" priority="132">
      <formula>IF(AND(AU368&lt;0, RIGHT(TEXT(AU368,"0.#"),1)="."),TRUE,FALSE)</formula>
    </cfRule>
  </conditionalFormatting>
  <conditionalFormatting sqref="AK369:AK397">
    <cfRule type="expression" dxfId="103" priority="127">
      <formula>IF(RIGHT(TEXT(AK369,"0.#"),1)=".",FALSE,TRUE)</formula>
    </cfRule>
    <cfRule type="expression" dxfId="102" priority="128">
      <formula>IF(RIGHT(TEXT(AK369,"0.#"),1)=".",TRUE,FALSE)</formula>
    </cfRule>
  </conditionalFormatting>
  <conditionalFormatting sqref="AU369:AX397">
    <cfRule type="expression" dxfId="101" priority="123">
      <formula>IF(AND(AU369&gt;=0, RIGHT(TEXT(AU369,"0.#"),1)&lt;&gt;"."),TRUE,FALSE)</formula>
    </cfRule>
    <cfRule type="expression" dxfId="100" priority="124">
      <formula>IF(AND(AU369&gt;=0, RIGHT(TEXT(AU369,"0.#"),1)="."),TRUE,FALSE)</formula>
    </cfRule>
    <cfRule type="expression" dxfId="99" priority="125">
      <formula>IF(AND(AU369&lt;0, RIGHT(TEXT(AU369,"0.#"),1)&lt;&gt;"."),TRUE,FALSE)</formula>
    </cfRule>
    <cfRule type="expression" dxfId="98" priority="126">
      <formula>IF(AND(AU369&lt;0, RIGHT(TEXT(AU369,"0.#"),1)="."),TRUE,FALSE)</formula>
    </cfRule>
  </conditionalFormatting>
  <conditionalFormatting sqref="AK401">
    <cfRule type="expression" dxfId="97" priority="121">
      <formula>IF(RIGHT(TEXT(AK401,"0.#"),1)=".",FALSE,TRUE)</formula>
    </cfRule>
    <cfRule type="expression" dxfId="96" priority="122">
      <formula>IF(RIGHT(TEXT(AK401,"0.#"),1)=".",TRUE,FALSE)</formula>
    </cfRule>
  </conditionalFormatting>
  <conditionalFormatting sqref="AU401:AX401">
    <cfRule type="expression" dxfId="95" priority="117">
      <formula>IF(AND(AU401&gt;=0, RIGHT(TEXT(AU401,"0.#"),1)&lt;&gt;"."),TRUE,FALSE)</formula>
    </cfRule>
    <cfRule type="expression" dxfId="94" priority="118">
      <formula>IF(AND(AU401&gt;=0, RIGHT(TEXT(AU401,"0.#"),1)="."),TRUE,FALSE)</formula>
    </cfRule>
    <cfRule type="expression" dxfId="93" priority="119">
      <formula>IF(AND(AU401&lt;0, RIGHT(TEXT(AU401,"0.#"),1)&lt;&gt;"."),TRUE,FALSE)</formula>
    </cfRule>
    <cfRule type="expression" dxfId="92" priority="120">
      <formula>IF(AND(AU401&lt;0, RIGHT(TEXT(AU401,"0.#"),1)="."),TRUE,FALSE)</formula>
    </cfRule>
  </conditionalFormatting>
  <conditionalFormatting sqref="AK402:AK430">
    <cfRule type="expression" dxfId="91" priority="115">
      <formula>IF(RIGHT(TEXT(AK402,"0.#"),1)=".",FALSE,TRUE)</formula>
    </cfRule>
    <cfRule type="expression" dxfId="90" priority="116">
      <formula>IF(RIGHT(TEXT(AK402,"0.#"),1)=".",TRUE,FALSE)</formula>
    </cfRule>
  </conditionalFormatting>
  <conditionalFormatting sqref="AU402:AX430">
    <cfRule type="expression" dxfId="89" priority="111">
      <formula>IF(AND(AU402&gt;=0, RIGHT(TEXT(AU402,"0.#"),1)&lt;&gt;"."),TRUE,FALSE)</formula>
    </cfRule>
    <cfRule type="expression" dxfId="88" priority="112">
      <formula>IF(AND(AU402&gt;=0, RIGHT(TEXT(AU402,"0.#"),1)="."),TRUE,FALSE)</formula>
    </cfRule>
    <cfRule type="expression" dxfId="87" priority="113">
      <formula>IF(AND(AU402&lt;0, RIGHT(TEXT(AU402,"0.#"),1)&lt;&gt;"."),TRUE,FALSE)</formula>
    </cfRule>
    <cfRule type="expression" dxfId="86" priority="114">
      <formula>IF(AND(AU402&lt;0, RIGHT(TEXT(AU402,"0.#"),1)="."),TRUE,FALSE)</formula>
    </cfRule>
  </conditionalFormatting>
  <conditionalFormatting sqref="AK434">
    <cfRule type="expression" dxfId="85" priority="109">
      <formula>IF(RIGHT(TEXT(AK434,"0.#"),1)=".",FALSE,TRUE)</formula>
    </cfRule>
    <cfRule type="expression" dxfId="84" priority="110">
      <formula>IF(RIGHT(TEXT(AK434,"0.#"),1)=".",TRUE,FALSE)</formula>
    </cfRule>
  </conditionalFormatting>
  <conditionalFormatting sqref="AU434:AX434">
    <cfRule type="expression" dxfId="83" priority="105">
      <formula>IF(AND(AU434&gt;=0, RIGHT(TEXT(AU434,"0.#"),1)&lt;&gt;"."),TRUE,FALSE)</formula>
    </cfRule>
    <cfRule type="expression" dxfId="82" priority="106">
      <formula>IF(AND(AU434&gt;=0, RIGHT(TEXT(AU434,"0.#"),1)="."),TRUE,FALSE)</formula>
    </cfRule>
    <cfRule type="expression" dxfId="81" priority="107">
      <formula>IF(AND(AU434&lt;0, RIGHT(TEXT(AU434,"0.#"),1)&lt;&gt;"."),TRUE,FALSE)</formula>
    </cfRule>
    <cfRule type="expression" dxfId="80" priority="108">
      <formula>IF(AND(AU434&lt;0, RIGHT(TEXT(AU434,"0.#"),1)="."),TRUE,FALSE)</formula>
    </cfRule>
  </conditionalFormatting>
  <conditionalFormatting sqref="AK435:AK463">
    <cfRule type="expression" dxfId="79" priority="103">
      <formula>IF(RIGHT(TEXT(AK435,"0.#"),1)=".",FALSE,TRUE)</formula>
    </cfRule>
    <cfRule type="expression" dxfId="78" priority="104">
      <formula>IF(RIGHT(TEXT(AK435,"0.#"),1)=".",TRUE,FALSE)</formula>
    </cfRule>
  </conditionalFormatting>
  <conditionalFormatting sqref="AU435:AX463">
    <cfRule type="expression" dxfId="77" priority="99">
      <formula>IF(AND(AU435&gt;=0, RIGHT(TEXT(AU435,"0.#"),1)&lt;&gt;"."),TRUE,FALSE)</formula>
    </cfRule>
    <cfRule type="expression" dxfId="76" priority="100">
      <formula>IF(AND(AU435&gt;=0, RIGHT(TEXT(AU435,"0.#"),1)="."),TRUE,FALSE)</formula>
    </cfRule>
    <cfRule type="expression" dxfId="75" priority="101">
      <formula>IF(AND(AU435&lt;0, RIGHT(TEXT(AU435,"0.#"),1)&lt;&gt;"."),TRUE,FALSE)</formula>
    </cfRule>
    <cfRule type="expression" dxfId="74" priority="102">
      <formula>IF(AND(AU435&lt;0, RIGHT(TEXT(AU435,"0.#"),1)="."),TRUE,FALSE)</formula>
    </cfRule>
  </conditionalFormatting>
  <conditionalFormatting sqref="AK467">
    <cfRule type="expression" dxfId="73" priority="97">
      <formula>IF(RIGHT(TEXT(AK467,"0.#"),1)=".",FALSE,TRUE)</formula>
    </cfRule>
    <cfRule type="expression" dxfId="72" priority="98">
      <formula>IF(RIGHT(TEXT(AK467,"0.#"),1)=".",TRUE,FALSE)</formula>
    </cfRule>
  </conditionalFormatting>
  <conditionalFormatting sqref="AU467:AX467">
    <cfRule type="expression" dxfId="71" priority="93">
      <formula>IF(AND(AU467&gt;=0, RIGHT(TEXT(AU467,"0.#"),1)&lt;&gt;"."),TRUE,FALSE)</formula>
    </cfRule>
    <cfRule type="expression" dxfId="70" priority="94">
      <formula>IF(AND(AU467&gt;=0, RIGHT(TEXT(AU467,"0.#"),1)="."),TRUE,FALSE)</formula>
    </cfRule>
    <cfRule type="expression" dxfId="69" priority="95">
      <formula>IF(AND(AU467&lt;0, RIGHT(TEXT(AU467,"0.#"),1)&lt;&gt;"."),TRUE,FALSE)</formula>
    </cfRule>
    <cfRule type="expression" dxfId="68" priority="96">
      <formula>IF(AND(AU467&lt;0, RIGHT(TEXT(AU467,"0.#"),1)="."),TRUE,FALSE)</formula>
    </cfRule>
  </conditionalFormatting>
  <conditionalFormatting sqref="AK468:AK496">
    <cfRule type="expression" dxfId="67" priority="91">
      <formula>IF(RIGHT(TEXT(AK468,"0.#"),1)=".",FALSE,TRUE)</formula>
    </cfRule>
    <cfRule type="expression" dxfId="66" priority="92">
      <formula>IF(RIGHT(TEXT(AK468,"0.#"),1)=".",TRUE,FALSE)</formula>
    </cfRule>
  </conditionalFormatting>
  <conditionalFormatting sqref="AU468:AX496">
    <cfRule type="expression" dxfId="65" priority="87">
      <formula>IF(AND(AU468&gt;=0, RIGHT(TEXT(AU468,"0.#"),1)&lt;&gt;"."),TRUE,FALSE)</formula>
    </cfRule>
    <cfRule type="expression" dxfId="64" priority="88">
      <formula>IF(AND(AU468&gt;=0, RIGHT(TEXT(AU468,"0.#"),1)="."),TRUE,FALSE)</formula>
    </cfRule>
    <cfRule type="expression" dxfId="63" priority="89">
      <formula>IF(AND(AU468&lt;0, RIGHT(TEXT(AU468,"0.#"),1)&lt;&gt;"."),TRUE,FALSE)</formula>
    </cfRule>
    <cfRule type="expression" dxfId="62" priority="90">
      <formula>IF(AND(AU468&lt;0, RIGHT(TEXT(AU468,"0.#"),1)="."),TRUE,FALSE)</formula>
    </cfRule>
  </conditionalFormatting>
  <conditionalFormatting sqref="AJ23:AS23 AE24:AX24">
    <cfRule type="expression" dxfId="61" priority="85">
      <formula>IF(RIGHT(TEXT(AE23,"0.#"),1)=".",FALSE,TRUE)</formula>
    </cfRule>
    <cfRule type="expression" dxfId="60" priority="86">
      <formula>IF(RIGHT(TEXT(AE23,"0.#"),1)=".",TRUE,FALSE)</formula>
    </cfRule>
  </conditionalFormatting>
  <conditionalFormatting sqref="AE25:AI25">
    <cfRule type="expression" dxfId="59" priority="77">
      <formula>IF(AND(AE25&gt;=0, RIGHT(TEXT(AE25,"0.#"),1)&lt;&gt;"."),TRUE,FALSE)</formula>
    </cfRule>
    <cfRule type="expression" dxfId="58" priority="78">
      <formula>IF(AND(AE25&gt;=0, RIGHT(TEXT(AE25,"0.#"),1)="."),TRUE,FALSE)</formula>
    </cfRule>
    <cfRule type="expression" dxfId="57" priority="79">
      <formula>IF(AND(AE25&lt;0, RIGHT(TEXT(AE25,"0.#"),1)&lt;&gt;"."),TRUE,FALSE)</formula>
    </cfRule>
    <cfRule type="expression" dxfId="56" priority="80">
      <formula>IF(AND(AE25&lt;0, RIGHT(TEXT(AE25,"0.#"),1)="."),TRUE,FALSE)</formula>
    </cfRule>
  </conditionalFormatting>
  <conditionalFormatting sqref="AU236:AX236">
    <cfRule type="expression" dxfId="55" priority="61">
      <formula>IF(AND(AU236&gt;=0, RIGHT(TEXT(AU236,"0.#"),1)&lt;&gt;"."),TRUE,FALSE)</formula>
    </cfRule>
    <cfRule type="expression" dxfId="54" priority="62">
      <formula>IF(AND(AU236&gt;=0, RIGHT(TEXT(AU236,"0.#"),1)="."),TRUE,FALSE)</formula>
    </cfRule>
    <cfRule type="expression" dxfId="53" priority="63">
      <formula>IF(AND(AU236&lt;0, RIGHT(TEXT(AU236,"0.#"),1)&lt;&gt;"."),TRUE,FALSE)</formula>
    </cfRule>
    <cfRule type="expression" dxfId="52" priority="64">
      <formula>IF(AND(AU236&lt;0, RIGHT(TEXT(AU236,"0.#"),1)="."),TRUE,FALSE)</formula>
    </cfRule>
  </conditionalFormatting>
  <conditionalFormatting sqref="AE43:AI43 AE38:AI38 AE33:AI33 AE28:AI28">
    <cfRule type="expression" dxfId="51" priority="59">
      <formula>IF(RIGHT(TEXT(AE28,"0.#"),1)=".",FALSE,TRUE)</formula>
    </cfRule>
    <cfRule type="expression" dxfId="50" priority="60">
      <formula>IF(RIGHT(TEXT(AE28,"0.#"),1)=".",TRUE,FALSE)</formula>
    </cfRule>
  </conditionalFormatting>
  <conditionalFormatting sqref="AE44:AX44 AJ43:AS43 AE39:AX39 AJ38:AS38 AE34:AX34 AJ33:AS33 AE29:AX29 AJ28:AS28">
    <cfRule type="expression" dxfId="49" priority="57">
      <formula>IF(RIGHT(TEXT(AE28,"0.#"),1)=".",FALSE,TRUE)</formula>
    </cfRule>
    <cfRule type="expression" dxfId="48" priority="58">
      <formula>IF(RIGHT(TEXT(AE28,"0.#"),1)=".",TRUE,FALSE)</formula>
    </cfRule>
  </conditionalFormatting>
  <conditionalFormatting sqref="AE45:AI45 AE40:AI40 AE35:AI35 AE30:AI30">
    <cfRule type="expression" dxfId="47" priority="53">
      <formula>IF(AND(AE30&gt;=0, RIGHT(TEXT(AE30,"0.#"),1)&lt;&gt;"."),TRUE,FALSE)</formula>
    </cfRule>
    <cfRule type="expression" dxfId="46" priority="54">
      <formula>IF(AND(AE30&gt;=0, RIGHT(TEXT(AE30,"0.#"),1)="."),TRUE,FALSE)</formula>
    </cfRule>
    <cfRule type="expression" dxfId="45" priority="55">
      <formula>IF(AND(AE30&lt;0, RIGHT(TEXT(AE30,"0.#"),1)&lt;&gt;"."),TRUE,FALSE)</formula>
    </cfRule>
    <cfRule type="expression" dxfId="44" priority="56">
      <formula>IF(AND(AE30&lt;0, RIGHT(TEXT(AE30,"0.#"),1)="."),TRUE,FALSE)</formula>
    </cfRule>
  </conditionalFormatting>
  <conditionalFormatting sqref="AJ45:AS45 AJ40:AS40 AJ35:AS35 AJ30:AS30">
    <cfRule type="expression" dxfId="43" priority="49">
      <formula>IF(AND(AJ30&gt;=0, RIGHT(TEXT(AJ30,"0.#"),1)&lt;&gt;"."),TRUE,FALSE)</formula>
    </cfRule>
    <cfRule type="expression" dxfId="42" priority="50">
      <formula>IF(AND(AJ30&gt;=0, RIGHT(TEXT(AJ30,"0.#"),1)="."),TRUE,FALSE)</formula>
    </cfRule>
    <cfRule type="expression" dxfId="41" priority="51">
      <formula>IF(AND(AJ30&lt;0, RIGHT(TEXT(AJ30,"0.#"),1)&lt;&gt;"."),TRUE,FALSE)</formula>
    </cfRule>
    <cfRule type="expression" dxfId="40" priority="52">
      <formula>IF(AND(AJ30&lt;0, RIGHT(TEXT(AJ30,"0.#"),1)="."),TRUE,FALSE)</formula>
    </cfRule>
  </conditionalFormatting>
  <conditionalFormatting sqref="AE64:AI64 AE59:AI59">
    <cfRule type="expression" dxfId="39" priority="47">
      <formula>IF(RIGHT(TEXT(AE59,"0.#"),1)=".",FALSE,TRUE)</formula>
    </cfRule>
    <cfRule type="expression" dxfId="38" priority="48">
      <formula>IF(RIGHT(TEXT(AE59,"0.#"),1)=".",TRUE,FALSE)</formula>
    </cfRule>
  </conditionalFormatting>
  <conditionalFormatting sqref="AE65:AX65 AJ64:AS64 AE60:AX60 AJ59:AS59">
    <cfRule type="expression" dxfId="37" priority="45">
      <formula>IF(RIGHT(TEXT(AE59,"0.#"),1)=".",FALSE,TRUE)</formula>
    </cfRule>
    <cfRule type="expression" dxfId="36" priority="46">
      <formula>IF(RIGHT(TEXT(AE59,"0.#"),1)=".",TRUE,FALSE)</formula>
    </cfRule>
  </conditionalFormatting>
  <conditionalFormatting sqref="AE66:AI66 AE61:AI61">
    <cfRule type="expression" dxfId="35" priority="41">
      <formula>IF(AND(AE61&gt;=0, RIGHT(TEXT(AE61,"0.#"),1)&lt;&gt;"."),TRUE,FALSE)</formula>
    </cfRule>
    <cfRule type="expression" dxfId="34" priority="42">
      <formula>IF(AND(AE61&gt;=0, RIGHT(TEXT(AE61,"0.#"),1)="."),TRUE,FALSE)</formula>
    </cfRule>
    <cfRule type="expression" dxfId="33" priority="43">
      <formula>IF(AND(AE61&lt;0, RIGHT(TEXT(AE61,"0.#"),1)&lt;&gt;"."),TRUE,FALSE)</formula>
    </cfRule>
    <cfRule type="expression" dxfId="32" priority="44">
      <formula>IF(AND(AE61&lt;0, RIGHT(TEXT(AE61,"0.#"),1)="."),TRUE,FALSE)</formula>
    </cfRule>
  </conditionalFormatting>
  <conditionalFormatting sqref="AJ66:AS66 AJ61:AS61">
    <cfRule type="expression" dxfId="31" priority="37">
      <formula>IF(AND(AJ61&gt;=0, RIGHT(TEXT(AJ61,"0.#"),1)&lt;&gt;"."),TRUE,FALSE)</formula>
    </cfRule>
    <cfRule type="expression" dxfId="30" priority="38">
      <formula>IF(AND(AJ61&gt;=0, RIGHT(TEXT(AJ61,"0.#"),1)="."),TRUE,FALSE)</formula>
    </cfRule>
    <cfRule type="expression" dxfId="29" priority="39">
      <formula>IF(AND(AJ61&lt;0, RIGHT(TEXT(AJ61,"0.#"),1)&lt;&gt;"."),TRUE,FALSE)</formula>
    </cfRule>
    <cfRule type="expression" dxfId="28" priority="40">
      <formula>IF(AND(AJ61&lt;0, RIGHT(TEXT(AJ61,"0.#"),1)="."),TRUE,FALSE)</formula>
    </cfRule>
  </conditionalFormatting>
  <conditionalFormatting sqref="AE81:AX81 AE78:AX78 AE75:AX75 AE72:AX72">
    <cfRule type="expression" dxfId="27" priority="35">
      <formula>IF(RIGHT(TEXT(AE72,"0.#"),1)=".",FALSE,TRUE)</formula>
    </cfRule>
    <cfRule type="expression" dxfId="26" priority="36">
      <formula>IF(RIGHT(TEXT(AE72,"0.#"),1)=".",TRUE,FALSE)</formula>
    </cfRule>
  </conditionalFormatting>
  <conditionalFormatting sqref="AE80:AS80 AE77:AS77 AE74:AS74 AE71:AS71">
    <cfRule type="expression" dxfId="25" priority="33">
      <formula>IF(RIGHT(TEXT(AE71,"0.#"),1)=".",FALSE,TRUE)</formula>
    </cfRule>
    <cfRule type="expression" dxfId="24" priority="34">
      <formula>IF(RIGHT(TEXT(AE71,"0.#"),1)=".",TRUE,FALSE)</formula>
    </cfRule>
  </conditionalFormatting>
  <conditionalFormatting sqref="AJ25:AN25">
    <cfRule type="expression" dxfId="23" priority="29">
      <formula>IF(AND(AJ25&gt;=0, RIGHT(TEXT(AJ25,"0.#"),1)&lt;&gt;"."),TRUE,FALSE)</formula>
    </cfRule>
    <cfRule type="expression" dxfId="22" priority="30">
      <formula>IF(AND(AJ25&gt;=0, RIGHT(TEXT(AJ25,"0.#"),1)="."),TRUE,FALSE)</formula>
    </cfRule>
    <cfRule type="expression" dxfId="21" priority="31">
      <formula>IF(AND(AJ25&lt;0, RIGHT(TEXT(AJ25,"0.#"),1)&lt;&gt;"."),TRUE,FALSE)</formula>
    </cfRule>
    <cfRule type="expression" dxfId="20" priority="32">
      <formula>IF(AND(AJ25&lt;0, RIGHT(TEXT(AJ25,"0.#"),1)="."),TRUE,FALSE)</formula>
    </cfRule>
  </conditionalFormatting>
  <conditionalFormatting sqref="AO25:AS25">
    <cfRule type="expression" dxfId="19" priority="25">
      <formula>IF(AND(AO25&gt;=0, RIGHT(TEXT(AO25,"0.#"),1)&lt;&gt;"."),TRUE,FALSE)</formula>
    </cfRule>
    <cfRule type="expression" dxfId="18" priority="26">
      <formula>IF(AND(AO25&gt;=0, RIGHT(TEXT(AO25,"0.#"),1)="."),TRUE,FALSE)</formula>
    </cfRule>
    <cfRule type="expression" dxfId="17" priority="27">
      <formula>IF(AND(AO25&lt;0, RIGHT(TEXT(AO25,"0.#"),1)&lt;&gt;"."),TRUE,FALSE)</formula>
    </cfRule>
    <cfRule type="expression" dxfId="16" priority="28">
      <formula>IF(AND(AO25&lt;0, RIGHT(TEXT(AO25,"0.#"),1)="."),TRUE,FALSE)</formula>
    </cfRule>
  </conditionalFormatting>
  <conditionalFormatting sqref="AJ83:AN83">
    <cfRule type="expression" dxfId="15" priority="15">
      <formula>IF(RIGHT(TEXT(AJ83,"0.#"),1)=".",FALSE,TRUE)</formula>
    </cfRule>
    <cfRule type="expression" dxfId="14" priority="16">
      <formula>IF(RIGHT(TEXT(AJ83,"0.#"),1)=".",TRUE,FALSE)</formula>
    </cfRule>
  </conditionalFormatting>
  <conditionalFormatting sqref="AO83:AS83">
    <cfRule type="expression" dxfId="13" priority="13">
      <formula>IF(RIGHT(TEXT(AO83,"0.#"),1)=".",FALSE,TRUE)</formula>
    </cfRule>
    <cfRule type="expression" dxfId="12" priority="14">
      <formula>IF(RIGHT(TEXT(AO83,"0.#"),1)=".",TRUE,FALSE)</formula>
    </cfRule>
  </conditionalFormatting>
  <conditionalFormatting sqref="AK270">
    <cfRule type="expression" dxfId="11" priority="11">
      <formula>IF(RIGHT(TEXT(AK270,"0.#"),1)=".",FALSE,TRUE)</formula>
    </cfRule>
    <cfRule type="expression" dxfId="10" priority="12">
      <formula>IF(RIGHT(TEXT(AK270,"0.#"),1)=".",TRUE,FALSE)</formula>
    </cfRule>
  </conditionalFormatting>
  <conditionalFormatting sqref="AK236">
    <cfRule type="expression" dxfId="9" priority="9">
      <formula>IF(RIGHT(TEXT(AK236,"0.#"),1)=".",FALSE,TRUE)</formula>
    </cfRule>
    <cfRule type="expression" dxfId="8" priority="10">
      <formula>IF(RIGHT(TEXT(AK236,"0.#"),1)=".",TRUE,FALSE)</formula>
    </cfRule>
  </conditionalFormatting>
  <conditionalFormatting sqref="AK269">
    <cfRule type="expression" dxfId="7" priority="7">
      <formula>IF(RIGHT(TEXT(AK269,"0.#"),1)=".",FALSE,TRUE)</formula>
    </cfRule>
    <cfRule type="expression" dxfId="6" priority="8">
      <formula>IF(RIGHT(TEXT(AK269,"0.#"),1)=".",TRUE,FALSE)</formula>
    </cfRule>
  </conditionalFormatting>
  <conditionalFormatting sqref="L100">
    <cfRule type="expression" dxfId="5" priority="5">
      <formula>IF(RIGHT(TEXT(L100,"0.#"),1)=".",FALSE,TRUE)</formula>
    </cfRule>
    <cfRule type="expression" dxfId="4" priority="6">
      <formula>IF(RIGHT(TEXT(L100,"0.#"),1)=".",TRUE,FALSE)</formula>
    </cfRule>
  </conditionalFormatting>
  <conditionalFormatting sqref="P15:AJ17">
    <cfRule type="expression" dxfId="3" priority="3">
      <formula>IF(RIGHT(TEXT(P15,"0.#"),1)=".",FALSE,TRUE)</formula>
    </cfRule>
    <cfRule type="expression" dxfId="2" priority="4">
      <formula>IF(RIGHT(TEXT(P15,"0.#"),1)=".",TRUE,FALSE)</formula>
    </cfRule>
  </conditionalFormatting>
  <conditionalFormatting sqref="AK15:AQ15">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2015-08-14T01:28:57Z</cp:lastPrinted>
  <dcterms:created xsi:type="dcterms:W3CDTF">2012-03-13T00:50:25Z</dcterms:created>
  <dcterms:modified xsi:type="dcterms:W3CDTF">2015-09-07T14:58:23Z</dcterms:modified>
</cp:coreProperties>
</file>