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行政事業レビューシート!$A$1:$AX$303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E83" i="3"/>
  <c r="AT83" i="3" l="1"/>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<sst xmlns="http://schemas.openxmlformats.org/spreadsheetml/2006/main" count="725" uniqueCount="444">
  <si>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</si>
  <si>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</si>
  <si>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</si>
  <si>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</si>
  <si>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</si>
  <si>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</si>
  <si>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</si>
  <si>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</si>
  <si>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</si>
  <si>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</si>
  <si>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</si>
  <si>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</si>
  <si>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</si>
  <si>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</si>
  <si>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</si>
  <si>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</si>
  <si>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</si>
  <si>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</si>
  <si>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</si>
  <si>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</si>
  <si>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</si>
  <si>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</si>
  <si>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</si>
  <si>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</si>
  <si>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</si>
  <si>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</si>
  <si>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</si>
  <si>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</si>
  <si>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</si>
  <si>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</si>
  <si>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</si>
  <si>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</si>
  <si>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</si>
  <si>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</si>
  <si>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</si>
  <si>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</si>
  <si>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</si>
  <si>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</si>
  <si>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</si>
  <si>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</si>
  <si>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</si>
  <si>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</si>
  <si>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</si>
  <si>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</si>
  <si>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</si>
  <si>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</si>
  <si>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</si>
  <si>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</si>
  <si>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</si>
  <si>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</si>
  <si>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</si>
  <si>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</si>
  <si>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</si>
  <si>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</si>
  <si>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</si>
  <si>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</si>
  <si>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</si>
  <si>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</si>
  <si>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</si>
  <si>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</si>
  <si>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</si>
  <si>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</si>
  <si>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</si>
  <si>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</si>
  <si>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</si>
  <si>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</si>
  <si>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</si>
  <si>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</si>
  <si>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</si>
  <si>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</si>
  <si>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</si>
  <si>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</si>
  <si>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</si>
  <si>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</si>
  <si>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</si>
  <si>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</si>
  <si>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</si>
  <si>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</si>
  <si>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</si>
  <si>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</si>
  <si>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</si>
  <si>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</si>
  <si>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</si>
  <si>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</si>
  <si>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</si>
  <si>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</si>
  <si>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</si>
  <si>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</si>
  <si>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</si>
  <si>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</si>
  <si>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</si>
  <si>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</si>
  <si>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</si>
  <si>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</si>
  <si>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</si>
  <si>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</si>
  <si>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</si>
  <si>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</si>
  <si>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</si>
  <si>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</si>
  <si>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</si>
  <si>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</si>
  <si>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</si>
  <si>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</si>
  <si>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</si>
  <si>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</si>
  <si>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</si>
  <si>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</si>
  <si>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</si>
  <si>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</si>
  <si>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</si>
  <si>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</si>
  <si>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</si>
  <si>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</si>
  <si>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</si>
  <si>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</si>
  <si>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</si>
  <si>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</si>
  <si>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</si>
  <si>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</si>
  <si>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</si>
  <si>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</si>
  <si>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</si>
  <si>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</si>
  <si>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</si>
  <si>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</si>
  <si>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</si>
  <si>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</si>
  <si>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</si>
  <si>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</si>
  <si>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</si>
  <si>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</si>
  <si>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</si>
  <si>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</si>
  <si>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</si>
  <si>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</si>
  <si>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</si>
  <si>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</si>
  <si>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</si>
  <si>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</si>
  <si>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</si>
  <si>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</si>
  <si>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</si>
  <si>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</si>
  <si>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</si>
  <si>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</si>
  <si>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</si>
  <si>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</si>
  <si>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</si>
  <si>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</si>
  <si>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</si>
  <si>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</si>
  <si>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</si>
  <si>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</si>
  <si>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</si>
  <si>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</si>
  <si>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</si>
  <si>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</si>
  <si>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</si>
  <si>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</si>
  <si>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</si>
  <si>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</si>
  <si>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</si>
  <si>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</si>
  <si>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</si>
  <si>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</si>
  <si>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</si>
  <si>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</si>
  <si>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</si>
  <si>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</si>
  <si>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</si>
  <si>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</si>
  <si>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</si>
  <si>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</si>
  <si>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</si>
  <si>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</si>
  <si>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</si>
  <si>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</si>
  <si>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</si>
  <si>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</si>
  <si>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</si>
  <si>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</si>
  <si>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</si>
  <si>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</si>
  <si>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</si>
  <si>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</si>
  <si>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</si>
  <si>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</si>
  <si>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</si>
  <si>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</si>
  <si>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</si>
  <si>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</si>
  <si>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</si>
  <si>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</si>
  <si>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</si>
  <si>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</si>
  <si>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</si>
  <si>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</si>
  <si>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</si>
  <si>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</si>
  <si>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</si>
  <si>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</si>
  <si>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</si>
  <si>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</si>
  <si>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</si>
  <si>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</si>
  <si>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</si>
  <si>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</si>
  <si>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</si>
  <si>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</si>
  <si>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</si>
  <si>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</si>
  <si>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</si>
  <si>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</si>
  <si>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</si>
  <si>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</si>
  <si>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</si>
  <si>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</si>
  <si>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</si>
  <si>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</si>
  <si>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</si>
  <si>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</si>
  <si>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</si>
  <si>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</si>
  <si>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</si>
  <si>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</si>
  <si>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</si>
  <si>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</si>
  <si>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</si>
  <si>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</si>
  <si>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</si>
  <si>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</si>
  <si>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</si>
  <si>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</si>
  <si>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</si>
  <si>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</si>
  <si>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</si>
  <si>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</si>
  <si>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</si>
  <si>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</si>
  <si>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</si>
  <si>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</si>
  <si>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</si>
  <si>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</si>
  <si>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</si>
  <si>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</si>
  <si>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</si>
  <si>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</si>
  <si>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</si>
  <si>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</si>
  <si>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</si>
  <si>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</si>
  <si>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</si>
  <si>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</si>
  <si>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</si>
  <si>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</si>
  <si>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</si>
  <si>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</si>
  <si>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</si>
  <si>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</si>
  <si>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</si>
  <si>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</si>
  <si>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</si>
  <si>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</si>
  <si>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</si>
  <si>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</si>
  <si>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</si>
  <si>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</si>
  <si>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</si>
  <si>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</si>
  <si>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</si>
  <si>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</si>
  <si>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</si>
  <si>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</si>
  <si>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</si>
  <si>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</si>
  <si>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</si>
  <si>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</si>
  <si>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</si>
  <si>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</si>
  <si>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</si>
  <si>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</si>
  <si>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</si>
  <si>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</si>
  <si>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</si>
  <si>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</si>
  <si>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</si>
  <si>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</si>
  <si>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</si>
  <si>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</si>
  <si>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</si>
  <si>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</si>
  <si>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</si>
  <si>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</si>
  <si>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</si>
  <si>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</si>
  <si>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</si>
  <si>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</si>
  <si>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</si>
  <si>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</si>
  <si>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</si>
  <si>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</si>
  <si>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</si>
  <si>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</si>
  <si>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</si>
  <si>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</si>
  <si>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</si>
  <si>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</si>
  <si>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</si>
  <si>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</si>
  <si>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</si>
  <si>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</si>
  <si>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</si>
  <si>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</si>
  <si>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</si>
  <si>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</si>
  <si>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</si>
  <si>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</si>
  <si>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</si>
  <si>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</si>
  <si>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</si>
  <si>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</si>
  <si>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</si>
  <si>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</si>
  <si>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</si>
  <si>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</si>
  <si>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</si>
  <si>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</si>
  <si>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</si>
  <si>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</si>
  <si>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</si>
  <si>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</si>
  <si>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</si>
  <si>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</si>
  <si>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</si>
  <si>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</si>
  <si>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</si>
  <si>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</si>
  <si>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</si>
  <si>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</si>
  <si>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</si>
  <si>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</si>
  <si>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</si>
  <si>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</si>
  <si>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</si>
  <si>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</si>
  <si>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</si>
  <si>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</si>
  <si>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</si>
  <si>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</si>
  <si>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</si>
  <si>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</si>
  <si>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</si>
  <si>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</si>
  <si>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</si>
  <si>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</si>
  <si>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</si>
  <si>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</si>
  <si>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</si>
  <si>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</si>
  <si>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</si>
  <si>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</si>
  <si>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</si>
  <si>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</si>
  <si>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</si>
  <si>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</si>
  <si>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</si>
  <si>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</si>
  <si>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</si>
  <si>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</si>
  <si>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</si>
  <si>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</si>
  <si>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</si>
  <si>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</si>
  <si>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</si>
  <si>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</si>
  <si>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</si>
  <si>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</si>
  <si>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</si>
  <si>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</si>
  <si>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</si>
  <si>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土木関連施設整備費、建築関連施設整備費</t>
    <phoneticPr fontId="5"/>
  </si>
  <si>
    <t>国土技術政策総合研究所</t>
    <rPh sb="0" eb="2">
      <t>コクド</t>
    </rPh>
    <rPh sb="2" eb="4">
      <t>ギジュツ</t>
    </rPh>
    <rPh sb="4" eb="6">
      <t>セイサク</t>
    </rPh>
    <rPh sb="6" eb="8">
      <t>ソウゴウ</t>
    </rPh>
    <rPh sb="8" eb="11">
      <t>ケンキュウショ</t>
    </rPh>
    <phoneticPr fontId="5"/>
  </si>
  <si>
    <t>平成１３年度</t>
    <rPh sb="0" eb="2">
      <t>ヘイセイ</t>
    </rPh>
    <rPh sb="4" eb="5">
      <t>ネン</t>
    </rPh>
    <rPh sb="5" eb="6">
      <t>ド</t>
    </rPh>
    <phoneticPr fontId="5"/>
  </si>
  <si>
    <t>終了予定なし</t>
    <rPh sb="0" eb="2">
      <t>シュウリョウ</t>
    </rPh>
    <rPh sb="2" eb="4">
      <t>ヨテイ</t>
    </rPh>
    <phoneticPr fontId="5"/>
  </si>
  <si>
    <t>施設課</t>
    <rPh sb="0" eb="3">
      <t>シセツカ</t>
    </rPh>
    <phoneticPr fontId="5"/>
  </si>
  <si>
    <t>課長　佐々木　喜八</t>
    <rPh sb="0" eb="2">
      <t>カチョウ</t>
    </rPh>
    <rPh sb="3" eb="6">
      <t>ササキ</t>
    </rPh>
    <rPh sb="7" eb="9">
      <t>キハチ</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</si>
  <si>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</si>
  <si>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</si>
  <si>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</si>
  <si>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　国土交通省が所管する国土技術政策の企画立案と密接に関係のある総合的な調査、研究開発に必要となる研究施設の適正な維持管理（執務環境を含む）のための改修を図る。</t>
    <phoneticPr fontId="5"/>
  </si>
  <si>
    <t>-</t>
    <phoneticPr fontId="5"/>
  </si>
  <si>
    <t>施設整備費</t>
    <rPh sb="0" eb="2">
      <t>シセツ</t>
    </rPh>
    <rPh sb="2" eb="5">
      <t>セイビヒ</t>
    </rPh>
    <phoneticPr fontId="5"/>
  </si>
  <si>
    <t>【一般競争入札】</t>
    <rPh sb="1" eb="3">
      <t>イッパン</t>
    </rPh>
    <rPh sb="3" eb="5">
      <t>キョウソウ</t>
    </rPh>
    <rPh sb="5" eb="7">
      <t>ニュウサツ</t>
    </rPh>
    <phoneticPr fontId="5"/>
  </si>
  <si>
    <t>‐</t>
  </si>
  <si>
    <t>実験廃水処理施設改修</t>
    <rPh sb="0" eb="2">
      <t>ジッケン</t>
    </rPh>
    <rPh sb="2" eb="4">
      <t>ハイスイ</t>
    </rPh>
    <rPh sb="4" eb="6">
      <t>ショリ</t>
    </rPh>
    <rPh sb="6" eb="8">
      <t>シセツ</t>
    </rPh>
    <rPh sb="8" eb="10">
      <t>カイシュウ</t>
    </rPh>
    <phoneticPr fontId="5"/>
  </si>
  <si>
    <t>ドリコ（株）</t>
    <rPh sb="3" eb="6">
      <t>カブ</t>
    </rPh>
    <phoneticPr fontId="5"/>
  </si>
  <si>
    <t>水系リスク実験施設配管移設</t>
    <phoneticPr fontId="5"/>
  </si>
  <si>
    <t>クレーン脱輪防止装置等設置</t>
    <rPh sb="4" eb="6">
      <t>ダツリン</t>
    </rPh>
    <rPh sb="6" eb="8">
      <t>ボウシ</t>
    </rPh>
    <rPh sb="8" eb="11">
      <t>ソウチナド</t>
    </rPh>
    <rPh sb="11" eb="13">
      <t>セッチ</t>
    </rPh>
    <phoneticPr fontId="5"/>
  </si>
  <si>
    <t>不二工業（株）</t>
    <phoneticPr fontId="5"/>
  </si>
  <si>
    <t>クレーン脱輪防止装置等設置</t>
    <phoneticPr fontId="5"/>
  </si>
  <si>
    <t>長谷川産業（株）</t>
    <phoneticPr fontId="5"/>
  </si>
  <si>
    <t>（株）塚本建装</t>
    <phoneticPr fontId="5"/>
  </si>
  <si>
    <t>波浪実験水路改修</t>
    <phoneticPr fontId="5"/>
  </si>
  <si>
    <t>三井造船（株）</t>
    <phoneticPr fontId="5"/>
  </si>
  <si>
    <t>海洋水理実験施設等改修</t>
    <phoneticPr fontId="5"/>
  </si>
  <si>
    <t>【総合評価落札方式】</t>
    <rPh sb="1" eb="3">
      <t>ソウゴウ</t>
    </rPh>
    <rPh sb="3" eb="5">
      <t>ヒョウカ</t>
    </rPh>
    <rPh sb="5" eb="7">
      <t>ラクサツ</t>
    </rPh>
    <rPh sb="7" eb="9">
      <t>ホウシキ</t>
    </rPh>
    <phoneticPr fontId="5"/>
  </si>
  <si>
    <t>　各実験施設等の老朽化の度合や施設の利用状況および将来の使用計画等を勘案し、特に重要性、緊急性の高い施設に重点化している。発注にあたっては総合評価落札方式、一般競争入札により競争性、透明性の確保に努めている。</t>
    <rPh sb="1" eb="4">
      <t>カクジッケン</t>
    </rPh>
    <rPh sb="4" eb="7">
      <t>シセツナド</t>
    </rPh>
    <rPh sb="8" eb="11">
      <t>ロウキュウカ</t>
    </rPh>
    <rPh sb="12" eb="14">
      <t>ドアイ</t>
    </rPh>
    <rPh sb="15" eb="17">
      <t>シセツ</t>
    </rPh>
    <rPh sb="18" eb="20">
      <t>リヨウ</t>
    </rPh>
    <rPh sb="20" eb="22">
      <t>ジョウキョウ</t>
    </rPh>
    <rPh sb="25" eb="27">
      <t>ショウライ</t>
    </rPh>
    <rPh sb="28" eb="30">
      <t>シヨウ</t>
    </rPh>
    <rPh sb="30" eb="33">
      <t>ケイカクナド</t>
    </rPh>
    <rPh sb="34" eb="36">
      <t>カンアン</t>
    </rPh>
    <rPh sb="38" eb="39">
      <t>トク</t>
    </rPh>
    <rPh sb="40" eb="43">
      <t>ジュウヨウセイ</t>
    </rPh>
    <rPh sb="44" eb="47">
      <t>キンキュウセイ</t>
    </rPh>
    <rPh sb="48" eb="49">
      <t>タカ</t>
    </rPh>
    <rPh sb="50" eb="52">
      <t>シセツ</t>
    </rPh>
    <rPh sb="53" eb="56">
      <t>ジュウテンカ</t>
    </rPh>
    <rPh sb="61" eb="63">
      <t>ハッチュウ</t>
    </rPh>
    <rPh sb="69" eb="71">
      <t>ソウゴウ</t>
    </rPh>
    <rPh sb="71" eb="73">
      <t>ヒョウカ</t>
    </rPh>
    <rPh sb="73" eb="75">
      <t>ラクサツ</t>
    </rPh>
    <rPh sb="75" eb="77">
      <t>ホウシキ</t>
    </rPh>
    <rPh sb="78" eb="80">
      <t>イッパン</t>
    </rPh>
    <rPh sb="80" eb="82">
      <t>キョウソウ</t>
    </rPh>
    <rPh sb="82" eb="84">
      <t>ニュウサツ</t>
    </rPh>
    <rPh sb="87" eb="90">
      <t>キョウソウセイ</t>
    </rPh>
    <rPh sb="91" eb="94">
      <t>トウメイセイ</t>
    </rPh>
    <rPh sb="95" eb="97">
      <t>カクホ</t>
    </rPh>
    <rPh sb="98" eb="99">
      <t>ツト</t>
    </rPh>
    <phoneticPr fontId="5"/>
  </si>
  <si>
    <t>　引き続き発注にあたっては総合評価落札方式、一般競争入札により競争性、透明性を確保するとともに、参加要件を工夫しより多くの参加者が見込めるよう努める。</t>
    <rPh sb="1" eb="2">
      <t>ヒ</t>
    </rPh>
    <rPh sb="3" eb="4">
      <t>ツヅ</t>
    </rPh>
    <rPh sb="5" eb="7">
      <t>ハッチュウ</t>
    </rPh>
    <rPh sb="13" eb="15">
      <t>ソウゴウ</t>
    </rPh>
    <rPh sb="15" eb="17">
      <t>ヒョウカ</t>
    </rPh>
    <rPh sb="17" eb="19">
      <t>ラクサツ</t>
    </rPh>
    <rPh sb="19" eb="21">
      <t>ホウシキ</t>
    </rPh>
    <rPh sb="22" eb="24">
      <t>イッパン</t>
    </rPh>
    <rPh sb="24" eb="26">
      <t>キョウソウ</t>
    </rPh>
    <rPh sb="26" eb="28">
      <t>ニュウサツ</t>
    </rPh>
    <rPh sb="31" eb="34">
      <t>キョウソウセイ</t>
    </rPh>
    <rPh sb="35" eb="38">
      <t>トウメイセイ</t>
    </rPh>
    <rPh sb="39" eb="41">
      <t>カクホ</t>
    </rPh>
    <rPh sb="48" eb="50">
      <t>サンカ</t>
    </rPh>
    <rPh sb="50" eb="52">
      <t>ヨウケン</t>
    </rPh>
    <rPh sb="53" eb="55">
      <t>クフウ</t>
    </rPh>
    <rPh sb="58" eb="59">
      <t>オオ</t>
    </rPh>
    <rPh sb="61" eb="64">
      <t>サンカシャ</t>
    </rPh>
    <rPh sb="65" eb="67">
      <t>ミコ</t>
    </rPh>
    <rPh sb="71" eb="72">
      <t>ツト</t>
    </rPh>
    <phoneticPr fontId="5"/>
  </si>
  <si>
    <t>事業に必要な経費のみに支出している。</t>
    <rPh sb="0" eb="2">
      <t>ジギョウ</t>
    </rPh>
    <rPh sb="3" eb="5">
      <t>ヒツヨウ</t>
    </rPh>
    <rPh sb="6" eb="8">
      <t>ケイヒ</t>
    </rPh>
    <rPh sb="11" eb="13">
      <t>シシュツ</t>
    </rPh>
    <phoneticPr fontId="5"/>
  </si>
  <si>
    <t>総合評価落札方式、一般競争入札により競争性を確保。</t>
    <rPh sb="0" eb="2">
      <t>ソウゴウ</t>
    </rPh>
    <rPh sb="2" eb="4">
      <t>ヒョウカ</t>
    </rPh>
    <rPh sb="4" eb="6">
      <t>ラクサツ</t>
    </rPh>
    <rPh sb="6" eb="8">
      <t>ホウシキ</t>
    </rPh>
    <rPh sb="9" eb="11">
      <t>イッパン</t>
    </rPh>
    <rPh sb="11" eb="13">
      <t>キョウソウ</t>
    </rPh>
    <rPh sb="13" eb="15">
      <t>ニュウサツ</t>
    </rPh>
    <rPh sb="18" eb="21">
      <t>キョウソウセイ</t>
    </rPh>
    <rPh sb="22" eb="24">
      <t>カクホ</t>
    </rPh>
    <phoneticPr fontId="5"/>
  </si>
  <si>
    <t>研究施設、庁舎等で老朽化が著しく、機能不備となっている機器の修繕は、執務執行に必要不可欠な措置である。</t>
    <rPh sb="0" eb="2">
      <t>ケンキュウ</t>
    </rPh>
    <rPh sb="2" eb="4">
      <t>シセツ</t>
    </rPh>
    <rPh sb="5" eb="7">
      <t>チョウシャ</t>
    </rPh>
    <rPh sb="7" eb="8">
      <t>トウ</t>
    </rPh>
    <rPh sb="9" eb="12">
      <t>ロウキュウカ</t>
    </rPh>
    <rPh sb="13" eb="14">
      <t>イチジル</t>
    </rPh>
    <rPh sb="17" eb="19">
      <t>キノウ</t>
    </rPh>
    <rPh sb="19" eb="21">
      <t>フビ</t>
    </rPh>
    <rPh sb="27" eb="29">
      <t>キキ</t>
    </rPh>
    <rPh sb="30" eb="32">
      <t>シュウゼン</t>
    </rPh>
    <rPh sb="34" eb="36">
      <t>シツム</t>
    </rPh>
    <rPh sb="36" eb="38">
      <t>シッコウ</t>
    </rPh>
    <rPh sb="39" eb="41">
      <t>ヒツヨウ</t>
    </rPh>
    <rPh sb="41" eb="44">
      <t>フカケツ</t>
    </rPh>
    <rPh sb="45" eb="47">
      <t>ソチ</t>
    </rPh>
    <phoneticPr fontId="5"/>
  </si>
  <si>
    <t>経年劣化により機能低下している実験廃水処理施設の改修は、研究施設の適正な稼働に必要不可欠な措置である。</t>
    <phoneticPr fontId="5"/>
  </si>
  <si>
    <t>改修を実施した施設は十分に機能回復が成された。</t>
    <phoneticPr fontId="5"/>
  </si>
  <si>
    <t>A.ドリコ（株）</t>
    <rPh sb="6" eb="7">
      <t>カブ</t>
    </rPh>
    <phoneticPr fontId="5"/>
  </si>
  <si>
    <t>工事費</t>
    <rPh sb="0" eb="3">
      <t>コウジヒ</t>
    </rPh>
    <phoneticPr fontId="5"/>
  </si>
  <si>
    <t>B.不二工業（株）</t>
    <rPh sb="2" eb="4">
      <t>フジ</t>
    </rPh>
    <rPh sb="4" eb="6">
      <t>コウギョウ</t>
    </rPh>
    <rPh sb="7" eb="8">
      <t>カブ</t>
    </rPh>
    <phoneticPr fontId="5"/>
  </si>
  <si>
    <t>-</t>
    <phoneticPr fontId="5"/>
  </si>
  <si>
    <t>（株）羽原工務店</t>
    <rPh sb="0" eb="3">
      <t>カブ</t>
    </rPh>
    <rPh sb="3" eb="4">
      <t>ハネ</t>
    </rPh>
    <rPh sb="4" eb="5">
      <t>ハラ</t>
    </rPh>
    <rPh sb="5" eb="8">
      <t>コウムテン</t>
    </rPh>
    <phoneticPr fontId="5"/>
  </si>
  <si>
    <t>不規則波実験水路屋外部改修</t>
    <rPh sb="0" eb="3">
      <t>フキソク</t>
    </rPh>
    <rPh sb="3" eb="4">
      <t>ハ</t>
    </rPh>
    <rPh sb="4" eb="6">
      <t>ジッケン</t>
    </rPh>
    <rPh sb="6" eb="8">
      <t>スイロ</t>
    </rPh>
    <rPh sb="8" eb="10">
      <t>オクガイ</t>
    </rPh>
    <rPh sb="10" eb="11">
      <t>ブ</t>
    </rPh>
    <rPh sb="11" eb="13">
      <t>カイシュウ</t>
    </rPh>
    <phoneticPr fontId="5"/>
  </si>
  <si>
    <t>随契（少額）</t>
    <rPh sb="0" eb="2">
      <t>ズイケイ</t>
    </rPh>
    <rPh sb="3" eb="5">
      <t>ショウガク</t>
    </rPh>
    <phoneticPr fontId="5"/>
  </si>
  <si>
    <t>-</t>
    <phoneticPr fontId="5"/>
  </si>
  <si>
    <t>（株）高田工務店</t>
    <rPh sb="0" eb="3">
      <t>カブ</t>
    </rPh>
    <rPh sb="3" eb="5">
      <t>タカダ</t>
    </rPh>
    <rPh sb="5" eb="8">
      <t>コウムテン</t>
    </rPh>
    <phoneticPr fontId="5"/>
  </si>
  <si>
    <t>不規則波実験水路（ガラス部）改修</t>
    <rPh sb="0" eb="4">
      <t>フキソクハ</t>
    </rPh>
    <rPh sb="4" eb="6">
      <t>ジッケン</t>
    </rPh>
    <rPh sb="6" eb="8">
      <t>スイロ</t>
    </rPh>
    <rPh sb="12" eb="13">
      <t>ブ</t>
    </rPh>
    <rPh sb="14" eb="16">
      <t>カイシュウ</t>
    </rPh>
    <phoneticPr fontId="5"/>
  </si>
  <si>
    <t>百万円未満</t>
    <rPh sb="0" eb="2">
      <t>ヒャクマン</t>
    </rPh>
    <rPh sb="2" eb="3">
      <t>エン</t>
    </rPh>
    <rPh sb="3" eb="5">
      <t>ミマン</t>
    </rPh>
    <phoneticPr fontId="5"/>
  </si>
  <si>
    <t>【随意契約（少額）】</t>
    <rPh sb="1" eb="3">
      <t>ズイイ</t>
    </rPh>
    <rPh sb="3" eb="5">
      <t>ケイヤク</t>
    </rPh>
    <rPh sb="6" eb="8">
      <t>ショウガク</t>
    </rPh>
    <phoneticPr fontId="5"/>
  </si>
  <si>
    <t>研究開発に必要となる研究施設の適正な維持管理（執務環境を含む）のための改修</t>
    <rPh sb="0" eb="2">
      <t>ケンキュウ</t>
    </rPh>
    <rPh sb="2" eb="4">
      <t>カイハツ</t>
    </rPh>
    <rPh sb="5" eb="7">
      <t>ヒツヨウ</t>
    </rPh>
    <rPh sb="10" eb="12">
      <t>ケンキュウ</t>
    </rPh>
    <rPh sb="12" eb="14">
      <t>シセツ</t>
    </rPh>
    <rPh sb="15" eb="17">
      <t>テキセイ</t>
    </rPh>
    <rPh sb="18" eb="20">
      <t>イジ</t>
    </rPh>
    <rPh sb="20" eb="22">
      <t>カンリ</t>
    </rPh>
    <rPh sb="23" eb="25">
      <t>シツム</t>
    </rPh>
    <rPh sb="25" eb="27">
      <t>カンキョウ</t>
    </rPh>
    <rPh sb="28" eb="29">
      <t>フク</t>
    </rPh>
    <rPh sb="35" eb="37">
      <t>カイシュウ</t>
    </rPh>
    <phoneticPr fontId="5"/>
  </si>
  <si>
    <t>実験施設等の整備・改修等件数</t>
    <rPh sb="0" eb="2">
      <t>ジッケン</t>
    </rPh>
    <rPh sb="2" eb="4">
      <t>シセツ</t>
    </rPh>
    <rPh sb="4" eb="5">
      <t>トウ</t>
    </rPh>
    <rPh sb="6" eb="8">
      <t>セイビ</t>
    </rPh>
    <rPh sb="9" eb="11">
      <t>カイシュウ</t>
    </rPh>
    <rPh sb="11" eb="12">
      <t>トウ</t>
    </rPh>
    <rPh sb="12" eb="14">
      <t>ケンスウ</t>
    </rPh>
    <phoneticPr fontId="5"/>
  </si>
  <si>
    <t>当初予定した施設の改修を行っている。</t>
    <rPh sb="0" eb="2">
      <t>トウショ</t>
    </rPh>
    <rPh sb="2" eb="4">
      <t>ヨテイ</t>
    </rPh>
    <rPh sb="6" eb="8">
      <t>シセツ</t>
    </rPh>
    <rPh sb="9" eb="11">
      <t>カイシュウ</t>
    </rPh>
    <rPh sb="12" eb="13">
      <t>オコナ</t>
    </rPh>
    <phoneticPr fontId="5"/>
  </si>
  <si>
    <t>　調査、試験、研究及び開発等に伴う実験に必要な機能確保のため研究施設の整備や改修を図る。また、庁舎等で老朽化が著しく、機能不備が想定される建築・電気・機械設備等について改修を行う。（平成26年度は、天井クレーン落下防止や海洋水理実験施設の改修等の整備を実施）　　　　　　　　　　　　　　　　　　　　　　　　　　　　　　　　　　　　　　　　　　　　　　　　　　　　　　　　　　　　　　　　　　　　　　　　　　　　　　</t>
    <rPh sb="91" eb="93">
      <t>ヘイセイ</t>
    </rPh>
    <rPh sb="95" eb="97">
      <t>ネンド</t>
    </rPh>
    <rPh sb="99" eb="101">
      <t>テンジョウ</t>
    </rPh>
    <rPh sb="105" eb="107">
      <t>ラッカ</t>
    </rPh>
    <rPh sb="107" eb="109">
      <t>ボウシ</t>
    </rPh>
    <rPh sb="110" eb="112">
      <t>カイヨウ</t>
    </rPh>
    <rPh sb="112" eb="114">
      <t>スイリ</t>
    </rPh>
    <rPh sb="114" eb="116">
      <t>ジッケン</t>
    </rPh>
    <rPh sb="116" eb="118">
      <t>シセツ</t>
    </rPh>
    <rPh sb="119" eb="121">
      <t>カイシュウ</t>
    </rPh>
    <rPh sb="121" eb="122">
      <t>トウ</t>
    </rPh>
    <rPh sb="126" eb="128">
      <t>ジッシ</t>
    </rPh>
    <phoneticPr fontId="5"/>
  </si>
  <si>
    <t>-</t>
    <phoneticPr fontId="5"/>
  </si>
  <si>
    <t>当該年度当初の目標とした成果を達成している。</t>
    <rPh sb="0" eb="2">
      <t>トウガイ</t>
    </rPh>
    <rPh sb="2" eb="4">
      <t>ネンド</t>
    </rPh>
    <rPh sb="4" eb="6">
      <t>トウショ</t>
    </rPh>
    <rPh sb="7" eb="9">
      <t>モクヒョウ</t>
    </rPh>
    <rPh sb="12" eb="14">
      <t>セイカ</t>
    </rPh>
    <rPh sb="15" eb="17">
      <t>タッセイ</t>
    </rPh>
    <phoneticPr fontId="5"/>
  </si>
  <si>
    <t>国土技術政策総合研究所が施工する施設整備の完了数
※「目標値」は整備完了年度である。</t>
    <rPh sb="0" eb="2">
      <t>コクド</t>
    </rPh>
    <rPh sb="2" eb="4">
      <t>ギジュツ</t>
    </rPh>
    <rPh sb="4" eb="6">
      <t>セイサク</t>
    </rPh>
    <rPh sb="6" eb="8">
      <t>ソウゴウ</t>
    </rPh>
    <rPh sb="8" eb="11">
      <t>ケンキュウショ</t>
    </rPh>
    <rPh sb="12" eb="14">
      <t>セコウ</t>
    </rPh>
    <rPh sb="16" eb="18">
      <t>シセツ</t>
    </rPh>
    <rPh sb="18" eb="20">
      <t>セイビ</t>
    </rPh>
    <rPh sb="21" eb="23">
      <t>カンリョウ</t>
    </rPh>
    <rPh sb="23" eb="24">
      <t>スウ</t>
    </rPh>
    <rPh sb="27" eb="29">
      <t>モクヒョウ</t>
    </rPh>
    <rPh sb="29" eb="30">
      <t>チ</t>
    </rPh>
    <rPh sb="32" eb="34">
      <t>セイビ</t>
    </rPh>
    <rPh sb="34" eb="36">
      <t>カンリョウ</t>
    </rPh>
    <rPh sb="36" eb="38">
      <t>ネンド</t>
    </rPh>
    <phoneticPr fontId="5"/>
  </si>
  <si>
    <t>-</t>
    <phoneticPr fontId="5"/>
  </si>
  <si>
    <t>引き続き施設の老朽化の度合いや施設の利用状況及び将来の使用計画等を勘案し、特に重要性、緊急性の高い施設に重点化するとともに、競争性を高めた発注方法とすることにより、事業の効率性を高める。</t>
    <rPh sb="0" eb="1">
      <t>ヒ</t>
    </rPh>
    <rPh sb="2" eb="3">
      <t>ツヅ</t>
    </rPh>
    <rPh sb="4" eb="6">
      <t>シセツ</t>
    </rPh>
    <rPh sb="7" eb="10">
      <t>ロウキュウカ</t>
    </rPh>
    <rPh sb="11" eb="13">
      <t>ドア</t>
    </rPh>
    <rPh sb="15" eb="17">
      <t>シセツ</t>
    </rPh>
    <rPh sb="18" eb="20">
      <t>リヨウ</t>
    </rPh>
    <rPh sb="20" eb="22">
      <t>ジョウキョウ</t>
    </rPh>
    <rPh sb="22" eb="23">
      <t>オヨ</t>
    </rPh>
    <rPh sb="24" eb="26">
      <t>ショウライ</t>
    </rPh>
    <rPh sb="27" eb="29">
      <t>シヨウ</t>
    </rPh>
    <rPh sb="29" eb="31">
      <t>ケイカク</t>
    </rPh>
    <rPh sb="31" eb="32">
      <t>トウ</t>
    </rPh>
    <rPh sb="33" eb="35">
      <t>カンアン</t>
    </rPh>
    <rPh sb="37" eb="38">
      <t>トク</t>
    </rPh>
    <rPh sb="39" eb="42">
      <t>ジュウヨウセイ</t>
    </rPh>
    <rPh sb="43" eb="46">
      <t>キンキュウセイ</t>
    </rPh>
    <rPh sb="47" eb="48">
      <t>タカ</t>
    </rPh>
    <rPh sb="49" eb="51">
      <t>シセツ</t>
    </rPh>
    <rPh sb="52" eb="55">
      <t>ジュウテンカ</t>
    </rPh>
    <rPh sb="62" eb="65">
      <t>キョウソウセイ</t>
    </rPh>
    <rPh sb="66" eb="67">
      <t>タカ</t>
    </rPh>
    <rPh sb="69" eb="71">
      <t>ハッチュウ</t>
    </rPh>
    <rPh sb="71" eb="73">
      <t>ホウホウ</t>
    </rPh>
    <rPh sb="82" eb="84">
      <t>ジギョウ</t>
    </rPh>
    <rPh sb="85" eb="88">
      <t>コウリツセイ</t>
    </rPh>
    <rPh sb="89" eb="90">
      <t>タカ</t>
    </rPh>
    <phoneticPr fontId="5"/>
  </si>
  <si>
    <t>執行等改善</t>
  </si>
  <si>
    <t>引き続き、優先順位（老朽化の度合いや利用状況、使用計画等）を精査し、対象施設及び設備に重点化し、コスト縮減及び競争性・公平性の確保等に配慮しながら、事業の効率性を高め、順次各施設の整備及び修繕を実施していく。</t>
    <phoneticPr fontId="5"/>
  </si>
  <si>
    <t>百万円/件</t>
    <phoneticPr fontId="5"/>
  </si>
  <si>
    <t>59百万円/2件</t>
    <rPh sb="2" eb="4">
      <t>ヒャクマン</t>
    </rPh>
    <rPh sb="4" eb="5">
      <t>エン</t>
    </rPh>
    <rPh sb="7" eb="8">
      <t>ケン</t>
    </rPh>
    <phoneticPr fontId="5"/>
  </si>
  <si>
    <t>執行額（百万円）／実験施設等の整備・改修等件数　　　　　　</t>
    <rPh sb="0" eb="2">
      <t>シッコウ</t>
    </rPh>
    <rPh sb="2" eb="3">
      <t>ガク</t>
    </rPh>
    <rPh sb="9" eb="11">
      <t>ジッケン</t>
    </rPh>
    <rPh sb="11" eb="13">
      <t>シセツ</t>
    </rPh>
    <rPh sb="13" eb="14">
      <t>トウ</t>
    </rPh>
    <rPh sb="15" eb="17">
      <t>セイビ</t>
    </rPh>
    <rPh sb="18" eb="20">
      <t>カイシュウ</t>
    </rPh>
    <rPh sb="20" eb="21">
      <t>トウ</t>
    </rPh>
    <rPh sb="21" eb="23">
      <t>ケンスウ</t>
    </rPh>
    <phoneticPr fontId="5"/>
  </si>
  <si>
    <t>166百万円/1件</t>
    <rPh sb="3" eb="5">
      <t>ヒャクマン</t>
    </rPh>
    <rPh sb="5" eb="6">
      <t>エン</t>
    </rPh>
    <rPh sb="8" eb="9">
      <t>ケン</t>
    </rPh>
    <phoneticPr fontId="5"/>
  </si>
  <si>
    <t>23百万円/1件</t>
    <rPh sb="2" eb="4">
      <t>ヒャクマン</t>
    </rPh>
    <rPh sb="4" eb="5">
      <t>エン</t>
    </rPh>
    <rPh sb="7" eb="8">
      <t>ケン</t>
    </rPh>
    <phoneticPr fontId="5"/>
  </si>
  <si>
    <t>366百万円/3件</t>
    <rPh sb="3" eb="5">
      <t>ヒャクマン</t>
    </rPh>
    <rPh sb="5" eb="6">
      <t>エン</t>
    </rPh>
    <rPh sb="8" eb="9">
      <t>ケン</t>
    </rPh>
    <phoneticPr fontId="5"/>
  </si>
  <si>
    <t>一般競争等により競争性を確保しており、妥当である。</t>
    <rPh sb="0" eb="2">
      <t>イッパン</t>
    </rPh>
    <rPh sb="2" eb="4">
      <t>キョウソウ</t>
    </rPh>
    <rPh sb="4" eb="5">
      <t>トウ</t>
    </rPh>
    <rPh sb="8" eb="11">
      <t>キョウソウセイ</t>
    </rPh>
    <rPh sb="12" eb="14">
      <t>カクホ</t>
    </rPh>
    <rPh sb="19" eb="21">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</si>
</sst>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177" fontId="0" fillId="0" borderId="139" xfId="7" applyNumberFormat="1" applyFont="1" applyFill="1" applyBorder="1" applyAlignment="1" applyProtection="1">
      <alignment horizontal="center" vertical="center"/>
      <protection locked="0"/>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3"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000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314325</xdr:rowOff>
    </xdr:from>
    <xdr:to>
      <xdr:col>25</xdr:col>
      <xdr:colOff>32657</xdr:colOff>
      <xdr:row>142</xdr:row>
      <xdr:rowOff>283028</xdr:rowOff>
    </xdr:to>
    <xdr:sp macro="" textlink="">
      <xdr:nvSpPr>
        <xdr:cNvPr id="2" name="テキスト ボックス 1"/>
        <xdr:cNvSpPr txBox="1"/>
      </xdr:nvSpPr>
      <xdr:spPr>
        <a:xfrm>
          <a:off x="1589314" y="31194375"/>
          <a:ext cx="2967718" cy="69260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366</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5" name="大かっこ 4"/>
        <xdr:cNvSpPr/>
      </xdr:nvSpPr>
      <xdr:spPr>
        <a:xfrm>
          <a:off x="1665514" y="51522085"/>
          <a:ext cx="2960915" cy="1240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6" name="正方形/長方形 5"/>
        <xdr:cNvSpPr/>
      </xdr:nvSpPr>
      <xdr:spPr>
        <a:xfrm>
          <a:off x="1839686" y="51511200"/>
          <a:ext cx="2612571" cy="1306286"/>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電気・機械設備改修</a:t>
          </a:r>
        </a:p>
      </xdr:txBody>
    </xdr:sp>
    <xdr:clientData/>
  </xdr:twoCellAnchor>
  <xdr:twoCellAnchor>
    <xdr:from>
      <xdr:col>29</xdr:col>
      <xdr:colOff>0</xdr:colOff>
      <xdr:row>146</xdr:row>
      <xdr:rowOff>261257</xdr:rowOff>
    </xdr:from>
    <xdr:to>
      <xdr:col>41</xdr:col>
      <xdr:colOff>174171</xdr:colOff>
      <xdr:row>148</xdr:row>
      <xdr:rowOff>323850</xdr:rowOff>
    </xdr:to>
    <xdr:sp macro="" textlink="">
      <xdr:nvSpPr>
        <xdr:cNvPr id="15" name="テキスト ボックス 14"/>
        <xdr:cNvSpPr txBox="1"/>
      </xdr:nvSpPr>
      <xdr:spPr>
        <a:xfrm>
          <a:off x="5248275" y="33313007"/>
          <a:ext cx="2345871" cy="78649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民間企業（２社）</a:t>
          </a:r>
          <a:endParaRPr kumimoji="1" lang="en-US" altLang="ja-JP" sz="1100"/>
        </a:p>
        <a:p>
          <a:pPr algn="l"/>
          <a:r>
            <a:rPr kumimoji="1" lang="ja-JP" altLang="en-US" sz="1100"/>
            <a:t>　　　　　　　　 </a:t>
          </a:r>
          <a:r>
            <a:rPr kumimoji="1" lang="en-US" altLang="ja-JP" sz="1100"/>
            <a:t>330</a:t>
          </a:r>
          <a:r>
            <a:rPr kumimoji="1" lang="ja-JP" altLang="en-US" sz="1100"/>
            <a:t>百万円</a:t>
          </a:r>
        </a:p>
      </xdr:txBody>
    </xdr:sp>
    <xdr:clientData/>
  </xdr:twoCellAnchor>
  <xdr:twoCellAnchor>
    <xdr:from>
      <xdr:col>28</xdr:col>
      <xdr:colOff>145596</xdr:colOff>
      <xdr:row>149</xdr:row>
      <xdr:rowOff>4082</xdr:rowOff>
    </xdr:from>
    <xdr:to>
      <xdr:col>42</xdr:col>
      <xdr:colOff>167367</xdr:colOff>
      <xdr:row>151</xdr:row>
      <xdr:rowOff>156483</xdr:rowOff>
    </xdr:to>
    <xdr:sp macro="" textlink="">
      <xdr:nvSpPr>
        <xdr:cNvPr id="17" name="正方形/長方形 16"/>
        <xdr:cNvSpPr/>
      </xdr:nvSpPr>
      <xdr:spPr>
        <a:xfrm>
          <a:off x="5212896" y="34141682"/>
          <a:ext cx="2555421" cy="87630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・実験廃水処理施設改修</a:t>
          </a:r>
          <a:endParaRPr kumimoji="1" lang="en-US" altLang="ja-JP" sz="1100">
            <a:solidFill>
              <a:schemeClr val="tx1"/>
            </a:solidFill>
          </a:endParaRPr>
        </a:p>
        <a:p>
          <a:pPr algn="l"/>
          <a:r>
            <a:rPr kumimoji="1" lang="ja-JP" altLang="en-US" sz="1100">
              <a:solidFill>
                <a:schemeClr val="tx1"/>
              </a:solidFill>
            </a:rPr>
            <a:t>・水系リスク実験施設配管移設</a:t>
          </a:r>
        </a:p>
      </xdr:txBody>
    </xdr:sp>
    <xdr:clientData/>
  </xdr:twoCellAnchor>
  <xdr:twoCellAnchor>
    <xdr:from>
      <xdr:col>28</xdr:col>
      <xdr:colOff>97972</xdr:colOff>
      <xdr:row>148</xdr:row>
      <xdr:rowOff>327931</xdr:rowOff>
    </xdr:from>
    <xdr:to>
      <xdr:col>42</xdr:col>
      <xdr:colOff>43544</xdr:colOff>
      <xdr:row>151</xdr:row>
      <xdr:rowOff>107496</xdr:rowOff>
    </xdr:to>
    <xdr:sp macro="" textlink="">
      <xdr:nvSpPr>
        <xdr:cNvPr id="19" name="大かっこ 18"/>
        <xdr:cNvSpPr/>
      </xdr:nvSpPr>
      <xdr:spPr>
        <a:xfrm>
          <a:off x="5165272" y="34103581"/>
          <a:ext cx="2479222" cy="8654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43544</xdr:colOff>
      <xdr:row>158</xdr:row>
      <xdr:rowOff>217714</xdr:rowOff>
    </xdr:from>
    <xdr:to>
      <xdr:col>42</xdr:col>
      <xdr:colOff>32658</xdr:colOff>
      <xdr:row>160</xdr:row>
      <xdr:rowOff>323850</xdr:rowOff>
    </xdr:to>
    <xdr:sp macro="" textlink="">
      <xdr:nvSpPr>
        <xdr:cNvPr id="26" name="テキスト ボックス 25"/>
        <xdr:cNvSpPr txBox="1"/>
      </xdr:nvSpPr>
      <xdr:spPr>
        <a:xfrm>
          <a:off x="5291819" y="37612864"/>
          <a:ext cx="2341789" cy="8300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Ｃ．　　　　民間企業（２社）</a:t>
          </a:r>
          <a:endParaRPr kumimoji="1" lang="en-US" altLang="ja-JP" sz="1100"/>
        </a:p>
        <a:p>
          <a:pPr algn="l"/>
          <a:r>
            <a:rPr kumimoji="1" lang="ja-JP" altLang="en-US" sz="1100"/>
            <a:t>　　　　　　　</a:t>
          </a:r>
          <a:r>
            <a:rPr kumimoji="1" lang="ja-JP" altLang="en-US" sz="1100" baseline="0"/>
            <a:t>  </a:t>
          </a:r>
          <a:r>
            <a:rPr kumimoji="1" lang="en-US" altLang="ja-JP" sz="1100" baseline="0"/>
            <a:t>2</a:t>
          </a:r>
          <a:r>
            <a:rPr kumimoji="1" lang="ja-JP" altLang="en-US" sz="1100"/>
            <a:t>百万円</a:t>
          </a:r>
        </a:p>
      </xdr:txBody>
    </xdr:sp>
    <xdr:clientData/>
  </xdr:twoCellAnchor>
  <xdr:twoCellAnchor>
    <xdr:from>
      <xdr:col>28</xdr:col>
      <xdr:colOff>164646</xdr:colOff>
      <xdr:row>154</xdr:row>
      <xdr:rowOff>327932</xdr:rowOff>
    </xdr:from>
    <xdr:to>
      <xdr:col>43</xdr:col>
      <xdr:colOff>5442</xdr:colOff>
      <xdr:row>157</xdr:row>
      <xdr:rowOff>118383</xdr:rowOff>
    </xdr:to>
    <xdr:sp macro="" textlink="">
      <xdr:nvSpPr>
        <xdr:cNvPr id="27" name="正方形/長方形 26"/>
        <xdr:cNvSpPr/>
      </xdr:nvSpPr>
      <xdr:spPr>
        <a:xfrm>
          <a:off x="5231946" y="36275282"/>
          <a:ext cx="2555421" cy="87630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・クレーン脱輪防止装置等設置</a:t>
          </a:r>
          <a:endParaRPr kumimoji="1" lang="en-US" altLang="ja-JP" sz="1100">
            <a:solidFill>
              <a:schemeClr val="tx1"/>
            </a:solidFill>
          </a:endParaRPr>
        </a:p>
        <a:p>
          <a:pPr algn="l"/>
          <a:r>
            <a:rPr kumimoji="1" lang="ja-JP" altLang="en-US" sz="1100">
              <a:solidFill>
                <a:schemeClr val="tx1"/>
              </a:solidFill>
            </a:rPr>
            <a:t>・波浪実験水路改修</a:t>
          </a:r>
          <a:endParaRPr kumimoji="1" lang="en-US" altLang="ja-JP" sz="1100">
            <a:solidFill>
              <a:schemeClr val="tx1"/>
            </a:solidFill>
          </a:endParaRPr>
        </a:p>
        <a:p>
          <a:pPr algn="l"/>
          <a:r>
            <a:rPr kumimoji="1" lang="ja-JP" altLang="en-US" sz="1100">
              <a:solidFill>
                <a:schemeClr val="tx1"/>
              </a:solidFill>
            </a:rPr>
            <a:t>・海洋水理実験施設等改修</a:t>
          </a:r>
        </a:p>
      </xdr:txBody>
    </xdr:sp>
    <xdr:clientData/>
  </xdr:twoCellAnchor>
  <xdr:twoCellAnchor>
    <xdr:from>
      <xdr:col>28</xdr:col>
      <xdr:colOff>126547</xdr:colOff>
      <xdr:row>155</xdr:row>
      <xdr:rowOff>4081</xdr:rowOff>
    </xdr:from>
    <xdr:to>
      <xdr:col>42</xdr:col>
      <xdr:colOff>72119</xdr:colOff>
      <xdr:row>157</xdr:row>
      <xdr:rowOff>145596</xdr:rowOff>
    </xdr:to>
    <xdr:sp macro="" textlink="">
      <xdr:nvSpPr>
        <xdr:cNvPr id="28" name="大かっこ 27"/>
        <xdr:cNvSpPr/>
      </xdr:nvSpPr>
      <xdr:spPr>
        <a:xfrm>
          <a:off x="5193847" y="36313381"/>
          <a:ext cx="2479222" cy="8654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xdr:colOff>
      <xdr:row>146</xdr:row>
      <xdr:rowOff>239486</xdr:rowOff>
    </xdr:from>
    <xdr:to>
      <xdr:col>17</xdr:col>
      <xdr:colOff>10886</xdr:colOff>
      <xdr:row>159</xdr:row>
      <xdr:rowOff>195943</xdr:rowOff>
    </xdr:to>
    <xdr:cxnSp macro="">
      <xdr:nvCxnSpPr>
        <xdr:cNvPr id="38" name="直線コネクタ 37"/>
        <xdr:cNvCxnSpPr>
          <a:stCxn id="6" idx="2"/>
        </xdr:cNvCxnSpPr>
      </xdr:nvCxnSpPr>
      <xdr:spPr>
        <a:xfrm>
          <a:off x="3145972" y="53416200"/>
          <a:ext cx="10885" cy="4626429"/>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40" name="直線矢印コネクタ 39"/>
        <xdr:cNvCxnSpPr/>
      </xdr:nvCxnSpPr>
      <xdr:spPr>
        <a:xfrm flipV="1">
          <a:off x="3086100" y="53086908"/>
          <a:ext cx="218122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47" name="直線矢印コネクタ 46"/>
        <xdr:cNvCxnSpPr/>
      </xdr:nvCxnSpPr>
      <xdr:spPr>
        <a:xfrm flipV="1">
          <a:off x="3086100" y="55264050"/>
          <a:ext cx="218122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54429</xdr:colOff>
      <xdr:row>152</xdr:row>
      <xdr:rowOff>239485</xdr:rowOff>
    </xdr:from>
    <xdr:to>
      <xdr:col>42</xdr:col>
      <xdr:colOff>43543</xdr:colOff>
      <xdr:row>154</xdr:row>
      <xdr:rowOff>314325</xdr:rowOff>
    </xdr:to>
    <xdr:sp macro="" textlink="">
      <xdr:nvSpPr>
        <xdr:cNvPr id="18" name="テキスト ボックス 17"/>
        <xdr:cNvSpPr txBox="1"/>
      </xdr:nvSpPr>
      <xdr:spPr>
        <a:xfrm>
          <a:off x="5302704" y="35462935"/>
          <a:ext cx="2341789" cy="7987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民間企業（３社）</a:t>
          </a:r>
          <a:endParaRPr kumimoji="1" lang="en-US" altLang="ja-JP" sz="1100"/>
        </a:p>
        <a:p>
          <a:pPr algn="l"/>
          <a:r>
            <a:rPr kumimoji="1" lang="ja-JP" altLang="en-US" sz="1100"/>
            <a:t>　　　　　　　</a:t>
          </a:r>
          <a:r>
            <a:rPr kumimoji="1" lang="ja-JP" altLang="en-US" sz="1100" baseline="0"/>
            <a:t>   </a:t>
          </a:r>
          <a:r>
            <a:rPr kumimoji="1" lang="en-US" altLang="ja-JP" sz="1100" baseline="0"/>
            <a:t>34</a:t>
          </a:r>
          <a:r>
            <a:rPr kumimoji="1" lang="ja-JP" altLang="en-US" sz="1100"/>
            <a:t>百万円</a:t>
          </a:r>
        </a:p>
      </xdr:txBody>
    </xdr:sp>
    <xdr:clientData/>
  </xdr:twoCellAnchor>
  <xdr:twoCellAnchor>
    <xdr:from>
      <xdr:col>29</xdr:col>
      <xdr:colOff>72118</xdr:colOff>
      <xdr:row>161</xdr:row>
      <xdr:rowOff>112940</xdr:rowOff>
    </xdr:from>
    <xdr:to>
      <xdr:col>43</xdr:col>
      <xdr:colOff>93889</xdr:colOff>
      <xdr:row>163</xdr:row>
      <xdr:rowOff>278949</xdr:rowOff>
    </xdr:to>
    <xdr:sp macro="" textlink="">
      <xdr:nvSpPr>
        <xdr:cNvPr id="20" name="正方形/長方形 19"/>
        <xdr:cNvSpPr/>
      </xdr:nvSpPr>
      <xdr:spPr>
        <a:xfrm>
          <a:off x="5320393" y="38593940"/>
          <a:ext cx="2555421" cy="88038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・不規則波実験水路等改修</a:t>
          </a:r>
          <a:endParaRPr kumimoji="1" lang="en-US" altLang="ja-JP" sz="1100">
            <a:solidFill>
              <a:schemeClr val="tx1"/>
            </a:solidFill>
          </a:endParaRPr>
        </a:p>
      </xdr:txBody>
    </xdr:sp>
    <xdr:clientData/>
  </xdr:twoCellAnchor>
  <xdr:twoCellAnchor>
    <xdr:from>
      <xdr:col>28</xdr:col>
      <xdr:colOff>151039</xdr:colOff>
      <xdr:row>161</xdr:row>
      <xdr:rowOff>131990</xdr:rowOff>
    </xdr:from>
    <xdr:to>
      <xdr:col>42</xdr:col>
      <xdr:colOff>96611</xdr:colOff>
      <xdr:row>163</xdr:row>
      <xdr:rowOff>284391</xdr:rowOff>
    </xdr:to>
    <xdr:sp macro="" textlink="">
      <xdr:nvSpPr>
        <xdr:cNvPr id="21" name="大かっこ 20"/>
        <xdr:cNvSpPr/>
      </xdr:nvSpPr>
      <xdr:spPr>
        <a:xfrm>
          <a:off x="5218339" y="38612990"/>
          <a:ext cx="2479222" cy="8667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17</xdr:col>
      <xdr:colOff>21772</xdr:colOff>
      <xdr:row>159</xdr:row>
      <xdr:rowOff>174171</xdr:rowOff>
    </xdr:from>
    <xdr:to>
      <xdr:col>29</xdr:col>
      <xdr:colOff>31297</xdr:colOff>
      <xdr:row>159</xdr:row>
      <xdr:rowOff>189138</xdr:rowOff>
    </xdr:to>
    <xdr:cxnSp macro="">
      <xdr:nvCxnSpPr>
        <xdr:cNvPr id="22" name="直線矢印コネクタ 21"/>
        <xdr:cNvCxnSpPr/>
      </xdr:nvCxnSpPr>
      <xdr:spPr>
        <a:xfrm flipV="1">
          <a:off x="3167743" y="58020857"/>
          <a:ext cx="2230211"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zoomScale="80" zoomScaleNormal="80" zoomScaleSheetLayoutView="80" zoomScalePageLayoutView="70" workbookViewId="0">
      <selection activeCell="Y221" sqref="Y221:AB22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100" t="s">
        <v>378</v>
      </c>
      <c r="AR2" s="100"/>
      <c r="AS2" s="59" t="str">
        <f>IF(OR(AQ2="　", AQ2=""), "", "-")</f>
        <v/>
      </c>
      <c r="AT2" s="101">
        <v>435</v>
      </c>
      <c r="AU2" s="101"/>
      <c r="AV2" s="60" t="str">
        <f>IF(AW2="", "", "-")</f>
        <v/>
      </c>
      <c r="AW2" s="105"/>
      <c r="AX2" s="105"/>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380</v>
      </c>
      <c r="AK3" s="293"/>
      <c r="AL3" s="293"/>
      <c r="AM3" s="293"/>
      <c r="AN3" s="293"/>
      <c r="AO3" s="293"/>
      <c r="AP3" s="293"/>
      <c r="AQ3" s="293"/>
      <c r="AR3" s="293"/>
      <c r="AS3" s="293"/>
      <c r="AT3" s="293"/>
      <c r="AU3" s="293"/>
      <c r="AV3" s="293"/>
      <c r="AW3" s="293"/>
      <c r="AX3" s="36" t="s">
        <v>91</v>
      </c>
    </row>
    <row r="4" spans="1:50" ht="24.75" customHeight="1" x14ac:dyDescent="0.15">
      <c r="A4" s="518" t="s">
        <v>30</v>
      </c>
      <c r="B4" s="519"/>
      <c r="C4" s="519"/>
      <c r="D4" s="519"/>
      <c r="E4" s="519"/>
      <c r="F4" s="519"/>
      <c r="G4" s="492" t="s">
        <v>381</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382</v>
      </c>
      <c r="AF4" s="498"/>
      <c r="AG4" s="498"/>
      <c r="AH4" s="498"/>
      <c r="AI4" s="498"/>
      <c r="AJ4" s="498"/>
      <c r="AK4" s="498"/>
      <c r="AL4" s="498"/>
      <c r="AM4" s="498"/>
      <c r="AN4" s="498"/>
      <c r="AO4" s="498"/>
      <c r="AP4" s="499"/>
      <c r="AQ4" s="500" t="s">
        <v>2</v>
      </c>
      <c r="AR4" s="495"/>
      <c r="AS4" s="495"/>
      <c r="AT4" s="495"/>
      <c r="AU4" s="495"/>
      <c r="AV4" s="495"/>
      <c r="AW4" s="495"/>
      <c r="AX4" s="501"/>
    </row>
    <row r="5" spans="1:50" ht="30" customHeight="1" x14ac:dyDescent="0.15">
      <c r="A5" s="502" t="s">
        <v>93</v>
      </c>
      <c r="B5" s="503"/>
      <c r="C5" s="503"/>
      <c r="D5" s="503"/>
      <c r="E5" s="503"/>
      <c r="F5" s="504"/>
      <c r="G5" s="319" t="s">
        <v>383</v>
      </c>
      <c r="H5" s="320"/>
      <c r="I5" s="320"/>
      <c r="J5" s="320"/>
      <c r="K5" s="320"/>
      <c r="L5" s="320"/>
      <c r="M5" s="321" t="s">
        <v>92</v>
      </c>
      <c r="N5" s="322"/>
      <c r="O5" s="322"/>
      <c r="P5" s="322"/>
      <c r="Q5" s="322"/>
      <c r="R5" s="323"/>
      <c r="S5" s="324" t="s">
        <v>384</v>
      </c>
      <c r="T5" s="320"/>
      <c r="U5" s="320"/>
      <c r="V5" s="320"/>
      <c r="W5" s="320"/>
      <c r="X5" s="325"/>
      <c r="Y5" s="509" t="s">
        <v>3</v>
      </c>
      <c r="Z5" s="510"/>
      <c r="AA5" s="510"/>
      <c r="AB5" s="510"/>
      <c r="AC5" s="510"/>
      <c r="AD5" s="511"/>
      <c r="AE5" s="512" t="s">
        <v>385</v>
      </c>
      <c r="AF5" s="513"/>
      <c r="AG5" s="513"/>
      <c r="AH5" s="513"/>
      <c r="AI5" s="513"/>
      <c r="AJ5" s="513"/>
      <c r="AK5" s="513"/>
      <c r="AL5" s="513"/>
      <c r="AM5" s="513"/>
      <c r="AN5" s="513"/>
      <c r="AO5" s="513"/>
      <c r="AP5" s="514"/>
      <c r="AQ5" s="515" t="s">
        <v>386</v>
      </c>
      <c r="AR5" s="516"/>
      <c r="AS5" s="516"/>
      <c r="AT5" s="516"/>
      <c r="AU5" s="516"/>
      <c r="AV5" s="516"/>
      <c r="AW5" s="516"/>
      <c r="AX5" s="517"/>
    </row>
    <row r="6" spans="1:50" ht="39"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388</v>
      </c>
      <c r="AF6" s="527"/>
      <c r="AG6" s="527"/>
      <c r="AH6" s="527"/>
      <c r="AI6" s="527"/>
      <c r="AJ6" s="527"/>
      <c r="AK6" s="527"/>
      <c r="AL6" s="527"/>
      <c r="AM6" s="527"/>
      <c r="AN6" s="527"/>
      <c r="AO6" s="527"/>
      <c r="AP6" s="527"/>
      <c r="AQ6" s="118"/>
      <c r="AR6" s="118"/>
      <c r="AS6" s="118"/>
      <c r="AT6" s="118"/>
      <c r="AU6" s="118"/>
      <c r="AV6" s="118"/>
      <c r="AW6" s="118"/>
      <c r="AX6" s="528"/>
    </row>
    <row r="7" spans="1:50" ht="49.5" customHeight="1" x14ac:dyDescent="0.15">
      <c r="A7" s="446" t="s">
        <v>25</v>
      </c>
      <c r="B7" s="447"/>
      <c r="C7" s="447"/>
      <c r="D7" s="447"/>
      <c r="E7" s="447"/>
      <c r="F7" s="447"/>
      <c r="G7" s="448" t="s">
        <v>389</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389</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科学技術・イノベーション</v>
      </c>
      <c r="H8" s="349"/>
      <c r="I8" s="349"/>
      <c r="J8" s="349"/>
      <c r="K8" s="349"/>
      <c r="L8" s="349"/>
      <c r="M8" s="349"/>
      <c r="N8" s="349"/>
      <c r="O8" s="349"/>
      <c r="P8" s="349"/>
      <c r="Q8" s="349"/>
      <c r="R8" s="349"/>
      <c r="S8" s="349"/>
      <c r="T8" s="349"/>
      <c r="U8" s="349"/>
      <c r="V8" s="349"/>
      <c r="W8" s="349"/>
      <c r="X8" s="350"/>
      <c r="Y8" s="529" t="s">
        <v>79</v>
      </c>
      <c r="Z8" s="529"/>
      <c r="AA8" s="529"/>
      <c r="AB8" s="529"/>
      <c r="AC8" s="529"/>
      <c r="AD8" s="529"/>
      <c r="AE8" s="482" t="str">
        <f>入力規則等!K13</f>
        <v>文教及び科学振興</v>
      </c>
      <c r="AF8" s="483"/>
      <c r="AG8" s="483"/>
      <c r="AH8" s="483"/>
      <c r="AI8" s="483"/>
      <c r="AJ8" s="483"/>
      <c r="AK8" s="483"/>
      <c r="AL8" s="483"/>
      <c r="AM8" s="483"/>
      <c r="AN8" s="483"/>
      <c r="AO8" s="483"/>
      <c r="AP8" s="483"/>
      <c r="AQ8" s="483"/>
      <c r="AR8" s="483"/>
      <c r="AS8" s="483"/>
      <c r="AT8" s="483"/>
      <c r="AU8" s="483"/>
      <c r="AV8" s="483"/>
      <c r="AW8" s="483"/>
      <c r="AX8" s="484"/>
    </row>
    <row r="9" spans="1:50" ht="69" customHeight="1" x14ac:dyDescent="0.15">
      <c r="A9" s="455" t="s">
        <v>26</v>
      </c>
      <c r="B9" s="456"/>
      <c r="C9" s="456"/>
      <c r="D9" s="456"/>
      <c r="E9" s="456"/>
      <c r="F9" s="456"/>
      <c r="G9" s="485" t="s">
        <v>390</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97.5" customHeight="1" x14ac:dyDescent="0.15">
      <c r="A10" s="455" t="s">
        <v>36</v>
      </c>
      <c r="B10" s="456"/>
      <c r="C10" s="456"/>
      <c r="D10" s="456"/>
      <c r="E10" s="456"/>
      <c r="F10" s="456"/>
      <c r="G10" s="485" t="s">
        <v>429</v>
      </c>
      <c r="H10" s="486"/>
      <c r="I10" s="486"/>
      <c r="J10" s="486"/>
      <c r="K10" s="486"/>
      <c r="L10" s="486"/>
      <c r="M10" s="486"/>
      <c r="N10" s="486"/>
      <c r="O10" s="486"/>
      <c r="P10" s="486"/>
      <c r="Q10" s="486"/>
      <c r="R10" s="486"/>
      <c r="S10" s="486"/>
      <c r="T10" s="486"/>
      <c r="U10" s="486"/>
      <c r="V10" s="486"/>
      <c r="W10" s="486"/>
      <c r="X10" s="486"/>
      <c r="Y10" s="487"/>
      <c r="Z10" s="487"/>
      <c r="AA10" s="487"/>
      <c r="AB10" s="487"/>
      <c r="AC10" s="487"/>
      <c r="AD10" s="487"/>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42" customHeight="1" x14ac:dyDescent="0.15">
      <c r="A11" s="455" t="s">
        <v>6</v>
      </c>
      <c r="B11" s="456"/>
      <c r="C11" s="456"/>
      <c r="D11" s="456"/>
      <c r="E11" s="456"/>
      <c r="F11" s="457"/>
      <c r="G11" s="506" t="str">
        <f>入力規則等!P10</f>
        <v>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59" t="s">
        <v>27</v>
      </c>
      <c r="B12" s="460"/>
      <c r="C12" s="460"/>
      <c r="D12" s="460"/>
      <c r="E12" s="460"/>
      <c r="F12" s="461"/>
      <c r="G12" s="468"/>
      <c r="H12" s="469"/>
      <c r="I12" s="469"/>
      <c r="J12" s="469"/>
      <c r="K12" s="469"/>
      <c r="L12" s="469"/>
      <c r="M12" s="469"/>
      <c r="N12" s="469"/>
      <c r="O12" s="469"/>
      <c r="P12" s="169" t="s">
        <v>69</v>
      </c>
      <c r="Q12" s="115"/>
      <c r="R12" s="115"/>
      <c r="S12" s="115"/>
      <c r="T12" s="115"/>
      <c r="U12" s="115"/>
      <c r="V12" s="165"/>
      <c r="W12" s="169" t="s">
        <v>70</v>
      </c>
      <c r="X12" s="115"/>
      <c r="Y12" s="115"/>
      <c r="Z12" s="115"/>
      <c r="AA12" s="115"/>
      <c r="AB12" s="115"/>
      <c r="AC12" s="165"/>
      <c r="AD12" s="169" t="s">
        <v>71</v>
      </c>
      <c r="AE12" s="115"/>
      <c r="AF12" s="115"/>
      <c r="AG12" s="115"/>
      <c r="AH12" s="115"/>
      <c r="AI12" s="115"/>
      <c r="AJ12" s="165"/>
      <c r="AK12" s="169" t="s">
        <v>72</v>
      </c>
      <c r="AL12" s="115"/>
      <c r="AM12" s="115"/>
      <c r="AN12" s="115"/>
      <c r="AO12" s="115"/>
      <c r="AP12" s="115"/>
      <c r="AQ12" s="165"/>
      <c r="AR12" s="169" t="s">
        <v>73</v>
      </c>
      <c r="AS12" s="115"/>
      <c r="AT12" s="115"/>
      <c r="AU12" s="115"/>
      <c r="AV12" s="115"/>
      <c r="AW12" s="115"/>
      <c r="AX12" s="472"/>
    </row>
    <row r="13" spans="1:50" ht="21" customHeight="1" x14ac:dyDescent="0.15">
      <c r="A13" s="462"/>
      <c r="B13" s="463"/>
      <c r="C13" s="463"/>
      <c r="D13" s="463"/>
      <c r="E13" s="463"/>
      <c r="F13" s="464"/>
      <c r="G13" s="473" t="s">
        <v>7</v>
      </c>
      <c r="H13" s="474"/>
      <c r="I13" s="479" t="s">
        <v>8</v>
      </c>
      <c r="J13" s="480"/>
      <c r="K13" s="480"/>
      <c r="L13" s="480"/>
      <c r="M13" s="480"/>
      <c r="N13" s="480"/>
      <c r="O13" s="481"/>
      <c r="P13" s="86">
        <v>54</v>
      </c>
      <c r="Q13" s="86"/>
      <c r="R13" s="86"/>
      <c r="S13" s="86"/>
      <c r="T13" s="86"/>
      <c r="U13" s="86"/>
      <c r="V13" s="86"/>
      <c r="W13" s="64">
        <v>51</v>
      </c>
      <c r="X13" s="65"/>
      <c r="Y13" s="65"/>
      <c r="Z13" s="65"/>
      <c r="AA13" s="65"/>
      <c r="AB13" s="65"/>
      <c r="AC13" s="66"/>
      <c r="AD13" s="64">
        <v>62</v>
      </c>
      <c r="AE13" s="65"/>
      <c r="AF13" s="65"/>
      <c r="AG13" s="65"/>
      <c r="AH13" s="65"/>
      <c r="AI13" s="65"/>
      <c r="AJ13" s="66"/>
      <c r="AK13" s="64">
        <v>59</v>
      </c>
      <c r="AL13" s="65"/>
      <c r="AM13" s="65"/>
      <c r="AN13" s="65"/>
      <c r="AO13" s="65"/>
      <c r="AP13" s="65"/>
      <c r="AQ13" s="66"/>
      <c r="AR13" s="666">
        <v>68</v>
      </c>
      <c r="AS13" s="667"/>
      <c r="AT13" s="667"/>
      <c r="AU13" s="667"/>
      <c r="AV13" s="667"/>
      <c r="AW13" s="667"/>
      <c r="AX13" s="668"/>
    </row>
    <row r="14" spans="1:50" ht="21" customHeight="1" x14ac:dyDescent="0.15">
      <c r="A14" s="462"/>
      <c r="B14" s="463"/>
      <c r="C14" s="463"/>
      <c r="D14" s="463"/>
      <c r="E14" s="463"/>
      <c r="F14" s="464"/>
      <c r="G14" s="475"/>
      <c r="H14" s="476"/>
      <c r="I14" s="336" t="s">
        <v>9</v>
      </c>
      <c r="J14" s="470"/>
      <c r="K14" s="470"/>
      <c r="L14" s="470"/>
      <c r="M14" s="470"/>
      <c r="N14" s="470"/>
      <c r="O14" s="471"/>
      <c r="P14" s="458" t="s">
        <v>417</v>
      </c>
      <c r="Q14" s="443"/>
      <c r="R14" s="443"/>
      <c r="S14" s="443"/>
      <c r="T14" s="443"/>
      <c r="U14" s="443"/>
      <c r="V14" s="443"/>
      <c r="W14" s="64">
        <v>597</v>
      </c>
      <c r="X14" s="65"/>
      <c r="Y14" s="65"/>
      <c r="Z14" s="65"/>
      <c r="AA14" s="65"/>
      <c r="AB14" s="65"/>
      <c r="AC14" s="66"/>
      <c r="AD14" s="64">
        <v>188</v>
      </c>
      <c r="AE14" s="65"/>
      <c r="AF14" s="65"/>
      <c r="AG14" s="65"/>
      <c r="AH14" s="65"/>
      <c r="AI14" s="65"/>
      <c r="AJ14" s="66"/>
      <c r="AK14" s="64"/>
      <c r="AL14" s="65"/>
      <c r="AM14" s="65"/>
      <c r="AN14" s="65"/>
      <c r="AO14" s="65"/>
      <c r="AP14" s="65"/>
      <c r="AQ14" s="66"/>
      <c r="AR14" s="664"/>
      <c r="AS14" s="664"/>
      <c r="AT14" s="664"/>
      <c r="AU14" s="664"/>
      <c r="AV14" s="664"/>
      <c r="AW14" s="664"/>
      <c r="AX14" s="665"/>
    </row>
    <row r="15" spans="1:50" ht="21" customHeight="1" x14ac:dyDescent="0.15">
      <c r="A15" s="462"/>
      <c r="B15" s="463"/>
      <c r="C15" s="463"/>
      <c r="D15" s="463"/>
      <c r="E15" s="463"/>
      <c r="F15" s="464"/>
      <c r="G15" s="475"/>
      <c r="H15" s="476"/>
      <c r="I15" s="336" t="s">
        <v>62</v>
      </c>
      <c r="J15" s="337"/>
      <c r="K15" s="337"/>
      <c r="L15" s="337"/>
      <c r="M15" s="337"/>
      <c r="N15" s="337"/>
      <c r="O15" s="338"/>
      <c r="P15" s="489">
        <v>241</v>
      </c>
      <c r="Q15" s="340"/>
      <c r="R15" s="340"/>
      <c r="S15" s="340"/>
      <c r="T15" s="340"/>
      <c r="U15" s="340"/>
      <c r="V15" s="341"/>
      <c r="W15" s="64" t="s">
        <v>391</v>
      </c>
      <c r="X15" s="65"/>
      <c r="Y15" s="65"/>
      <c r="Z15" s="65"/>
      <c r="AA15" s="65"/>
      <c r="AB15" s="65"/>
      <c r="AC15" s="66"/>
      <c r="AD15" s="64">
        <v>623</v>
      </c>
      <c r="AE15" s="65"/>
      <c r="AF15" s="65"/>
      <c r="AG15" s="65"/>
      <c r="AH15" s="65"/>
      <c r="AI15" s="65"/>
      <c r="AJ15" s="66"/>
      <c r="AK15" s="64">
        <v>500</v>
      </c>
      <c r="AL15" s="65"/>
      <c r="AM15" s="65"/>
      <c r="AN15" s="65"/>
      <c r="AO15" s="65"/>
      <c r="AP15" s="65"/>
      <c r="AQ15" s="66"/>
      <c r="AR15" s="64"/>
      <c r="AS15" s="65"/>
      <c r="AT15" s="65"/>
      <c r="AU15" s="65"/>
      <c r="AV15" s="65"/>
      <c r="AW15" s="65"/>
      <c r="AX15" s="663"/>
    </row>
    <row r="16" spans="1:50" ht="21" customHeight="1" x14ac:dyDescent="0.15">
      <c r="A16" s="462"/>
      <c r="B16" s="463"/>
      <c r="C16" s="463"/>
      <c r="D16" s="463"/>
      <c r="E16" s="463"/>
      <c r="F16" s="464"/>
      <c r="G16" s="475"/>
      <c r="H16" s="476"/>
      <c r="I16" s="336" t="s">
        <v>63</v>
      </c>
      <c r="J16" s="337"/>
      <c r="K16" s="337"/>
      <c r="L16" s="337"/>
      <c r="M16" s="337"/>
      <c r="N16" s="337"/>
      <c r="O16" s="338"/>
      <c r="P16" s="339" t="s">
        <v>391</v>
      </c>
      <c r="Q16" s="340"/>
      <c r="R16" s="340"/>
      <c r="S16" s="340"/>
      <c r="T16" s="340"/>
      <c r="U16" s="340"/>
      <c r="V16" s="341"/>
      <c r="W16" s="64">
        <v>-623</v>
      </c>
      <c r="X16" s="65"/>
      <c r="Y16" s="65"/>
      <c r="Z16" s="65"/>
      <c r="AA16" s="65"/>
      <c r="AB16" s="65"/>
      <c r="AC16" s="66"/>
      <c r="AD16" s="64">
        <v>-500</v>
      </c>
      <c r="AE16" s="65"/>
      <c r="AF16" s="65"/>
      <c r="AG16" s="65"/>
      <c r="AH16" s="65"/>
      <c r="AI16" s="65"/>
      <c r="AJ16" s="66"/>
      <c r="AK16" s="64"/>
      <c r="AL16" s="65"/>
      <c r="AM16" s="65"/>
      <c r="AN16" s="65"/>
      <c r="AO16" s="65"/>
      <c r="AP16" s="65"/>
      <c r="AQ16" s="66"/>
      <c r="AR16" s="439"/>
      <c r="AS16" s="440"/>
      <c r="AT16" s="440"/>
      <c r="AU16" s="440"/>
      <c r="AV16" s="440"/>
      <c r="AW16" s="440"/>
      <c r="AX16" s="441"/>
    </row>
    <row r="17" spans="1:50" ht="24.75" customHeight="1" x14ac:dyDescent="0.15">
      <c r="A17" s="462"/>
      <c r="B17" s="463"/>
      <c r="C17" s="463"/>
      <c r="D17" s="463"/>
      <c r="E17" s="463"/>
      <c r="F17" s="464"/>
      <c r="G17" s="475"/>
      <c r="H17" s="476"/>
      <c r="I17" s="336" t="s">
        <v>61</v>
      </c>
      <c r="J17" s="470"/>
      <c r="K17" s="470"/>
      <c r="L17" s="470"/>
      <c r="M17" s="470"/>
      <c r="N17" s="470"/>
      <c r="O17" s="471"/>
      <c r="P17" s="442" t="s">
        <v>391</v>
      </c>
      <c r="Q17" s="443"/>
      <c r="R17" s="443"/>
      <c r="S17" s="443"/>
      <c r="T17" s="443"/>
      <c r="U17" s="443"/>
      <c r="V17" s="443"/>
      <c r="W17" s="64" t="s">
        <v>391</v>
      </c>
      <c r="X17" s="65"/>
      <c r="Y17" s="65"/>
      <c r="Z17" s="65"/>
      <c r="AA17" s="65"/>
      <c r="AB17" s="65"/>
      <c r="AC17" s="66"/>
      <c r="AD17" s="64" t="s">
        <v>391</v>
      </c>
      <c r="AE17" s="65"/>
      <c r="AF17" s="65"/>
      <c r="AG17" s="65"/>
      <c r="AH17" s="65"/>
      <c r="AI17" s="65"/>
      <c r="AJ17" s="66"/>
      <c r="AK17" s="64"/>
      <c r="AL17" s="65"/>
      <c r="AM17" s="65"/>
      <c r="AN17" s="65"/>
      <c r="AO17" s="65"/>
      <c r="AP17" s="65"/>
      <c r="AQ17" s="66"/>
      <c r="AR17" s="444"/>
      <c r="AS17" s="444"/>
      <c r="AT17" s="444"/>
      <c r="AU17" s="444"/>
      <c r="AV17" s="444"/>
      <c r="AW17" s="444"/>
      <c r="AX17" s="445"/>
    </row>
    <row r="18" spans="1:50" ht="24.75" customHeight="1" x14ac:dyDescent="0.15">
      <c r="A18" s="462"/>
      <c r="B18" s="463"/>
      <c r="C18" s="463"/>
      <c r="D18" s="463"/>
      <c r="E18" s="463"/>
      <c r="F18" s="464"/>
      <c r="G18" s="477"/>
      <c r="H18" s="478"/>
      <c r="I18" s="342" t="s">
        <v>22</v>
      </c>
      <c r="J18" s="343"/>
      <c r="K18" s="343"/>
      <c r="L18" s="343"/>
      <c r="M18" s="343"/>
      <c r="N18" s="343"/>
      <c r="O18" s="344"/>
      <c r="P18" s="309">
        <f>SUM(P13:V17)</f>
        <v>295</v>
      </c>
      <c r="Q18" s="310"/>
      <c r="R18" s="310"/>
      <c r="S18" s="310"/>
      <c r="T18" s="310"/>
      <c r="U18" s="310"/>
      <c r="V18" s="311"/>
      <c r="W18" s="309">
        <f>SUM(W13:AC17)</f>
        <v>25</v>
      </c>
      <c r="X18" s="310"/>
      <c r="Y18" s="310"/>
      <c r="Z18" s="310"/>
      <c r="AA18" s="310"/>
      <c r="AB18" s="310"/>
      <c r="AC18" s="311"/>
      <c r="AD18" s="309">
        <f t="shared" ref="AD18" si="0">SUM(AD13:AJ17)</f>
        <v>373</v>
      </c>
      <c r="AE18" s="310"/>
      <c r="AF18" s="310"/>
      <c r="AG18" s="310"/>
      <c r="AH18" s="310"/>
      <c r="AI18" s="310"/>
      <c r="AJ18" s="311"/>
      <c r="AK18" s="309">
        <f t="shared" ref="AK18" si="1">SUM(AK13:AQ17)</f>
        <v>559</v>
      </c>
      <c r="AL18" s="310"/>
      <c r="AM18" s="310"/>
      <c r="AN18" s="310"/>
      <c r="AO18" s="310"/>
      <c r="AP18" s="310"/>
      <c r="AQ18" s="311"/>
      <c r="AR18" s="309">
        <f t="shared" ref="AR18" si="2">SUM(AR13:AX17)</f>
        <v>68</v>
      </c>
      <c r="AS18" s="310"/>
      <c r="AT18" s="310"/>
      <c r="AU18" s="310"/>
      <c r="AV18" s="310"/>
      <c r="AW18" s="310"/>
      <c r="AX18" s="312"/>
    </row>
    <row r="19" spans="1:50" ht="24.75" customHeight="1" x14ac:dyDescent="0.15">
      <c r="A19" s="462"/>
      <c r="B19" s="463"/>
      <c r="C19" s="463"/>
      <c r="D19" s="463"/>
      <c r="E19" s="463"/>
      <c r="F19" s="464"/>
      <c r="G19" s="306" t="s">
        <v>10</v>
      </c>
      <c r="H19" s="307"/>
      <c r="I19" s="307"/>
      <c r="J19" s="307"/>
      <c r="K19" s="307"/>
      <c r="L19" s="307"/>
      <c r="M19" s="307"/>
      <c r="N19" s="307"/>
      <c r="O19" s="307"/>
      <c r="P19" s="64">
        <v>166</v>
      </c>
      <c r="Q19" s="65"/>
      <c r="R19" s="65"/>
      <c r="S19" s="65"/>
      <c r="T19" s="65"/>
      <c r="U19" s="65"/>
      <c r="V19" s="66"/>
      <c r="W19" s="64">
        <v>23</v>
      </c>
      <c r="X19" s="65"/>
      <c r="Y19" s="65"/>
      <c r="Z19" s="65"/>
      <c r="AA19" s="65"/>
      <c r="AB19" s="65"/>
      <c r="AC19" s="66"/>
      <c r="AD19" s="64">
        <v>366</v>
      </c>
      <c r="AE19" s="65"/>
      <c r="AF19" s="65"/>
      <c r="AG19" s="65"/>
      <c r="AH19" s="65"/>
      <c r="AI19" s="65"/>
      <c r="AJ19" s="66"/>
      <c r="AK19" s="308"/>
      <c r="AL19" s="308"/>
      <c r="AM19" s="308"/>
      <c r="AN19" s="308"/>
      <c r="AO19" s="308"/>
      <c r="AP19" s="308"/>
      <c r="AQ19" s="308"/>
      <c r="AR19" s="308"/>
      <c r="AS19" s="308"/>
      <c r="AT19" s="308"/>
      <c r="AU19" s="308"/>
      <c r="AV19" s="308"/>
      <c r="AW19" s="308"/>
      <c r="AX19" s="313"/>
    </row>
    <row r="20" spans="1:50" ht="24.75" customHeight="1" x14ac:dyDescent="0.15">
      <c r="A20" s="465"/>
      <c r="B20" s="466"/>
      <c r="C20" s="466"/>
      <c r="D20" s="466"/>
      <c r="E20" s="466"/>
      <c r="F20" s="467"/>
      <c r="G20" s="306" t="s">
        <v>11</v>
      </c>
      <c r="H20" s="307"/>
      <c r="I20" s="307"/>
      <c r="J20" s="307"/>
      <c r="K20" s="307"/>
      <c r="L20" s="307"/>
      <c r="M20" s="307"/>
      <c r="N20" s="307"/>
      <c r="O20" s="307"/>
      <c r="P20" s="314">
        <f>IF(P18=0, "-", P19/P18)</f>
        <v>0.56271186440677967</v>
      </c>
      <c r="Q20" s="314"/>
      <c r="R20" s="314"/>
      <c r="S20" s="314"/>
      <c r="T20" s="314"/>
      <c r="U20" s="314"/>
      <c r="V20" s="314"/>
      <c r="W20" s="314">
        <f>IF(W18=0, "-", W19/W18)</f>
        <v>0.92</v>
      </c>
      <c r="X20" s="314"/>
      <c r="Y20" s="314"/>
      <c r="Z20" s="314"/>
      <c r="AA20" s="314"/>
      <c r="AB20" s="314"/>
      <c r="AC20" s="314"/>
      <c r="AD20" s="314">
        <f>IF(AD18=0, "-", AD19/AD18)</f>
        <v>0.98123324396782841</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9"/>
      <c r="AA21" s="80"/>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102"/>
      <c r="I22" s="102"/>
      <c r="J22" s="102"/>
      <c r="K22" s="102"/>
      <c r="L22" s="102"/>
      <c r="M22" s="102"/>
      <c r="N22" s="102"/>
      <c r="O22" s="218"/>
      <c r="P22" s="235"/>
      <c r="Q22" s="102"/>
      <c r="R22" s="102"/>
      <c r="S22" s="102"/>
      <c r="T22" s="102"/>
      <c r="U22" s="102"/>
      <c r="V22" s="102"/>
      <c r="W22" s="102"/>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4" t="s">
        <v>430</v>
      </c>
      <c r="AV22" s="104"/>
      <c r="AW22" s="102" t="s">
        <v>355</v>
      </c>
      <c r="AX22" s="103"/>
    </row>
    <row r="23" spans="1:50" ht="22.5" customHeight="1" x14ac:dyDescent="0.15">
      <c r="A23" s="210"/>
      <c r="B23" s="208"/>
      <c r="C23" s="208"/>
      <c r="D23" s="208"/>
      <c r="E23" s="208"/>
      <c r="F23" s="209"/>
      <c r="G23" s="315" t="s">
        <v>426</v>
      </c>
      <c r="H23" s="282"/>
      <c r="I23" s="282"/>
      <c r="J23" s="282"/>
      <c r="K23" s="282"/>
      <c r="L23" s="282"/>
      <c r="M23" s="282"/>
      <c r="N23" s="282"/>
      <c r="O23" s="283"/>
      <c r="P23" s="248" t="s">
        <v>432</v>
      </c>
      <c r="Q23" s="189"/>
      <c r="R23" s="189"/>
      <c r="S23" s="189"/>
      <c r="T23" s="189"/>
      <c r="U23" s="189"/>
      <c r="V23" s="189"/>
      <c r="W23" s="189"/>
      <c r="X23" s="190"/>
      <c r="Y23" s="287" t="s">
        <v>14</v>
      </c>
      <c r="Z23" s="288"/>
      <c r="AA23" s="289"/>
      <c r="AB23" s="659" t="s">
        <v>430</v>
      </c>
      <c r="AC23" s="290"/>
      <c r="AD23" s="290"/>
      <c r="AE23" s="87">
        <v>1</v>
      </c>
      <c r="AF23" s="88"/>
      <c r="AG23" s="88"/>
      <c r="AH23" s="88"/>
      <c r="AI23" s="89"/>
      <c r="AJ23" s="87">
        <v>1</v>
      </c>
      <c r="AK23" s="88"/>
      <c r="AL23" s="88"/>
      <c r="AM23" s="88"/>
      <c r="AN23" s="89"/>
      <c r="AO23" s="87">
        <v>3</v>
      </c>
      <c r="AP23" s="88"/>
      <c r="AQ23" s="88"/>
      <c r="AR23" s="88"/>
      <c r="AS23" s="89"/>
      <c r="AT23" s="220"/>
      <c r="AU23" s="220"/>
      <c r="AV23" s="220"/>
      <c r="AW23" s="220"/>
      <c r="AX23" s="221"/>
    </row>
    <row r="24" spans="1:50" ht="22.5" customHeight="1" x14ac:dyDescent="0.15">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9" t="s">
        <v>65</v>
      </c>
      <c r="Z24" s="115"/>
      <c r="AA24" s="165"/>
      <c r="AB24" s="329" t="s">
        <v>430</v>
      </c>
      <c r="AC24" s="280"/>
      <c r="AD24" s="280"/>
      <c r="AE24" s="87">
        <v>1</v>
      </c>
      <c r="AF24" s="88"/>
      <c r="AG24" s="88"/>
      <c r="AH24" s="88"/>
      <c r="AI24" s="89"/>
      <c r="AJ24" s="87">
        <v>2</v>
      </c>
      <c r="AK24" s="88"/>
      <c r="AL24" s="88"/>
      <c r="AM24" s="88"/>
      <c r="AN24" s="89"/>
      <c r="AO24" s="87">
        <v>3</v>
      </c>
      <c r="AP24" s="88"/>
      <c r="AQ24" s="88"/>
      <c r="AR24" s="88"/>
      <c r="AS24" s="89"/>
      <c r="AT24" s="87" t="s">
        <v>433</v>
      </c>
      <c r="AU24" s="88"/>
      <c r="AV24" s="88"/>
      <c r="AW24" s="88"/>
      <c r="AX24" s="90"/>
    </row>
    <row r="25" spans="1:50" ht="22.5" customHeight="1" x14ac:dyDescent="0.15">
      <c r="A25" s="669"/>
      <c r="B25" s="670"/>
      <c r="C25" s="670"/>
      <c r="D25" s="670"/>
      <c r="E25" s="670"/>
      <c r="F25" s="671"/>
      <c r="G25" s="316"/>
      <c r="H25" s="317"/>
      <c r="I25" s="317"/>
      <c r="J25" s="317"/>
      <c r="K25" s="317"/>
      <c r="L25" s="317"/>
      <c r="M25" s="317"/>
      <c r="N25" s="317"/>
      <c r="O25" s="318"/>
      <c r="P25" s="191"/>
      <c r="Q25" s="191"/>
      <c r="R25" s="191"/>
      <c r="S25" s="191"/>
      <c r="T25" s="191"/>
      <c r="U25" s="191"/>
      <c r="V25" s="191"/>
      <c r="W25" s="191"/>
      <c r="X25" s="192"/>
      <c r="Y25" s="114" t="s">
        <v>15</v>
      </c>
      <c r="Z25" s="115"/>
      <c r="AA25" s="165"/>
      <c r="AB25" s="681" t="s">
        <v>359</v>
      </c>
      <c r="AC25" s="258"/>
      <c r="AD25" s="258"/>
      <c r="AE25" s="87">
        <f>AE23/AE24*100</f>
        <v>100</v>
      </c>
      <c r="AF25" s="88"/>
      <c r="AG25" s="88"/>
      <c r="AH25" s="88"/>
      <c r="AI25" s="89"/>
      <c r="AJ25" s="87">
        <f>AJ23/AJ24*100</f>
        <v>50</v>
      </c>
      <c r="AK25" s="88"/>
      <c r="AL25" s="88"/>
      <c r="AM25" s="88"/>
      <c r="AN25" s="89"/>
      <c r="AO25" s="87">
        <f>AO23/AO24*100</f>
        <v>100</v>
      </c>
      <c r="AP25" s="88"/>
      <c r="AQ25" s="88"/>
      <c r="AR25" s="88"/>
      <c r="AS25" s="89"/>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9"/>
      <c r="AA26" s="80"/>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60" t="s">
        <v>303</v>
      </c>
      <c r="AU26" s="661"/>
      <c r="AV26" s="661"/>
      <c r="AW26" s="661"/>
      <c r="AX26" s="662"/>
    </row>
    <row r="27" spans="1:50" ht="18.75" hidden="1" customHeight="1" x14ac:dyDescent="0.15">
      <c r="A27" s="207"/>
      <c r="B27" s="208"/>
      <c r="C27" s="208"/>
      <c r="D27" s="208"/>
      <c r="E27" s="208"/>
      <c r="F27" s="209"/>
      <c r="G27" s="217"/>
      <c r="H27" s="102"/>
      <c r="I27" s="102"/>
      <c r="J27" s="102"/>
      <c r="K27" s="102"/>
      <c r="L27" s="102"/>
      <c r="M27" s="102"/>
      <c r="N27" s="102"/>
      <c r="O27" s="218"/>
      <c r="P27" s="235"/>
      <c r="Q27" s="102"/>
      <c r="R27" s="102"/>
      <c r="S27" s="102"/>
      <c r="T27" s="102"/>
      <c r="U27" s="102"/>
      <c r="V27" s="102"/>
      <c r="W27" s="102"/>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4"/>
      <c r="AV27" s="104"/>
      <c r="AW27" s="102" t="s">
        <v>355</v>
      </c>
      <c r="AX27" s="103"/>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7"/>
      <c r="AF28" s="88"/>
      <c r="AG28" s="88"/>
      <c r="AH28" s="88"/>
      <c r="AI28" s="89"/>
      <c r="AJ28" s="87"/>
      <c r="AK28" s="88"/>
      <c r="AL28" s="88"/>
      <c r="AM28" s="88"/>
      <c r="AN28" s="89"/>
      <c r="AO28" s="87"/>
      <c r="AP28" s="88"/>
      <c r="AQ28" s="88"/>
      <c r="AR28" s="88"/>
      <c r="AS28" s="89"/>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5"/>
      <c r="AA29" s="165"/>
      <c r="AB29" s="280"/>
      <c r="AC29" s="280"/>
      <c r="AD29" s="280"/>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69"/>
      <c r="B30" s="670"/>
      <c r="C30" s="670"/>
      <c r="D30" s="670"/>
      <c r="E30" s="670"/>
      <c r="F30" s="671"/>
      <c r="G30" s="316"/>
      <c r="H30" s="317"/>
      <c r="I30" s="317"/>
      <c r="J30" s="317"/>
      <c r="K30" s="317"/>
      <c r="L30" s="317"/>
      <c r="M30" s="317"/>
      <c r="N30" s="317"/>
      <c r="O30" s="318"/>
      <c r="P30" s="191"/>
      <c r="Q30" s="191"/>
      <c r="R30" s="191"/>
      <c r="S30" s="191"/>
      <c r="T30" s="191"/>
      <c r="U30" s="191"/>
      <c r="V30" s="191"/>
      <c r="W30" s="191"/>
      <c r="X30" s="192"/>
      <c r="Y30" s="114" t="s">
        <v>15</v>
      </c>
      <c r="Z30" s="115"/>
      <c r="AA30" s="165"/>
      <c r="AB30" s="258" t="s">
        <v>16</v>
      </c>
      <c r="AC30" s="258"/>
      <c r="AD30" s="258"/>
      <c r="AE30" s="87"/>
      <c r="AF30" s="88"/>
      <c r="AG30" s="88"/>
      <c r="AH30" s="88"/>
      <c r="AI30" s="89"/>
      <c r="AJ30" s="87"/>
      <c r="AK30" s="88"/>
      <c r="AL30" s="88"/>
      <c r="AM30" s="88"/>
      <c r="AN30" s="89"/>
      <c r="AO30" s="87"/>
      <c r="AP30" s="88"/>
      <c r="AQ30" s="88"/>
      <c r="AR30" s="88"/>
      <c r="AS30" s="89"/>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9"/>
      <c r="AA31" s="80"/>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102"/>
      <c r="I32" s="102"/>
      <c r="J32" s="102"/>
      <c r="K32" s="102"/>
      <c r="L32" s="102"/>
      <c r="M32" s="102"/>
      <c r="N32" s="102"/>
      <c r="O32" s="218"/>
      <c r="P32" s="235"/>
      <c r="Q32" s="102"/>
      <c r="R32" s="102"/>
      <c r="S32" s="102"/>
      <c r="T32" s="102"/>
      <c r="U32" s="102"/>
      <c r="V32" s="102"/>
      <c r="W32" s="102"/>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4"/>
      <c r="AV32" s="104"/>
      <c r="AW32" s="102" t="s">
        <v>355</v>
      </c>
      <c r="AX32" s="103"/>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7"/>
      <c r="AF33" s="88"/>
      <c r="AG33" s="88"/>
      <c r="AH33" s="88"/>
      <c r="AI33" s="89"/>
      <c r="AJ33" s="87"/>
      <c r="AK33" s="88"/>
      <c r="AL33" s="88"/>
      <c r="AM33" s="88"/>
      <c r="AN33" s="89"/>
      <c r="AO33" s="87"/>
      <c r="AP33" s="88"/>
      <c r="AQ33" s="88"/>
      <c r="AR33" s="88"/>
      <c r="AS33" s="89"/>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5"/>
      <c r="AA34" s="165"/>
      <c r="AB34" s="280"/>
      <c r="AC34" s="280"/>
      <c r="AD34" s="280"/>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69"/>
      <c r="B35" s="670"/>
      <c r="C35" s="670"/>
      <c r="D35" s="670"/>
      <c r="E35" s="670"/>
      <c r="F35" s="671"/>
      <c r="G35" s="316"/>
      <c r="H35" s="317"/>
      <c r="I35" s="317"/>
      <c r="J35" s="317"/>
      <c r="K35" s="317"/>
      <c r="L35" s="317"/>
      <c r="M35" s="317"/>
      <c r="N35" s="317"/>
      <c r="O35" s="318"/>
      <c r="P35" s="191"/>
      <c r="Q35" s="191"/>
      <c r="R35" s="191"/>
      <c r="S35" s="191"/>
      <c r="T35" s="191"/>
      <c r="U35" s="191"/>
      <c r="V35" s="191"/>
      <c r="W35" s="191"/>
      <c r="X35" s="192"/>
      <c r="Y35" s="114" t="s">
        <v>15</v>
      </c>
      <c r="Z35" s="115"/>
      <c r="AA35" s="165"/>
      <c r="AB35" s="258" t="s">
        <v>16</v>
      </c>
      <c r="AC35" s="258"/>
      <c r="AD35" s="258"/>
      <c r="AE35" s="87"/>
      <c r="AF35" s="88"/>
      <c r="AG35" s="88"/>
      <c r="AH35" s="88"/>
      <c r="AI35" s="89"/>
      <c r="AJ35" s="87"/>
      <c r="AK35" s="88"/>
      <c r="AL35" s="88"/>
      <c r="AM35" s="88"/>
      <c r="AN35" s="89"/>
      <c r="AO35" s="87"/>
      <c r="AP35" s="88"/>
      <c r="AQ35" s="88"/>
      <c r="AR35" s="88"/>
      <c r="AS35" s="89"/>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9"/>
      <c r="AA36" s="80"/>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102"/>
      <c r="I37" s="102"/>
      <c r="J37" s="102"/>
      <c r="K37" s="102"/>
      <c r="L37" s="102"/>
      <c r="M37" s="102"/>
      <c r="N37" s="102"/>
      <c r="O37" s="218"/>
      <c r="P37" s="235"/>
      <c r="Q37" s="102"/>
      <c r="R37" s="102"/>
      <c r="S37" s="102"/>
      <c r="T37" s="102"/>
      <c r="U37" s="102"/>
      <c r="V37" s="102"/>
      <c r="W37" s="102"/>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4"/>
      <c r="AV37" s="104"/>
      <c r="AW37" s="102" t="s">
        <v>355</v>
      </c>
      <c r="AX37" s="103"/>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7"/>
      <c r="AF38" s="88"/>
      <c r="AG38" s="88"/>
      <c r="AH38" s="88"/>
      <c r="AI38" s="89"/>
      <c r="AJ38" s="87"/>
      <c r="AK38" s="88"/>
      <c r="AL38" s="88"/>
      <c r="AM38" s="88"/>
      <c r="AN38" s="89"/>
      <c r="AO38" s="87"/>
      <c r="AP38" s="88"/>
      <c r="AQ38" s="88"/>
      <c r="AR38" s="88"/>
      <c r="AS38" s="89"/>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5"/>
      <c r="AA39" s="165"/>
      <c r="AB39" s="280"/>
      <c r="AC39" s="280"/>
      <c r="AD39" s="280"/>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69"/>
      <c r="B40" s="670"/>
      <c r="C40" s="670"/>
      <c r="D40" s="670"/>
      <c r="E40" s="670"/>
      <c r="F40" s="671"/>
      <c r="G40" s="316"/>
      <c r="H40" s="317"/>
      <c r="I40" s="317"/>
      <c r="J40" s="317"/>
      <c r="K40" s="317"/>
      <c r="L40" s="317"/>
      <c r="M40" s="317"/>
      <c r="N40" s="317"/>
      <c r="O40" s="318"/>
      <c r="P40" s="191"/>
      <c r="Q40" s="191"/>
      <c r="R40" s="191"/>
      <c r="S40" s="191"/>
      <c r="T40" s="191"/>
      <c r="U40" s="191"/>
      <c r="V40" s="191"/>
      <c r="W40" s="191"/>
      <c r="X40" s="192"/>
      <c r="Y40" s="114" t="s">
        <v>15</v>
      </c>
      <c r="Z40" s="115"/>
      <c r="AA40" s="165"/>
      <c r="AB40" s="258" t="s">
        <v>16</v>
      </c>
      <c r="AC40" s="258"/>
      <c r="AD40" s="258"/>
      <c r="AE40" s="87"/>
      <c r="AF40" s="88"/>
      <c r="AG40" s="88"/>
      <c r="AH40" s="88"/>
      <c r="AI40" s="89"/>
      <c r="AJ40" s="87"/>
      <c r="AK40" s="88"/>
      <c r="AL40" s="88"/>
      <c r="AM40" s="88"/>
      <c r="AN40" s="89"/>
      <c r="AO40" s="87"/>
      <c r="AP40" s="88"/>
      <c r="AQ40" s="88"/>
      <c r="AR40" s="88"/>
      <c r="AS40" s="89"/>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9"/>
      <c r="AA41" s="80"/>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102"/>
      <c r="I42" s="102"/>
      <c r="J42" s="102"/>
      <c r="K42" s="102"/>
      <c r="L42" s="102"/>
      <c r="M42" s="102"/>
      <c r="N42" s="102"/>
      <c r="O42" s="218"/>
      <c r="P42" s="235"/>
      <c r="Q42" s="102"/>
      <c r="R42" s="102"/>
      <c r="S42" s="102"/>
      <c r="T42" s="102"/>
      <c r="U42" s="102"/>
      <c r="V42" s="102"/>
      <c r="W42" s="102"/>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4"/>
      <c r="AV42" s="104"/>
      <c r="AW42" s="102" t="s">
        <v>355</v>
      </c>
      <c r="AX42" s="103"/>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7"/>
      <c r="AF43" s="88"/>
      <c r="AG43" s="88"/>
      <c r="AH43" s="88"/>
      <c r="AI43" s="89"/>
      <c r="AJ43" s="87"/>
      <c r="AK43" s="88"/>
      <c r="AL43" s="88"/>
      <c r="AM43" s="88"/>
      <c r="AN43" s="89"/>
      <c r="AO43" s="87"/>
      <c r="AP43" s="88"/>
      <c r="AQ43" s="88"/>
      <c r="AR43" s="88"/>
      <c r="AS43" s="89"/>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5"/>
      <c r="AA44" s="165"/>
      <c r="AB44" s="280"/>
      <c r="AC44" s="280"/>
      <c r="AD44" s="280"/>
      <c r="AE44" s="87"/>
      <c r="AF44" s="88"/>
      <c r="AG44" s="88"/>
      <c r="AH44" s="88"/>
      <c r="AI44" s="89"/>
      <c r="AJ44" s="87"/>
      <c r="AK44" s="88"/>
      <c r="AL44" s="88"/>
      <c r="AM44" s="88"/>
      <c r="AN44" s="89"/>
      <c r="AO44" s="87"/>
      <c r="AP44" s="88"/>
      <c r="AQ44" s="88"/>
      <c r="AR44" s="88"/>
      <c r="AS44" s="89"/>
      <c r="AT44" s="87"/>
      <c r="AU44" s="88"/>
      <c r="AV44" s="88"/>
      <c r="AW44" s="88"/>
      <c r="AX44" s="90"/>
    </row>
    <row r="45" spans="1:50" ht="2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7"/>
      <c r="AF45" s="88"/>
      <c r="AG45" s="88"/>
      <c r="AH45" s="88"/>
      <c r="AI45" s="89"/>
      <c r="AJ45" s="87"/>
      <c r="AK45" s="88"/>
      <c r="AL45" s="88"/>
      <c r="AM45" s="88"/>
      <c r="AN45" s="89"/>
      <c r="AO45" s="87"/>
      <c r="AP45" s="88"/>
      <c r="AQ45" s="88"/>
      <c r="AR45" s="88"/>
      <c r="AS45" s="89"/>
      <c r="AT45" s="262"/>
      <c r="AU45" s="263"/>
      <c r="AV45" s="263"/>
      <c r="AW45" s="263"/>
      <c r="AX45" s="264"/>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8" t="s">
        <v>320</v>
      </c>
      <c r="B47" s="684" t="s">
        <v>317</v>
      </c>
      <c r="C47" s="230"/>
      <c r="D47" s="230"/>
      <c r="E47" s="230"/>
      <c r="F47" s="231"/>
      <c r="G47" s="621" t="s">
        <v>311</v>
      </c>
      <c r="H47" s="621"/>
      <c r="I47" s="621"/>
      <c r="J47" s="621"/>
      <c r="K47" s="621"/>
      <c r="L47" s="621"/>
      <c r="M47" s="621"/>
      <c r="N47" s="621"/>
      <c r="O47" s="621"/>
      <c r="P47" s="621"/>
      <c r="Q47" s="621"/>
      <c r="R47" s="621"/>
      <c r="S47" s="621"/>
      <c r="T47" s="621"/>
      <c r="U47" s="621"/>
      <c r="V47" s="621"/>
      <c r="W47" s="621"/>
      <c r="X47" s="621"/>
      <c r="Y47" s="621"/>
      <c r="Z47" s="621"/>
      <c r="AA47" s="689"/>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28"/>
      <c r="B48" s="684"/>
      <c r="C48" s="230"/>
      <c r="D48" s="230"/>
      <c r="E48" s="230"/>
      <c r="F48" s="231"/>
      <c r="G48" s="102"/>
      <c r="H48" s="102"/>
      <c r="I48" s="102"/>
      <c r="J48" s="102"/>
      <c r="K48" s="102"/>
      <c r="L48" s="102"/>
      <c r="M48" s="102"/>
      <c r="N48" s="102"/>
      <c r="O48" s="102"/>
      <c r="P48" s="102"/>
      <c r="Q48" s="102"/>
      <c r="R48" s="102"/>
      <c r="S48" s="102"/>
      <c r="T48" s="102"/>
      <c r="U48" s="102"/>
      <c r="V48" s="102"/>
      <c r="W48" s="102"/>
      <c r="X48" s="102"/>
      <c r="Y48" s="102"/>
      <c r="Z48" s="102"/>
      <c r="AA48" s="218"/>
      <c r="AB48" s="235"/>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228"/>
      <c r="B49" s="684"/>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4"/>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5"/>
    </row>
    <row r="50" spans="1:50" ht="22.5" hidden="1" customHeight="1" x14ac:dyDescent="0.15">
      <c r="A50" s="228"/>
      <c r="B50" s="684"/>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6"/>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7"/>
    </row>
    <row r="51" spans="1:50" ht="22.5" hidden="1" customHeight="1" x14ac:dyDescent="0.15">
      <c r="A51" s="228"/>
      <c r="B51" s="685"/>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8"/>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9"/>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102"/>
      <c r="I53" s="102"/>
      <c r="J53" s="102"/>
      <c r="K53" s="102"/>
      <c r="L53" s="102"/>
      <c r="M53" s="102"/>
      <c r="N53" s="102"/>
      <c r="O53" s="218"/>
      <c r="P53" s="235"/>
      <c r="Q53" s="102"/>
      <c r="R53" s="102"/>
      <c r="S53" s="102"/>
      <c r="T53" s="102"/>
      <c r="U53" s="102"/>
      <c r="V53" s="102"/>
      <c r="W53" s="102"/>
      <c r="X53" s="218"/>
      <c r="Y53" s="239"/>
      <c r="Z53" s="240"/>
      <c r="AA53" s="241"/>
      <c r="AB53" s="245"/>
      <c r="AC53" s="246"/>
      <c r="AD53" s="247"/>
      <c r="AE53" s="235"/>
      <c r="AF53" s="102"/>
      <c r="AG53" s="102"/>
      <c r="AH53" s="102"/>
      <c r="AI53" s="218"/>
      <c r="AJ53" s="235"/>
      <c r="AK53" s="102"/>
      <c r="AL53" s="102"/>
      <c r="AM53" s="102"/>
      <c r="AN53" s="218"/>
      <c r="AO53" s="235"/>
      <c r="AP53" s="102"/>
      <c r="AQ53" s="102"/>
      <c r="AR53" s="102"/>
      <c r="AS53" s="218"/>
      <c r="AT53" s="58"/>
      <c r="AU53" s="104"/>
      <c r="AV53" s="104"/>
      <c r="AW53" s="102" t="s">
        <v>355</v>
      </c>
      <c r="AX53" s="103"/>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5"/>
      <c r="AC54" s="219"/>
      <c r="AD54" s="219"/>
      <c r="AE54" s="87"/>
      <c r="AF54" s="88"/>
      <c r="AG54" s="88"/>
      <c r="AH54" s="88"/>
      <c r="AI54" s="89"/>
      <c r="AJ54" s="87"/>
      <c r="AK54" s="88"/>
      <c r="AL54" s="88"/>
      <c r="AM54" s="88"/>
      <c r="AN54" s="89"/>
      <c r="AO54" s="87"/>
      <c r="AP54" s="88"/>
      <c r="AQ54" s="88"/>
      <c r="AR54" s="88"/>
      <c r="AS54" s="89"/>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7"/>
      <c r="AC55" s="225"/>
      <c r="AD55" s="225"/>
      <c r="AE55" s="87"/>
      <c r="AF55" s="88"/>
      <c r="AG55" s="88"/>
      <c r="AH55" s="88"/>
      <c r="AI55" s="89"/>
      <c r="AJ55" s="87"/>
      <c r="AK55" s="88"/>
      <c r="AL55" s="88"/>
      <c r="AM55" s="88"/>
      <c r="AN55" s="89"/>
      <c r="AO55" s="87"/>
      <c r="AP55" s="88"/>
      <c r="AQ55" s="88"/>
      <c r="AR55" s="88"/>
      <c r="AS55" s="89"/>
      <c r="AT55" s="87"/>
      <c r="AU55" s="88"/>
      <c r="AV55" s="88"/>
      <c r="AW55" s="88"/>
      <c r="AX55" s="90"/>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7"/>
      <c r="AF56" s="88"/>
      <c r="AG56" s="88"/>
      <c r="AH56" s="88"/>
      <c r="AI56" s="89"/>
      <c r="AJ56" s="87"/>
      <c r="AK56" s="88"/>
      <c r="AL56" s="88"/>
      <c r="AM56" s="88"/>
      <c r="AN56" s="89"/>
      <c r="AO56" s="87"/>
      <c r="AP56" s="88"/>
      <c r="AQ56" s="88"/>
      <c r="AR56" s="88"/>
      <c r="AS56" s="89"/>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102"/>
      <c r="I58" s="102"/>
      <c r="J58" s="102"/>
      <c r="K58" s="102"/>
      <c r="L58" s="102"/>
      <c r="M58" s="102"/>
      <c r="N58" s="102"/>
      <c r="O58" s="218"/>
      <c r="P58" s="235"/>
      <c r="Q58" s="102"/>
      <c r="R58" s="102"/>
      <c r="S58" s="102"/>
      <c r="T58" s="102"/>
      <c r="U58" s="102"/>
      <c r="V58" s="102"/>
      <c r="W58" s="102"/>
      <c r="X58" s="218"/>
      <c r="Y58" s="239"/>
      <c r="Z58" s="240"/>
      <c r="AA58" s="241"/>
      <c r="AB58" s="245"/>
      <c r="AC58" s="246"/>
      <c r="AD58" s="247"/>
      <c r="AE58" s="235"/>
      <c r="AF58" s="102"/>
      <c r="AG58" s="102"/>
      <c r="AH58" s="102"/>
      <c r="AI58" s="218"/>
      <c r="AJ58" s="235"/>
      <c r="AK58" s="102"/>
      <c r="AL58" s="102"/>
      <c r="AM58" s="102"/>
      <c r="AN58" s="218"/>
      <c r="AO58" s="235"/>
      <c r="AP58" s="102"/>
      <c r="AQ58" s="102"/>
      <c r="AR58" s="102"/>
      <c r="AS58" s="218"/>
      <c r="AT58" s="58"/>
      <c r="AU58" s="104"/>
      <c r="AV58" s="104"/>
      <c r="AW58" s="102" t="s">
        <v>355</v>
      </c>
      <c r="AX58" s="103"/>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7"/>
      <c r="AF59" s="88"/>
      <c r="AG59" s="88"/>
      <c r="AH59" s="88"/>
      <c r="AI59" s="89"/>
      <c r="AJ59" s="87"/>
      <c r="AK59" s="88"/>
      <c r="AL59" s="88"/>
      <c r="AM59" s="88"/>
      <c r="AN59" s="89"/>
      <c r="AO59" s="87"/>
      <c r="AP59" s="88"/>
      <c r="AQ59" s="88"/>
      <c r="AR59" s="88"/>
      <c r="AS59" s="89"/>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7"/>
      <c r="AF60" s="88"/>
      <c r="AG60" s="88"/>
      <c r="AH60" s="88"/>
      <c r="AI60" s="89"/>
      <c r="AJ60" s="87"/>
      <c r="AK60" s="88"/>
      <c r="AL60" s="88"/>
      <c r="AM60" s="88"/>
      <c r="AN60" s="89"/>
      <c r="AO60" s="87"/>
      <c r="AP60" s="88"/>
      <c r="AQ60" s="88"/>
      <c r="AR60" s="88"/>
      <c r="AS60" s="89"/>
      <c r="AT60" s="87"/>
      <c r="AU60" s="88"/>
      <c r="AV60" s="88"/>
      <c r="AW60" s="88"/>
      <c r="AX60" s="90"/>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7"/>
      <c r="AF61" s="88"/>
      <c r="AG61" s="88"/>
      <c r="AH61" s="88"/>
      <c r="AI61" s="89"/>
      <c r="AJ61" s="87"/>
      <c r="AK61" s="88"/>
      <c r="AL61" s="88"/>
      <c r="AM61" s="88"/>
      <c r="AN61" s="89"/>
      <c r="AO61" s="87"/>
      <c r="AP61" s="88"/>
      <c r="AQ61" s="88"/>
      <c r="AR61" s="88"/>
      <c r="AS61" s="89"/>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102"/>
      <c r="I63" s="102"/>
      <c r="J63" s="102"/>
      <c r="K63" s="102"/>
      <c r="L63" s="102"/>
      <c r="M63" s="102"/>
      <c r="N63" s="102"/>
      <c r="O63" s="218"/>
      <c r="P63" s="235"/>
      <c r="Q63" s="102"/>
      <c r="R63" s="102"/>
      <c r="S63" s="102"/>
      <c r="T63" s="102"/>
      <c r="U63" s="102"/>
      <c r="V63" s="102"/>
      <c r="W63" s="102"/>
      <c r="X63" s="218"/>
      <c r="Y63" s="239"/>
      <c r="Z63" s="240"/>
      <c r="AA63" s="241"/>
      <c r="AB63" s="245"/>
      <c r="AC63" s="246"/>
      <c r="AD63" s="247"/>
      <c r="AE63" s="235"/>
      <c r="AF63" s="102"/>
      <c r="AG63" s="102"/>
      <c r="AH63" s="102"/>
      <c r="AI63" s="218"/>
      <c r="AJ63" s="235"/>
      <c r="AK63" s="102"/>
      <c r="AL63" s="102"/>
      <c r="AM63" s="102"/>
      <c r="AN63" s="218"/>
      <c r="AO63" s="235"/>
      <c r="AP63" s="102"/>
      <c r="AQ63" s="102"/>
      <c r="AR63" s="102"/>
      <c r="AS63" s="218"/>
      <c r="AT63" s="58"/>
      <c r="AU63" s="104"/>
      <c r="AV63" s="104"/>
      <c r="AW63" s="102" t="s">
        <v>355</v>
      </c>
      <c r="AX63" s="103"/>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7"/>
      <c r="AF64" s="88"/>
      <c r="AG64" s="88"/>
      <c r="AH64" s="88"/>
      <c r="AI64" s="89"/>
      <c r="AJ64" s="87"/>
      <c r="AK64" s="88"/>
      <c r="AL64" s="88"/>
      <c r="AM64" s="88"/>
      <c r="AN64" s="89"/>
      <c r="AO64" s="87"/>
      <c r="AP64" s="88"/>
      <c r="AQ64" s="88"/>
      <c r="AR64" s="88"/>
      <c r="AS64" s="89"/>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7"/>
      <c r="AF65" s="88"/>
      <c r="AG65" s="88"/>
      <c r="AH65" s="88"/>
      <c r="AI65" s="89"/>
      <c r="AJ65" s="87"/>
      <c r="AK65" s="88"/>
      <c r="AL65" s="88"/>
      <c r="AM65" s="88"/>
      <c r="AN65" s="89"/>
      <c r="AO65" s="87"/>
      <c r="AP65" s="88"/>
      <c r="AQ65" s="88"/>
      <c r="AR65" s="88"/>
      <c r="AS65" s="89"/>
      <c r="AT65" s="87"/>
      <c r="AU65" s="88"/>
      <c r="AV65" s="88"/>
      <c r="AW65" s="88"/>
      <c r="AX65" s="90"/>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7"/>
      <c r="AF66" s="88"/>
      <c r="AG66" s="88"/>
      <c r="AH66" s="88"/>
      <c r="AI66" s="89"/>
      <c r="AJ66" s="87"/>
      <c r="AK66" s="88"/>
      <c r="AL66" s="88"/>
      <c r="AM66" s="88"/>
      <c r="AN66" s="89"/>
      <c r="AO66" s="87"/>
      <c r="AP66" s="88"/>
      <c r="AQ66" s="88"/>
      <c r="AR66" s="88"/>
      <c r="AS66" s="89"/>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9"/>
      <c r="AA67" s="80"/>
      <c r="AB67" s="114" t="s">
        <v>12</v>
      </c>
      <c r="AC67" s="115"/>
      <c r="AD67" s="165"/>
      <c r="AE67" s="658" t="s">
        <v>69</v>
      </c>
      <c r="AF67" s="112"/>
      <c r="AG67" s="112"/>
      <c r="AH67" s="112"/>
      <c r="AI67" s="112"/>
      <c r="AJ67" s="658" t="s">
        <v>70</v>
      </c>
      <c r="AK67" s="112"/>
      <c r="AL67" s="112"/>
      <c r="AM67" s="112"/>
      <c r="AN67" s="112"/>
      <c r="AO67" s="658" t="s">
        <v>71</v>
      </c>
      <c r="AP67" s="112"/>
      <c r="AQ67" s="112"/>
      <c r="AR67" s="112"/>
      <c r="AS67" s="112"/>
      <c r="AT67" s="170" t="s">
        <v>74</v>
      </c>
      <c r="AU67" s="171"/>
      <c r="AV67" s="171"/>
      <c r="AW67" s="171"/>
      <c r="AX67" s="172"/>
    </row>
    <row r="68" spans="1:60" ht="22.5" customHeight="1" x14ac:dyDescent="0.15">
      <c r="A68" s="179"/>
      <c r="B68" s="180"/>
      <c r="C68" s="180"/>
      <c r="D68" s="180"/>
      <c r="E68" s="180"/>
      <c r="F68" s="181"/>
      <c r="G68" s="248" t="s">
        <v>427</v>
      </c>
      <c r="H68" s="189"/>
      <c r="I68" s="189"/>
      <c r="J68" s="189"/>
      <c r="K68" s="189"/>
      <c r="L68" s="189"/>
      <c r="M68" s="189"/>
      <c r="N68" s="189"/>
      <c r="O68" s="189"/>
      <c r="P68" s="189"/>
      <c r="Q68" s="189"/>
      <c r="R68" s="189"/>
      <c r="S68" s="189"/>
      <c r="T68" s="189"/>
      <c r="U68" s="189"/>
      <c r="V68" s="189"/>
      <c r="W68" s="189"/>
      <c r="X68" s="190"/>
      <c r="Y68" s="326" t="s">
        <v>66</v>
      </c>
      <c r="Z68" s="327"/>
      <c r="AA68" s="328"/>
      <c r="AB68" s="196" t="s">
        <v>430</v>
      </c>
      <c r="AC68" s="197"/>
      <c r="AD68" s="198"/>
      <c r="AE68" s="87">
        <v>1</v>
      </c>
      <c r="AF68" s="88"/>
      <c r="AG68" s="88"/>
      <c r="AH68" s="88"/>
      <c r="AI68" s="89"/>
      <c r="AJ68" s="87">
        <v>1</v>
      </c>
      <c r="AK68" s="88"/>
      <c r="AL68" s="88"/>
      <c r="AM68" s="88"/>
      <c r="AN68" s="89"/>
      <c r="AO68" s="87">
        <v>3</v>
      </c>
      <c r="AP68" s="88"/>
      <c r="AQ68" s="88"/>
      <c r="AR68" s="88"/>
      <c r="AS68" s="89"/>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430</v>
      </c>
      <c r="AC69" s="205"/>
      <c r="AD69" s="206"/>
      <c r="AE69" s="87">
        <v>1</v>
      </c>
      <c r="AF69" s="88"/>
      <c r="AG69" s="88"/>
      <c r="AH69" s="88"/>
      <c r="AI69" s="89"/>
      <c r="AJ69" s="87">
        <v>2</v>
      </c>
      <c r="AK69" s="88"/>
      <c r="AL69" s="88"/>
      <c r="AM69" s="88"/>
      <c r="AN69" s="89"/>
      <c r="AO69" s="87">
        <v>3</v>
      </c>
      <c r="AP69" s="88"/>
      <c r="AQ69" s="88"/>
      <c r="AR69" s="88"/>
      <c r="AS69" s="89"/>
      <c r="AT69" s="87">
        <v>2</v>
      </c>
      <c r="AU69" s="88"/>
      <c r="AV69" s="88"/>
      <c r="AW69" s="88"/>
      <c r="AX69" s="90"/>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9"/>
      <c r="AA70" s="80"/>
      <c r="AB70" s="114" t="s">
        <v>12</v>
      </c>
      <c r="AC70" s="115"/>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7"/>
      <c r="AF71" s="88"/>
      <c r="AG71" s="88"/>
      <c r="AH71" s="88"/>
      <c r="AI71" s="89"/>
      <c r="AJ71" s="87"/>
      <c r="AK71" s="88"/>
      <c r="AL71" s="88"/>
      <c r="AM71" s="88"/>
      <c r="AN71" s="89"/>
      <c r="AO71" s="87"/>
      <c r="AP71" s="88"/>
      <c r="AQ71" s="88"/>
      <c r="AR71" s="88"/>
      <c r="AS71" s="89"/>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7"/>
      <c r="AF72" s="88"/>
      <c r="AG72" s="88"/>
      <c r="AH72" s="88"/>
      <c r="AI72" s="89"/>
      <c r="AJ72" s="87"/>
      <c r="AK72" s="88"/>
      <c r="AL72" s="88"/>
      <c r="AM72" s="88"/>
      <c r="AN72" s="89"/>
      <c r="AO72" s="87"/>
      <c r="AP72" s="88"/>
      <c r="AQ72" s="88"/>
      <c r="AR72" s="88"/>
      <c r="AS72" s="89"/>
      <c r="AT72" s="87"/>
      <c r="AU72" s="88"/>
      <c r="AV72" s="88"/>
      <c r="AW72" s="88"/>
      <c r="AX72" s="90"/>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9"/>
      <c r="AA73" s="80"/>
      <c r="AB73" s="114" t="s">
        <v>12</v>
      </c>
      <c r="AC73" s="115"/>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7"/>
      <c r="AF74" s="88"/>
      <c r="AG74" s="88"/>
      <c r="AH74" s="88"/>
      <c r="AI74" s="89"/>
      <c r="AJ74" s="87"/>
      <c r="AK74" s="88"/>
      <c r="AL74" s="88"/>
      <c r="AM74" s="88"/>
      <c r="AN74" s="89"/>
      <c r="AO74" s="87"/>
      <c r="AP74" s="88"/>
      <c r="AQ74" s="88"/>
      <c r="AR74" s="88"/>
      <c r="AS74" s="89"/>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9"/>
      <c r="AA76" s="80"/>
      <c r="AB76" s="114" t="s">
        <v>12</v>
      </c>
      <c r="AC76" s="115"/>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7"/>
      <c r="AF77" s="88"/>
      <c r="AG77" s="88"/>
      <c r="AH77" s="88"/>
      <c r="AI77" s="89"/>
      <c r="AJ77" s="87"/>
      <c r="AK77" s="88"/>
      <c r="AL77" s="88"/>
      <c r="AM77" s="88"/>
      <c r="AN77" s="89"/>
      <c r="AO77" s="87"/>
      <c r="AP77" s="88"/>
      <c r="AQ77" s="88"/>
      <c r="AR77" s="88"/>
      <c r="AS77" s="89"/>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9"/>
      <c r="AA79" s="80"/>
      <c r="AB79" s="114" t="s">
        <v>12</v>
      </c>
      <c r="AC79" s="115"/>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7"/>
      <c r="AF80" s="88"/>
      <c r="AG80" s="88"/>
      <c r="AH80" s="88"/>
      <c r="AI80" s="89"/>
      <c r="AJ80" s="87"/>
      <c r="AK80" s="88"/>
      <c r="AL80" s="88"/>
      <c r="AM80" s="88"/>
      <c r="AN80" s="89"/>
      <c r="AO80" s="87"/>
      <c r="AP80" s="88"/>
      <c r="AQ80" s="88"/>
      <c r="AR80" s="88"/>
      <c r="AS80" s="89"/>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5"/>
      <c r="I82" s="115"/>
      <c r="J82" s="115"/>
      <c r="K82" s="115"/>
      <c r="L82" s="115"/>
      <c r="M82" s="115"/>
      <c r="N82" s="115"/>
      <c r="O82" s="115"/>
      <c r="P82" s="115"/>
      <c r="Q82" s="115"/>
      <c r="R82" s="115"/>
      <c r="S82" s="115"/>
      <c r="T82" s="115"/>
      <c r="U82" s="115"/>
      <c r="V82" s="115"/>
      <c r="W82" s="115"/>
      <c r="X82" s="165"/>
      <c r="Y82" s="166"/>
      <c r="Z82" s="167"/>
      <c r="AA82" s="168"/>
      <c r="AB82" s="114" t="s">
        <v>12</v>
      </c>
      <c r="AC82" s="115"/>
      <c r="AD82" s="165"/>
      <c r="AE82" s="169" t="s">
        <v>69</v>
      </c>
      <c r="AF82" s="115"/>
      <c r="AG82" s="115"/>
      <c r="AH82" s="115"/>
      <c r="AI82" s="165"/>
      <c r="AJ82" s="169" t="s">
        <v>70</v>
      </c>
      <c r="AK82" s="115"/>
      <c r="AL82" s="115"/>
      <c r="AM82" s="115"/>
      <c r="AN82" s="165"/>
      <c r="AO82" s="169" t="s">
        <v>71</v>
      </c>
      <c r="AP82" s="115"/>
      <c r="AQ82" s="115"/>
      <c r="AR82" s="115"/>
      <c r="AS82" s="165"/>
      <c r="AT82" s="170" t="s">
        <v>75</v>
      </c>
      <c r="AU82" s="171"/>
      <c r="AV82" s="171"/>
      <c r="AW82" s="171"/>
      <c r="AX82" s="172"/>
    </row>
    <row r="83" spans="1:60" ht="22.5" customHeight="1" x14ac:dyDescent="0.15">
      <c r="A83" s="123"/>
      <c r="B83" s="121"/>
      <c r="C83" s="121"/>
      <c r="D83" s="121"/>
      <c r="E83" s="121"/>
      <c r="F83" s="122"/>
      <c r="G83" s="138" t="s">
        <v>439</v>
      </c>
      <c r="H83" s="138"/>
      <c r="I83" s="138"/>
      <c r="J83" s="138"/>
      <c r="K83" s="138"/>
      <c r="L83" s="138"/>
      <c r="M83" s="138"/>
      <c r="N83" s="138"/>
      <c r="O83" s="138"/>
      <c r="P83" s="138"/>
      <c r="Q83" s="138"/>
      <c r="R83" s="138"/>
      <c r="S83" s="138"/>
      <c r="T83" s="138"/>
      <c r="U83" s="138"/>
      <c r="V83" s="138"/>
      <c r="W83" s="138"/>
      <c r="X83" s="138"/>
      <c r="Y83" s="140" t="s">
        <v>17</v>
      </c>
      <c r="Z83" s="141"/>
      <c r="AA83" s="142"/>
      <c r="AB83" s="175" t="s">
        <v>437</v>
      </c>
      <c r="AC83" s="144"/>
      <c r="AD83" s="145"/>
      <c r="AE83" s="146">
        <f>166/1</f>
        <v>166</v>
      </c>
      <c r="AF83" s="147"/>
      <c r="AG83" s="147"/>
      <c r="AH83" s="147"/>
      <c r="AI83" s="147"/>
      <c r="AJ83" s="146">
        <f>23/1</f>
        <v>23</v>
      </c>
      <c r="AK83" s="147"/>
      <c r="AL83" s="147"/>
      <c r="AM83" s="147"/>
      <c r="AN83" s="147"/>
      <c r="AO83" s="146">
        <f>366/3</f>
        <v>122</v>
      </c>
      <c r="AP83" s="147"/>
      <c r="AQ83" s="147"/>
      <c r="AR83" s="147"/>
      <c r="AS83" s="147"/>
      <c r="AT83" s="87">
        <f>59/2</f>
        <v>29.5</v>
      </c>
      <c r="AU83" s="88"/>
      <c r="AV83" s="88"/>
      <c r="AW83" s="88"/>
      <c r="AX83" s="90"/>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379</v>
      </c>
      <c r="AC84" s="152"/>
      <c r="AD84" s="153"/>
      <c r="AE84" s="151" t="s">
        <v>440</v>
      </c>
      <c r="AF84" s="152"/>
      <c r="AG84" s="152"/>
      <c r="AH84" s="152"/>
      <c r="AI84" s="153"/>
      <c r="AJ84" s="151" t="s">
        <v>441</v>
      </c>
      <c r="AK84" s="152"/>
      <c r="AL84" s="152"/>
      <c r="AM84" s="152"/>
      <c r="AN84" s="153"/>
      <c r="AO84" s="151" t="s">
        <v>442</v>
      </c>
      <c r="AP84" s="152"/>
      <c r="AQ84" s="152"/>
      <c r="AR84" s="152"/>
      <c r="AS84" s="153"/>
      <c r="AT84" s="151" t="s">
        <v>438</v>
      </c>
      <c r="AU84" s="152"/>
      <c r="AV84" s="152"/>
      <c r="AW84" s="152"/>
      <c r="AX84" s="154"/>
    </row>
    <row r="85" spans="1:60" ht="32.25" hidden="1" customHeight="1" x14ac:dyDescent="0.15">
      <c r="A85" s="161" t="s">
        <v>17</v>
      </c>
      <c r="B85" s="162"/>
      <c r="C85" s="162"/>
      <c r="D85" s="162"/>
      <c r="E85" s="162"/>
      <c r="F85" s="163"/>
      <c r="G85" s="164" t="s">
        <v>18</v>
      </c>
      <c r="H85" s="115"/>
      <c r="I85" s="115"/>
      <c r="J85" s="115"/>
      <c r="K85" s="115"/>
      <c r="L85" s="115"/>
      <c r="M85" s="115"/>
      <c r="N85" s="115"/>
      <c r="O85" s="115"/>
      <c r="P85" s="115"/>
      <c r="Q85" s="115"/>
      <c r="R85" s="115"/>
      <c r="S85" s="115"/>
      <c r="T85" s="115"/>
      <c r="U85" s="115"/>
      <c r="V85" s="115"/>
      <c r="W85" s="115"/>
      <c r="X85" s="165"/>
      <c r="Y85" s="166"/>
      <c r="Z85" s="167"/>
      <c r="AA85" s="168"/>
      <c r="AB85" s="114" t="s">
        <v>12</v>
      </c>
      <c r="AC85" s="115"/>
      <c r="AD85" s="165"/>
      <c r="AE85" s="169" t="s">
        <v>69</v>
      </c>
      <c r="AF85" s="115"/>
      <c r="AG85" s="115"/>
      <c r="AH85" s="115"/>
      <c r="AI85" s="165"/>
      <c r="AJ85" s="169" t="s">
        <v>70</v>
      </c>
      <c r="AK85" s="115"/>
      <c r="AL85" s="115"/>
      <c r="AM85" s="115"/>
      <c r="AN85" s="165"/>
      <c r="AO85" s="169" t="s">
        <v>71</v>
      </c>
      <c r="AP85" s="115"/>
      <c r="AQ85" s="115"/>
      <c r="AR85" s="115"/>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7"/>
      <c r="AU86" s="88"/>
      <c r="AV86" s="88"/>
      <c r="AW86" s="88"/>
      <c r="AX86" s="90"/>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5"/>
      <c r="I88" s="115"/>
      <c r="J88" s="115"/>
      <c r="K88" s="115"/>
      <c r="L88" s="115"/>
      <c r="M88" s="115"/>
      <c r="N88" s="115"/>
      <c r="O88" s="115"/>
      <c r="P88" s="115"/>
      <c r="Q88" s="115"/>
      <c r="R88" s="115"/>
      <c r="S88" s="115"/>
      <c r="T88" s="115"/>
      <c r="U88" s="115"/>
      <c r="V88" s="115"/>
      <c r="W88" s="115"/>
      <c r="X88" s="165"/>
      <c r="Y88" s="166"/>
      <c r="Z88" s="167"/>
      <c r="AA88" s="168"/>
      <c r="AB88" s="114" t="s">
        <v>12</v>
      </c>
      <c r="AC88" s="115"/>
      <c r="AD88" s="165"/>
      <c r="AE88" s="169" t="s">
        <v>69</v>
      </c>
      <c r="AF88" s="115"/>
      <c r="AG88" s="115"/>
      <c r="AH88" s="115"/>
      <c r="AI88" s="165"/>
      <c r="AJ88" s="169" t="s">
        <v>70</v>
      </c>
      <c r="AK88" s="115"/>
      <c r="AL88" s="115"/>
      <c r="AM88" s="115"/>
      <c r="AN88" s="165"/>
      <c r="AO88" s="169" t="s">
        <v>71</v>
      </c>
      <c r="AP88" s="115"/>
      <c r="AQ88" s="115"/>
      <c r="AR88" s="115"/>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7"/>
      <c r="AU89" s="88"/>
      <c r="AV89" s="88"/>
      <c r="AW89" s="88"/>
      <c r="AX89" s="90"/>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5"/>
      <c r="I91" s="115"/>
      <c r="J91" s="115"/>
      <c r="K91" s="115"/>
      <c r="L91" s="115"/>
      <c r="M91" s="115"/>
      <c r="N91" s="115"/>
      <c r="O91" s="115"/>
      <c r="P91" s="115"/>
      <c r="Q91" s="115"/>
      <c r="R91" s="115"/>
      <c r="S91" s="115"/>
      <c r="T91" s="115"/>
      <c r="U91" s="115"/>
      <c r="V91" s="115"/>
      <c r="W91" s="115"/>
      <c r="X91" s="165"/>
      <c r="Y91" s="166"/>
      <c r="Z91" s="167"/>
      <c r="AA91" s="168"/>
      <c r="AB91" s="114" t="s">
        <v>12</v>
      </c>
      <c r="AC91" s="115"/>
      <c r="AD91" s="165"/>
      <c r="AE91" s="169" t="s">
        <v>69</v>
      </c>
      <c r="AF91" s="115"/>
      <c r="AG91" s="115"/>
      <c r="AH91" s="115"/>
      <c r="AI91" s="165"/>
      <c r="AJ91" s="169" t="s">
        <v>70</v>
      </c>
      <c r="AK91" s="115"/>
      <c r="AL91" s="115"/>
      <c r="AM91" s="115"/>
      <c r="AN91" s="165"/>
      <c r="AO91" s="169" t="s">
        <v>71</v>
      </c>
      <c r="AP91" s="115"/>
      <c r="AQ91" s="115"/>
      <c r="AR91" s="115"/>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7"/>
      <c r="AU92" s="88"/>
      <c r="AV92" s="88"/>
      <c r="AW92" s="88"/>
      <c r="AX92" s="90"/>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7"/>
      <c r="AU95" s="88"/>
      <c r="AV95" s="88"/>
      <c r="AW95" s="88"/>
      <c r="AX95" s="90"/>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392</v>
      </c>
      <c r="D98" s="410"/>
      <c r="E98" s="410"/>
      <c r="F98" s="410"/>
      <c r="G98" s="410"/>
      <c r="H98" s="410"/>
      <c r="I98" s="410"/>
      <c r="J98" s="410"/>
      <c r="K98" s="411"/>
      <c r="L98" s="64">
        <v>59</v>
      </c>
      <c r="M98" s="65"/>
      <c r="N98" s="65"/>
      <c r="O98" s="65"/>
      <c r="P98" s="65"/>
      <c r="Q98" s="66"/>
      <c r="R98" s="64">
        <v>68</v>
      </c>
      <c r="S98" s="65"/>
      <c r="T98" s="65"/>
      <c r="U98" s="65"/>
      <c r="V98" s="65"/>
      <c r="W98" s="66"/>
      <c r="X98" s="672"/>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x14ac:dyDescent="0.15">
      <c r="A99" s="374"/>
      <c r="B99" s="375"/>
      <c r="C99" s="155"/>
      <c r="D99" s="156"/>
      <c r="E99" s="156"/>
      <c r="F99" s="156"/>
      <c r="G99" s="156"/>
      <c r="H99" s="156"/>
      <c r="I99" s="156"/>
      <c r="J99" s="156"/>
      <c r="K99" s="157"/>
      <c r="L99" s="64"/>
      <c r="M99" s="65"/>
      <c r="N99" s="65"/>
      <c r="O99" s="65"/>
      <c r="P99" s="65"/>
      <c r="Q99" s="66"/>
      <c r="R99" s="64"/>
      <c r="S99" s="65"/>
      <c r="T99" s="65"/>
      <c r="U99" s="65"/>
      <c r="V99" s="65"/>
      <c r="W99" s="66"/>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x14ac:dyDescent="0.15">
      <c r="A100" s="374"/>
      <c r="B100" s="375"/>
      <c r="C100" s="155"/>
      <c r="D100" s="156"/>
      <c r="E100" s="156"/>
      <c r="F100" s="156"/>
      <c r="G100" s="156"/>
      <c r="H100" s="156"/>
      <c r="I100" s="156"/>
      <c r="J100" s="156"/>
      <c r="K100" s="157"/>
      <c r="L100" s="64"/>
      <c r="M100" s="65"/>
      <c r="N100" s="65"/>
      <c r="O100" s="65"/>
      <c r="P100" s="65"/>
      <c r="Q100" s="66"/>
      <c r="R100" s="64"/>
      <c r="S100" s="65"/>
      <c r="T100" s="65"/>
      <c r="U100" s="65"/>
      <c r="V100" s="65"/>
      <c r="W100" s="66"/>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x14ac:dyDescent="0.15">
      <c r="A101" s="374"/>
      <c r="B101" s="375"/>
      <c r="C101" s="155"/>
      <c r="D101" s="156"/>
      <c r="E101" s="156"/>
      <c r="F101" s="156"/>
      <c r="G101" s="156"/>
      <c r="H101" s="156"/>
      <c r="I101" s="156"/>
      <c r="J101" s="156"/>
      <c r="K101" s="157"/>
      <c r="L101" s="64"/>
      <c r="M101" s="65"/>
      <c r="N101" s="65"/>
      <c r="O101" s="65"/>
      <c r="P101" s="65"/>
      <c r="Q101" s="66"/>
      <c r="R101" s="64"/>
      <c r="S101" s="65"/>
      <c r="T101" s="65"/>
      <c r="U101" s="65"/>
      <c r="V101" s="65"/>
      <c r="W101" s="66"/>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x14ac:dyDescent="0.15">
      <c r="A102" s="374"/>
      <c r="B102" s="375"/>
      <c r="C102" s="155"/>
      <c r="D102" s="156"/>
      <c r="E102" s="156"/>
      <c r="F102" s="156"/>
      <c r="G102" s="156"/>
      <c r="H102" s="156"/>
      <c r="I102" s="156"/>
      <c r="J102" s="156"/>
      <c r="K102" s="157"/>
      <c r="L102" s="64"/>
      <c r="M102" s="65"/>
      <c r="N102" s="65"/>
      <c r="O102" s="65"/>
      <c r="P102" s="65"/>
      <c r="Q102" s="66"/>
      <c r="R102" s="64"/>
      <c r="S102" s="65"/>
      <c r="T102" s="65"/>
      <c r="U102" s="65"/>
      <c r="V102" s="65"/>
      <c r="W102" s="66"/>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x14ac:dyDescent="0.2">
      <c r="A104" s="376"/>
      <c r="B104" s="377"/>
      <c r="C104" s="366" t="s">
        <v>22</v>
      </c>
      <c r="D104" s="367"/>
      <c r="E104" s="367"/>
      <c r="F104" s="367"/>
      <c r="G104" s="367"/>
      <c r="H104" s="367"/>
      <c r="I104" s="367"/>
      <c r="J104" s="367"/>
      <c r="K104" s="368"/>
      <c r="L104" s="369">
        <f>SUM(L98:Q103)</f>
        <v>59</v>
      </c>
      <c r="M104" s="370"/>
      <c r="N104" s="370"/>
      <c r="O104" s="370"/>
      <c r="P104" s="370"/>
      <c r="Q104" s="371"/>
      <c r="R104" s="369">
        <f>SUM(R98:W103)</f>
        <v>68</v>
      </c>
      <c r="S104" s="370"/>
      <c r="T104" s="370"/>
      <c r="U104" s="370"/>
      <c r="V104" s="370"/>
      <c r="W104" s="371"/>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42.6" customHeight="1" x14ac:dyDescent="0.15">
      <c r="A108" s="300" t="s">
        <v>312</v>
      </c>
      <c r="B108" s="301"/>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4" t="s">
        <v>387</v>
      </c>
      <c r="AE108" s="605"/>
      <c r="AF108" s="605"/>
      <c r="AG108" s="601" t="s">
        <v>411</v>
      </c>
      <c r="AH108" s="602"/>
      <c r="AI108" s="602"/>
      <c r="AJ108" s="602"/>
      <c r="AK108" s="602"/>
      <c r="AL108" s="602"/>
      <c r="AM108" s="602"/>
      <c r="AN108" s="602"/>
      <c r="AO108" s="602"/>
      <c r="AP108" s="602"/>
      <c r="AQ108" s="602"/>
      <c r="AR108" s="602"/>
      <c r="AS108" s="602"/>
      <c r="AT108" s="602"/>
      <c r="AU108" s="602"/>
      <c r="AV108" s="602"/>
      <c r="AW108" s="602"/>
      <c r="AX108" s="603"/>
    </row>
    <row r="109" spans="1:50" ht="26.25" customHeight="1" x14ac:dyDescent="0.15">
      <c r="A109" s="302"/>
      <c r="B109" s="303"/>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394</v>
      </c>
      <c r="AE109" s="438"/>
      <c r="AF109" s="438"/>
      <c r="AG109" s="532"/>
      <c r="AH109" s="298"/>
      <c r="AI109" s="298"/>
      <c r="AJ109" s="298"/>
      <c r="AK109" s="298"/>
      <c r="AL109" s="298"/>
      <c r="AM109" s="298"/>
      <c r="AN109" s="298"/>
      <c r="AO109" s="298"/>
      <c r="AP109" s="298"/>
      <c r="AQ109" s="298"/>
      <c r="AR109" s="298"/>
      <c r="AS109" s="298"/>
      <c r="AT109" s="298"/>
      <c r="AU109" s="298"/>
      <c r="AV109" s="298"/>
      <c r="AW109" s="298"/>
      <c r="AX109" s="299"/>
    </row>
    <row r="110" spans="1:50" ht="47.45" customHeight="1" x14ac:dyDescent="0.15">
      <c r="A110" s="304"/>
      <c r="B110" s="305"/>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5" t="s">
        <v>387</v>
      </c>
      <c r="AE110" s="586"/>
      <c r="AF110" s="586"/>
      <c r="AG110" s="530" t="s">
        <v>412</v>
      </c>
      <c r="AH110" s="191"/>
      <c r="AI110" s="191"/>
      <c r="AJ110" s="191"/>
      <c r="AK110" s="191"/>
      <c r="AL110" s="191"/>
      <c r="AM110" s="191"/>
      <c r="AN110" s="191"/>
      <c r="AO110" s="191"/>
      <c r="AP110" s="191"/>
      <c r="AQ110" s="191"/>
      <c r="AR110" s="191"/>
      <c r="AS110" s="191"/>
      <c r="AT110" s="191"/>
      <c r="AU110" s="191"/>
      <c r="AV110" s="191"/>
      <c r="AW110" s="191"/>
      <c r="AX110" s="531"/>
    </row>
    <row r="111" spans="1:50" ht="31.9" customHeight="1" x14ac:dyDescent="0.15">
      <c r="A111" s="550" t="s">
        <v>46</v>
      </c>
      <c r="B111" s="587"/>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387</v>
      </c>
      <c r="AE111" s="434"/>
      <c r="AF111" s="434"/>
      <c r="AG111" s="294" t="s">
        <v>410</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8"/>
      <c r="B112" s="589"/>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394</v>
      </c>
      <c r="AE112" s="438"/>
      <c r="AF112" s="438"/>
      <c r="AG112" s="297"/>
      <c r="AH112" s="298"/>
      <c r="AI112" s="298"/>
      <c r="AJ112" s="298"/>
      <c r="AK112" s="298"/>
      <c r="AL112" s="298"/>
      <c r="AM112" s="298"/>
      <c r="AN112" s="298"/>
      <c r="AO112" s="298"/>
      <c r="AP112" s="298"/>
      <c r="AQ112" s="298"/>
      <c r="AR112" s="298"/>
      <c r="AS112" s="298"/>
      <c r="AT112" s="298"/>
      <c r="AU112" s="298"/>
      <c r="AV112" s="298"/>
      <c r="AW112" s="298"/>
      <c r="AX112" s="299"/>
    </row>
    <row r="113" spans="1:64" ht="19.350000000000001" customHeight="1" x14ac:dyDescent="0.15">
      <c r="A113" s="588"/>
      <c r="B113" s="589"/>
      <c r="C113" s="505"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387</v>
      </c>
      <c r="AE113" s="438"/>
      <c r="AF113" s="438"/>
      <c r="AG113" s="532" t="s">
        <v>443</v>
      </c>
      <c r="AH113" s="298"/>
      <c r="AI113" s="298"/>
      <c r="AJ113" s="298"/>
      <c r="AK113" s="298"/>
      <c r="AL113" s="298"/>
      <c r="AM113" s="298"/>
      <c r="AN113" s="298"/>
      <c r="AO113" s="298"/>
      <c r="AP113" s="298"/>
      <c r="AQ113" s="298"/>
      <c r="AR113" s="298"/>
      <c r="AS113" s="298"/>
      <c r="AT113" s="298"/>
      <c r="AU113" s="298"/>
      <c r="AV113" s="298"/>
      <c r="AW113" s="298"/>
      <c r="AX113" s="299"/>
    </row>
    <row r="114" spans="1:64" ht="18.75" customHeight="1" x14ac:dyDescent="0.15">
      <c r="A114" s="588"/>
      <c r="B114" s="589"/>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394</v>
      </c>
      <c r="AE114" s="438"/>
      <c r="AF114" s="438"/>
      <c r="AG114" s="297"/>
      <c r="AH114" s="298"/>
      <c r="AI114" s="298"/>
      <c r="AJ114" s="298"/>
      <c r="AK114" s="298"/>
      <c r="AL114" s="298"/>
      <c r="AM114" s="298"/>
      <c r="AN114" s="298"/>
      <c r="AO114" s="298"/>
      <c r="AP114" s="298"/>
      <c r="AQ114" s="298"/>
      <c r="AR114" s="298"/>
      <c r="AS114" s="298"/>
      <c r="AT114" s="298"/>
      <c r="AU114" s="298"/>
      <c r="AV114" s="298"/>
      <c r="AW114" s="298"/>
      <c r="AX114" s="299"/>
    </row>
    <row r="115" spans="1:64" ht="19.350000000000001" customHeight="1" x14ac:dyDescent="0.15">
      <c r="A115" s="588"/>
      <c r="B115" s="589"/>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1"/>
      <c r="AD115" s="437" t="s">
        <v>387</v>
      </c>
      <c r="AE115" s="438"/>
      <c r="AF115" s="438"/>
      <c r="AG115" s="532" t="s">
        <v>409</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8"/>
      <c r="B116" s="589"/>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1"/>
      <c r="AD116" s="633" t="s">
        <v>394</v>
      </c>
      <c r="AE116" s="634"/>
      <c r="AF116" s="634"/>
      <c r="AG116" s="362"/>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394</v>
      </c>
      <c r="AE117" s="586"/>
      <c r="AF117" s="595"/>
      <c r="AG117" s="599"/>
      <c r="AH117" s="431"/>
      <c r="AI117" s="431"/>
      <c r="AJ117" s="431"/>
      <c r="AK117" s="431"/>
      <c r="AL117" s="431"/>
      <c r="AM117" s="431"/>
      <c r="AN117" s="431"/>
      <c r="AO117" s="431"/>
      <c r="AP117" s="431"/>
      <c r="AQ117" s="431"/>
      <c r="AR117" s="431"/>
      <c r="AS117" s="431"/>
      <c r="AT117" s="431"/>
      <c r="AU117" s="431"/>
      <c r="AV117" s="431"/>
      <c r="AW117" s="431"/>
      <c r="AX117" s="600"/>
      <c r="BG117" s="10"/>
      <c r="BH117" s="10"/>
      <c r="BI117" s="10"/>
      <c r="BJ117" s="10"/>
    </row>
    <row r="118" spans="1:64" ht="24" customHeight="1" x14ac:dyDescent="0.15">
      <c r="A118" s="550"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3" t="s">
        <v>387</v>
      </c>
      <c r="AE118" s="434"/>
      <c r="AF118" s="638"/>
      <c r="AG118" s="294" t="s">
        <v>431</v>
      </c>
      <c r="AH118" s="295"/>
      <c r="AI118" s="295"/>
      <c r="AJ118" s="295"/>
      <c r="AK118" s="295"/>
      <c r="AL118" s="295"/>
      <c r="AM118" s="295"/>
      <c r="AN118" s="295"/>
      <c r="AO118" s="295"/>
      <c r="AP118" s="295"/>
      <c r="AQ118" s="295"/>
      <c r="AR118" s="295"/>
      <c r="AS118" s="295"/>
      <c r="AT118" s="295"/>
      <c r="AU118" s="295"/>
      <c r="AV118" s="295"/>
      <c r="AW118" s="295"/>
      <c r="AX118" s="296"/>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394</v>
      </c>
      <c r="AE119" s="607"/>
      <c r="AF119" s="607"/>
      <c r="AG119" s="297"/>
      <c r="AH119" s="298"/>
      <c r="AI119" s="298"/>
      <c r="AJ119" s="298"/>
      <c r="AK119" s="298"/>
      <c r="AL119" s="298"/>
      <c r="AM119" s="298"/>
      <c r="AN119" s="298"/>
      <c r="AO119" s="298"/>
      <c r="AP119" s="298"/>
      <c r="AQ119" s="298"/>
      <c r="AR119" s="298"/>
      <c r="AS119" s="298"/>
      <c r="AT119" s="298"/>
      <c r="AU119" s="298"/>
      <c r="AV119" s="298"/>
      <c r="AW119" s="298"/>
      <c r="AX119" s="299"/>
    </row>
    <row r="120" spans="1:64" ht="18" customHeight="1" x14ac:dyDescent="0.15">
      <c r="A120" s="588"/>
      <c r="B120" s="589"/>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387</v>
      </c>
      <c r="AE120" s="438"/>
      <c r="AF120" s="438"/>
      <c r="AG120" s="532" t="s">
        <v>428</v>
      </c>
      <c r="AH120" s="298"/>
      <c r="AI120" s="298"/>
      <c r="AJ120" s="298"/>
      <c r="AK120" s="298"/>
      <c r="AL120" s="298"/>
      <c r="AM120" s="298"/>
      <c r="AN120" s="298"/>
      <c r="AO120" s="298"/>
      <c r="AP120" s="298"/>
      <c r="AQ120" s="298"/>
      <c r="AR120" s="298"/>
      <c r="AS120" s="298"/>
      <c r="AT120" s="298"/>
      <c r="AU120" s="298"/>
      <c r="AV120" s="298"/>
      <c r="AW120" s="298"/>
      <c r="AX120" s="299"/>
    </row>
    <row r="121" spans="1:64" ht="18" customHeight="1" x14ac:dyDescent="0.15">
      <c r="A121" s="590"/>
      <c r="B121" s="591"/>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387</v>
      </c>
      <c r="AE121" s="438"/>
      <c r="AF121" s="438"/>
      <c r="AG121" s="530" t="s">
        <v>413</v>
      </c>
      <c r="AH121" s="191"/>
      <c r="AI121" s="191"/>
      <c r="AJ121" s="191"/>
      <c r="AK121" s="191"/>
      <c r="AL121" s="191"/>
      <c r="AM121" s="191"/>
      <c r="AN121" s="191"/>
      <c r="AO121" s="191"/>
      <c r="AP121" s="191"/>
      <c r="AQ121" s="191"/>
      <c r="AR121" s="191"/>
      <c r="AS121" s="191"/>
      <c r="AT121" s="191"/>
      <c r="AU121" s="191"/>
      <c r="AV121" s="191"/>
      <c r="AW121" s="191"/>
      <c r="AX121" s="531"/>
    </row>
    <row r="122" spans="1:64" ht="33.6" customHeight="1" x14ac:dyDescent="0.15">
      <c r="A122" s="623" t="s">
        <v>80</v>
      </c>
      <c r="B122" s="624"/>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7"/>
      <c r="AH122" s="189"/>
      <c r="AI122" s="189"/>
      <c r="AJ122" s="189"/>
      <c r="AK122" s="189"/>
      <c r="AL122" s="189"/>
      <c r="AM122" s="189"/>
      <c r="AN122" s="189"/>
      <c r="AO122" s="189"/>
      <c r="AP122" s="189"/>
      <c r="AQ122" s="189"/>
      <c r="AR122" s="189"/>
      <c r="AS122" s="189"/>
      <c r="AT122" s="189"/>
      <c r="AU122" s="189"/>
      <c r="AV122" s="189"/>
      <c r="AW122" s="189"/>
      <c r="AX122" s="57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9"/>
      <c r="AH123" s="270"/>
      <c r="AI123" s="270"/>
      <c r="AJ123" s="270"/>
      <c r="AK123" s="270"/>
      <c r="AL123" s="270"/>
      <c r="AM123" s="270"/>
      <c r="AN123" s="270"/>
      <c r="AO123" s="270"/>
      <c r="AP123" s="270"/>
      <c r="AQ123" s="270"/>
      <c r="AR123" s="270"/>
      <c r="AS123" s="270"/>
      <c r="AT123" s="270"/>
      <c r="AU123" s="270"/>
      <c r="AV123" s="270"/>
      <c r="AW123" s="270"/>
      <c r="AX123" s="580"/>
    </row>
    <row r="124" spans="1:64" ht="26.25" customHeight="1" x14ac:dyDescent="0.15">
      <c r="A124" s="625"/>
      <c r="B124" s="626"/>
      <c r="C124" s="639"/>
      <c r="D124" s="640"/>
      <c r="E124" s="640"/>
      <c r="F124" s="640"/>
      <c r="G124" s="640"/>
      <c r="H124" s="640"/>
      <c r="I124" s="640"/>
      <c r="J124" s="640"/>
      <c r="K124" s="640"/>
      <c r="L124" s="640"/>
      <c r="M124" s="640"/>
      <c r="N124" s="640"/>
      <c r="O124" s="641"/>
      <c r="P124" s="648"/>
      <c r="Q124" s="648"/>
      <c r="R124" s="648"/>
      <c r="S124" s="649"/>
      <c r="T124" s="631"/>
      <c r="U124" s="298"/>
      <c r="V124" s="298"/>
      <c r="W124" s="298"/>
      <c r="X124" s="298"/>
      <c r="Y124" s="298"/>
      <c r="Z124" s="298"/>
      <c r="AA124" s="298"/>
      <c r="AB124" s="298"/>
      <c r="AC124" s="298"/>
      <c r="AD124" s="298"/>
      <c r="AE124" s="298"/>
      <c r="AF124" s="632"/>
      <c r="AG124" s="579"/>
      <c r="AH124" s="270"/>
      <c r="AI124" s="270"/>
      <c r="AJ124" s="270"/>
      <c r="AK124" s="270"/>
      <c r="AL124" s="270"/>
      <c r="AM124" s="270"/>
      <c r="AN124" s="270"/>
      <c r="AO124" s="270"/>
      <c r="AP124" s="270"/>
      <c r="AQ124" s="270"/>
      <c r="AR124" s="270"/>
      <c r="AS124" s="270"/>
      <c r="AT124" s="270"/>
      <c r="AU124" s="270"/>
      <c r="AV124" s="270"/>
      <c r="AW124" s="270"/>
      <c r="AX124" s="580"/>
    </row>
    <row r="125" spans="1:64" ht="26.25" customHeight="1" x14ac:dyDescent="0.15">
      <c r="A125" s="627"/>
      <c r="B125" s="628"/>
      <c r="C125" s="642"/>
      <c r="D125" s="643"/>
      <c r="E125" s="643"/>
      <c r="F125" s="643"/>
      <c r="G125" s="643"/>
      <c r="H125" s="643"/>
      <c r="I125" s="643"/>
      <c r="J125" s="643"/>
      <c r="K125" s="643"/>
      <c r="L125" s="643"/>
      <c r="M125" s="643"/>
      <c r="N125" s="643"/>
      <c r="O125" s="644"/>
      <c r="P125" s="650"/>
      <c r="Q125" s="650"/>
      <c r="R125" s="650"/>
      <c r="S125" s="651"/>
      <c r="T125" s="430"/>
      <c r="U125" s="431"/>
      <c r="V125" s="431"/>
      <c r="W125" s="431"/>
      <c r="X125" s="431"/>
      <c r="Y125" s="431"/>
      <c r="Z125" s="431"/>
      <c r="AA125" s="431"/>
      <c r="AB125" s="431"/>
      <c r="AC125" s="431"/>
      <c r="AD125" s="431"/>
      <c r="AE125" s="431"/>
      <c r="AF125" s="432"/>
      <c r="AG125" s="581"/>
      <c r="AH125" s="191"/>
      <c r="AI125" s="191"/>
      <c r="AJ125" s="191"/>
      <c r="AK125" s="191"/>
      <c r="AL125" s="191"/>
      <c r="AM125" s="191"/>
      <c r="AN125" s="191"/>
      <c r="AO125" s="191"/>
      <c r="AP125" s="191"/>
      <c r="AQ125" s="191"/>
      <c r="AR125" s="191"/>
      <c r="AS125" s="191"/>
      <c r="AT125" s="191"/>
      <c r="AU125" s="191"/>
      <c r="AV125" s="191"/>
      <c r="AW125" s="191"/>
      <c r="AX125" s="531"/>
    </row>
    <row r="126" spans="1:64" ht="57" customHeight="1" x14ac:dyDescent="0.15">
      <c r="A126" s="550" t="s">
        <v>58</v>
      </c>
      <c r="B126" s="551"/>
      <c r="C126" s="388" t="s">
        <v>64</v>
      </c>
      <c r="D126" s="573"/>
      <c r="E126" s="573"/>
      <c r="F126" s="574"/>
      <c r="G126" s="544" t="s">
        <v>407</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57" t="s">
        <v>68</v>
      </c>
      <c r="D127" s="358"/>
      <c r="E127" s="358"/>
      <c r="F127" s="359"/>
      <c r="G127" s="360" t="s">
        <v>408</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83.25" customHeight="1" thickBot="1" x14ac:dyDescent="0.2">
      <c r="A129" s="572"/>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7" t="s">
        <v>306</v>
      </c>
      <c r="B131" s="548"/>
      <c r="C131" s="548"/>
      <c r="D131" s="548"/>
      <c r="E131" s="549"/>
      <c r="F131" s="566" t="s">
        <v>434</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27" t="s">
        <v>435</v>
      </c>
      <c r="B133" s="428"/>
      <c r="C133" s="428"/>
      <c r="D133" s="428"/>
      <c r="E133" s="429"/>
      <c r="F133" s="569" t="s">
        <v>436</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67.5"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0" t="s">
        <v>224</v>
      </c>
      <c r="B137" s="401"/>
      <c r="C137" s="401"/>
      <c r="D137" s="401"/>
      <c r="E137" s="401"/>
      <c r="F137" s="401"/>
      <c r="G137" s="414">
        <v>431</v>
      </c>
      <c r="H137" s="415"/>
      <c r="I137" s="415"/>
      <c r="J137" s="415"/>
      <c r="K137" s="415"/>
      <c r="L137" s="415"/>
      <c r="M137" s="415"/>
      <c r="N137" s="415"/>
      <c r="O137" s="415"/>
      <c r="P137" s="416"/>
      <c r="Q137" s="401" t="s">
        <v>225</v>
      </c>
      <c r="R137" s="401"/>
      <c r="S137" s="401"/>
      <c r="T137" s="401"/>
      <c r="U137" s="401"/>
      <c r="V137" s="401"/>
      <c r="W137" s="414">
        <v>398</v>
      </c>
      <c r="X137" s="415"/>
      <c r="Y137" s="415"/>
      <c r="Z137" s="415"/>
      <c r="AA137" s="415"/>
      <c r="AB137" s="415"/>
      <c r="AC137" s="415"/>
      <c r="AD137" s="415"/>
      <c r="AE137" s="415"/>
      <c r="AF137" s="416"/>
      <c r="AG137" s="401" t="s">
        <v>226</v>
      </c>
      <c r="AH137" s="401"/>
      <c r="AI137" s="401"/>
      <c r="AJ137" s="401"/>
      <c r="AK137" s="401"/>
      <c r="AL137" s="401"/>
      <c r="AM137" s="397">
        <v>425</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441</v>
      </c>
      <c r="H138" s="418"/>
      <c r="I138" s="418"/>
      <c r="J138" s="418"/>
      <c r="K138" s="418"/>
      <c r="L138" s="418"/>
      <c r="M138" s="418"/>
      <c r="N138" s="418"/>
      <c r="O138" s="418"/>
      <c r="P138" s="419"/>
      <c r="Q138" s="403" t="s">
        <v>228</v>
      </c>
      <c r="R138" s="403"/>
      <c r="S138" s="403"/>
      <c r="T138" s="403"/>
      <c r="U138" s="403"/>
      <c r="V138" s="403"/>
      <c r="W138" s="417">
        <v>420</v>
      </c>
      <c r="X138" s="418"/>
      <c r="Y138" s="418"/>
      <c r="Z138" s="418"/>
      <c r="AA138" s="418"/>
      <c r="AB138" s="418"/>
      <c r="AC138" s="418"/>
      <c r="AD138" s="418"/>
      <c r="AE138" s="418"/>
      <c r="AF138" s="419"/>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62"/>
      <c r="AD146" s="62"/>
      <c r="AE146" s="62"/>
      <c r="AF146" s="62"/>
      <c r="AG146" s="62"/>
      <c r="AH146" s="62"/>
      <c r="AI146" s="62"/>
      <c r="AJ146" s="62"/>
      <c r="AK146" s="62"/>
      <c r="AL146" s="62"/>
      <c r="AM146" s="62"/>
      <c r="AN146" s="62"/>
      <c r="AO146" s="62"/>
      <c r="AP146" s="62"/>
      <c r="AQ146" s="62"/>
      <c r="AR146" s="62"/>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406</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62"/>
      <c r="AD152" s="62"/>
      <c r="AE152" s="62"/>
      <c r="AF152" s="62"/>
      <c r="AG152" s="62"/>
      <c r="AH152" s="62"/>
      <c r="AI152" s="62"/>
      <c r="AJ152" s="62"/>
      <c r="AK152" s="62"/>
      <c r="AL152" s="62"/>
      <c r="AM152" s="62"/>
      <c r="AN152" s="62"/>
      <c r="AO152" s="62"/>
      <c r="AP152" s="62"/>
      <c r="AQ152" s="62"/>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393</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62"/>
      <c r="AD158" s="62"/>
      <c r="AE158" s="62"/>
      <c r="AF158" s="62"/>
      <c r="AG158" s="62"/>
      <c r="AH158" s="62"/>
      <c r="AI158" s="62"/>
      <c r="AJ158" s="62"/>
      <c r="AK158" s="62"/>
      <c r="AL158" s="62"/>
      <c r="AM158" s="62"/>
      <c r="AN158" s="62"/>
      <c r="AO158" s="62"/>
      <c r="AP158" s="62"/>
      <c r="AQ158" s="62"/>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t="s">
        <v>425</v>
      </c>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62"/>
      <c r="AD164" s="62"/>
      <c r="AE164" s="62"/>
      <c r="AF164" s="62"/>
      <c r="AG164" s="62"/>
      <c r="AH164" s="62"/>
      <c r="AI164" s="62"/>
      <c r="AJ164" s="62"/>
      <c r="AK164" s="62"/>
      <c r="AL164" s="62"/>
      <c r="AM164" s="62"/>
      <c r="AN164" s="62"/>
      <c r="AO164" s="62"/>
      <c r="AP164" s="62"/>
      <c r="AQ164" s="62"/>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62"/>
      <c r="AD170" s="62"/>
      <c r="AE170" s="62"/>
      <c r="AF170" s="62"/>
      <c r="AG170" s="62"/>
      <c r="AH170" s="62"/>
      <c r="AI170" s="62"/>
      <c r="AJ170" s="62"/>
      <c r="AK170" s="62"/>
      <c r="AL170" s="62"/>
      <c r="AM170" s="62"/>
      <c r="AN170" s="62"/>
      <c r="AO170" s="62"/>
      <c r="AP170" s="62"/>
      <c r="AQ170" s="62"/>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4" t="s">
        <v>414</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0"/>
      <c r="B179" s="539"/>
      <c r="C179" s="539"/>
      <c r="D179" s="539"/>
      <c r="E179" s="539"/>
      <c r="F179" s="540"/>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0"/>
      <c r="B180" s="539"/>
      <c r="C180" s="539"/>
      <c r="D180" s="539"/>
      <c r="E180" s="539"/>
      <c r="F180" s="540"/>
      <c r="G180" s="91" t="s">
        <v>415</v>
      </c>
      <c r="H180" s="92"/>
      <c r="I180" s="92"/>
      <c r="J180" s="92"/>
      <c r="K180" s="93"/>
      <c r="L180" s="94" t="s">
        <v>395</v>
      </c>
      <c r="M180" s="95"/>
      <c r="N180" s="95"/>
      <c r="O180" s="95"/>
      <c r="P180" s="95"/>
      <c r="Q180" s="95"/>
      <c r="R180" s="95"/>
      <c r="S180" s="95"/>
      <c r="T180" s="95"/>
      <c r="U180" s="95"/>
      <c r="V180" s="95"/>
      <c r="W180" s="95"/>
      <c r="X180" s="96"/>
      <c r="Y180" s="97">
        <v>311</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6"/>
    </row>
    <row r="181" spans="1:50" ht="24.75" customHeight="1" x14ac:dyDescent="0.15">
      <c r="A181" s="120"/>
      <c r="B181" s="539"/>
      <c r="C181" s="539"/>
      <c r="D181" s="539"/>
      <c r="E181" s="539"/>
      <c r="F181" s="540"/>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0"/>
      <c r="B182" s="539"/>
      <c r="C182" s="539"/>
      <c r="D182" s="539"/>
      <c r="E182" s="539"/>
      <c r="F182" s="540"/>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0"/>
      <c r="B183" s="539"/>
      <c r="C183" s="539"/>
      <c r="D183" s="539"/>
      <c r="E183" s="539"/>
      <c r="F183" s="540"/>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0"/>
      <c r="B184" s="539"/>
      <c r="C184" s="539"/>
      <c r="D184" s="539"/>
      <c r="E184" s="539"/>
      <c r="F184" s="540"/>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hidden="1" customHeight="1" x14ac:dyDescent="0.15">
      <c r="A185" s="120"/>
      <c r="B185" s="539"/>
      <c r="C185" s="539"/>
      <c r="D185" s="539"/>
      <c r="E185" s="539"/>
      <c r="F185" s="540"/>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hidden="1" customHeight="1" x14ac:dyDescent="0.15">
      <c r="A186" s="120"/>
      <c r="B186" s="539"/>
      <c r="C186" s="539"/>
      <c r="D186" s="539"/>
      <c r="E186" s="539"/>
      <c r="F186" s="540"/>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0"/>
      <c r="B187" s="539"/>
      <c r="C187" s="539"/>
      <c r="D187" s="539"/>
      <c r="E187" s="539"/>
      <c r="F187" s="540"/>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0"/>
      <c r="B188" s="539"/>
      <c r="C188" s="539"/>
      <c r="D188" s="539"/>
      <c r="E188" s="539"/>
      <c r="F188" s="540"/>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0"/>
      <c r="B189" s="539"/>
      <c r="C189" s="539"/>
      <c r="D189" s="539"/>
      <c r="E189" s="539"/>
      <c r="F189" s="540"/>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0"/>
      <c r="B190" s="539"/>
      <c r="C190" s="539"/>
      <c r="D190" s="539"/>
      <c r="E190" s="539"/>
      <c r="F190" s="540"/>
      <c r="G190" s="76" t="s">
        <v>22</v>
      </c>
      <c r="H190" s="77"/>
      <c r="I190" s="77"/>
      <c r="J190" s="77"/>
      <c r="K190" s="77"/>
      <c r="L190" s="78"/>
      <c r="M190" s="79"/>
      <c r="N190" s="79"/>
      <c r="O190" s="79"/>
      <c r="P190" s="79"/>
      <c r="Q190" s="79"/>
      <c r="R190" s="79"/>
      <c r="S190" s="79"/>
      <c r="T190" s="79"/>
      <c r="U190" s="79"/>
      <c r="V190" s="79"/>
      <c r="W190" s="79"/>
      <c r="X190" s="80"/>
      <c r="Y190" s="81">
        <f>SUM(Y180:AB189)</f>
        <v>311</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0"/>
      <c r="B191" s="539"/>
      <c r="C191" s="539"/>
      <c r="D191" s="539"/>
      <c r="E191" s="539"/>
      <c r="F191" s="540"/>
      <c r="G191" s="384" t="s">
        <v>416</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0"/>
      <c r="B192" s="539"/>
      <c r="C192" s="539"/>
      <c r="D192" s="539"/>
      <c r="E192" s="539"/>
      <c r="F192" s="540"/>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0"/>
      <c r="B193" s="539"/>
      <c r="C193" s="539"/>
      <c r="D193" s="539"/>
      <c r="E193" s="539"/>
      <c r="F193" s="540"/>
      <c r="G193" s="91" t="s">
        <v>415</v>
      </c>
      <c r="H193" s="92"/>
      <c r="I193" s="92"/>
      <c r="J193" s="92"/>
      <c r="K193" s="93"/>
      <c r="L193" s="94" t="s">
        <v>398</v>
      </c>
      <c r="M193" s="95"/>
      <c r="N193" s="95"/>
      <c r="O193" s="95"/>
      <c r="P193" s="95"/>
      <c r="Q193" s="95"/>
      <c r="R193" s="95"/>
      <c r="S193" s="95"/>
      <c r="T193" s="95"/>
      <c r="U193" s="95"/>
      <c r="V193" s="95"/>
      <c r="W193" s="95"/>
      <c r="X193" s="96"/>
      <c r="Y193" s="97">
        <v>29</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6"/>
    </row>
    <row r="194" spans="1:50" ht="24.75" customHeight="1" x14ac:dyDescent="0.15">
      <c r="A194" s="120"/>
      <c r="B194" s="539"/>
      <c r="C194" s="539"/>
      <c r="D194" s="539"/>
      <c r="E194" s="539"/>
      <c r="F194" s="540"/>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0"/>
      <c r="B195" s="539"/>
      <c r="C195" s="539"/>
      <c r="D195" s="539"/>
      <c r="E195" s="539"/>
      <c r="F195" s="540"/>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hidden="1" customHeight="1" x14ac:dyDescent="0.15">
      <c r="A196" s="120"/>
      <c r="B196" s="539"/>
      <c r="C196" s="539"/>
      <c r="D196" s="539"/>
      <c r="E196" s="539"/>
      <c r="F196" s="540"/>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hidden="1" customHeight="1" x14ac:dyDescent="0.15">
      <c r="A197" s="120"/>
      <c r="B197" s="539"/>
      <c r="C197" s="539"/>
      <c r="D197" s="539"/>
      <c r="E197" s="539"/>
      <c r="F197" s="540"/>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0"/>
      <c r="B198" s="539"/>
      <c r="C198" s="539"/>
      <c r="D198" s="539"/>
      <c r="E198" s="539"/>
      <c r="F198" s="540"/>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0"/>
      <c r="B199" s="539"/>
      <c r="C199" s="539"/>
      <c r="D199" s="539"/>
      <c r="E199" s="539"/>
      <c r="F199" s="540"/>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0"/>
      <c r="B200" s="539"/>
      <c r="C200" s="539"/>
      <c r="D200" s="539"/>
      <c r="E200" s="539"/>
      <c r="F200" s="540"/>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0"/>
      <c r="B201" s="539"/>
      <c r="C201" s="539"/>
      <c r="D201" s="539"/>
      <c r="E201" s="539"/>
      <c r="F201" s="540"/>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0"/>
      <c r="B202" s="539"/>
      <c r="C202" s="539"/>
      <c r="D202" s="539"/>
      <c r="E202" s="539"/>
      <c r="F202" s="540"/>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0"/>
      <c r="B203" s="539"/>
      <c r="C203" s="539"/>
      <c r="D203" s="539"/>
      <c r="E203" s="539"/>
      <c r="F203" s="540"/>
      <c r="G203" s="76" t="s">
        <v>22</v>
      </c>
      <c r="H203" s="77"/>
      <c r="I203" s="77"/>
      <c r="J203" s="77"/>
      <c r="K203" s="77"/>
      <c r="L203" s="78"/>
      <c r="M203" s="79"/>
      <c r="N203" s="79"/>
      <c r="O203" s="79"/>
      <c r="P203" s="79"/>
      <c r="Q203" s="79"/>
      <c r="R203" s="79"/>
      <c r="S203" s="79"/>
      <c r="T203" s="79"/>
      <c r="U203" s="79"/>
      <c r="V203" s="79"/>
      <c r="W203" s="79"/>
      <c r="X203" s="80"/>
      <c r="Y203" s="81">
        <f>SUM(Y193:AB202)</f>
        <v>29</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0"/>
      <c r="B204" s="539"/>
      <c r="C204" s="539"/>
      <c r="D204" s="539"/>
      <c r="E204" s="539"/>
      <c r="F204" s="540"/>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0"/>
      <c r="B205" s="539"/>
      <c r="C205" s="539"/>
      <c r="D205" s="539"/>
      <c r="E205" s="539"/>
      <c r="F205" s="540"/>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0"/>
      <c r="B206" s="539"/>
      <c r="C206" s="539"/>
      <c r="D206" s="539"/>
      <c r="E206" s="539"/>
      <c r="F206" s="540"/>
      <c r="G206" s="91"/>
      <c r="H206" s="92"/>
      <c r="I206" s="92"/>
      <c r="J206" s="92"/>
      <c r="K206" s="93"/>
      <c r="L206" s="94"/>
      <c r="M206" s="95"/>
      <c r="N206" s="95"/>
      <c r="O206" s="95"/>
      <c r="P206" s="95"/>
      <c r="Q206" s="95"/>
      <c r="R206" s="95"/>
      <c r="S206" s="95"/>
      <c r="T206" s="95"/>
      <c r="U206" s="95"/>
      <c r="V206" s="95"/>
      <c r="W206" s="95"/>
      <c r="X206" s="96"/>
      <c r="Y206" s="97"/>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6"/>
    </row>
    <row r="207" spans="1:50" ht="24.75" customHeight="1" x14ac:dyDescent="0.15">
      <c r="A207" s="120"/>
      <c r="B207" s="539"/>
      <c r="C207" s="539"/>
      <c r="D207" s="539"/>
      <c r="E207" s="539"/>
      <c r="F207" s="540"/>
      <c r="G207" s="67"/>
      <c r="H207" s="68"/>
      <c r="I207" s="68"/>
      <c r="J207" s="68"/>
      <c r="K207" s="69"/>
      <c r="L207" s="70" t="s">
        <v>424</v>
      </c>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0"/>
      <c r="B208" s="539"/>
      <c r="C208" s="539"/>
      <c r="D208" s="539"/>
      <c r="E208" s="539"/>
      <c r="F208" s="540"/>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0"/>
      <c r="B209" s="539"/>
      <c r="C209" s="539"/>
      <c r="D209" s="539"/>
      <c r="E209" s="539"/>
      <c r="F209" s="540"/>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0"/>
      <c r="B210" s="539"/>
      <c r="C210" s="539"/>
      <c r="D210" s="539"/>
      <c r="E210" s="539"/>
      <c r="F210" s="540"/>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hidden="1" customHeight="1" x14ac:dyDescent="0.15">
      <c r="A211" s="120"/>
      <c r="B211" s="539"/>
      <c r="C211" s="539"/>
      <c r="D211" s="539"/>
      <c r="E211" s="539"/>
      <c r="F211" s="540"/>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hidden="1" customHeight="1" x14ac:dyDescent="0.15">
      <c r="A212" s="120"/>
      <c r="B212" s="539"/>
      <c r="C212" s="539"/>
      <c r="D212" s="539"/>
      <c r="E212" s="539"/>
      <c r="F212" s="540"/>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0"/>
      <c r="B213" s="539"/>
      <c r="C213" s="539"/>
      <c r="D213" s="539"/>
      <c r="E213" s="539"/>
      <c r="F213" s="540"/>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0"/>
      <c r="B214" s="539"/>
      <c r="C214" s="539"/>
      <c r="D214" s="539"/>
      <c r="E214" s="539"/>
      <c r="F214" s="540"/>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0"/>
      <c r="B215" s="539"/>
      <c r="C215" s="539"/>
      <c r="D215" s="539"/>
      <c r="E215" s="539"/>
      <c r="F215" s="540"/>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0"/>
      <c r="B216" s="539"/>
      <c r="C216" s="539"/>
      <c r="D216" s="539"/>
      <c r="E216" s="539"/>
      <c r="F216" s="540"/>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0"/>
      <c r="B217" s="539"/>
      <c r="C217" s="539"/>
      <c r="D217" s="539"/>
      <c r="E217" s="539"/>
      <c r="F217" s="540"/>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0"/>
      <c r="B218" s="539"/>
      <c r="C218" s="539"/>
      <c r="D218" s="539"/>
      <c r="E218" s="539"/>
      <c r="F218" s="540"/>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0"/>
      <c r="B219" s="539"/>
      <c r="C219" s="539"/>
      <c r="D219" s="539"/>
      <c r="E219" s="539"/>
      <c r="F219" s="540"/>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6"/>
    </row>
    <row r="220" spans="1:50" ht="24.75" customHeight="1" x14ac:dyDescent="0.15">
      <c r="A220" s="120"/>
      <c r="B220" s="539"/>
      <c r="C220" s="539"/>
      <c r="D220" s="539"/>
      <c r="E220" s="539"/>
      <c r="F220" s="540"/>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0"/>
      <c r="B221" s="539"/>
      <c r="C221" s="539"/>
      <c r="D221" s="539"/>
      <c r="E221" s="539"/>
      <c r="F221" s="540"/>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0"/>
      <c r="B222" s="539"/>
      <c r="C222" s="539"/>
      <c r="D222" s="539"/>
      <c r="E222" s="539"/>
      <c r="F222" s="540"/>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0"/>
      <c r="B223" s="539"/>
      <c r="C223" s="539"/>
      <c r="D223" s="539"/>
      <c r="E223" s="539"/>
      <c r="F223" s="540"/>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hidden="1" customHeight="1" x14ac:dyDescent="0.15">
      <c r="A224" s="120"/>
      <c r="B224" s="539"/>
      <c r="C224" s="539"/>
      <c r="D224" s="539"/>
      <c r="E224" s="539"/>
      <c r="F224" s="540"/>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hidden="1" customHeight="1" x14ac:dyDescent="0.15">
      <c r="A225" s="120"/>
      <c r="B225" s="539"/>
      <c r="C225" s="539"/>
      <c r="D225" s="539"/>
      <c r="E225" s="539"/>
      <c r="F225" s="540"/>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0"/>
      <c r="B226" s="539"/>
      <c r="C226" s="539"/>
      <c r="D226" s="539"/>
      <c r="E226" s="539"/>
      <c r="F226" s="540"/>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0"/>
      <c r="B227" s="539"/>
      <c r="C227" s="539"/>
      <c r="D227" s="539"/>
      <c r="E227" s="539"/>
      <c r="F227" s="540"/>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0"/>
      <c r="B228" s="539"/>
      <c r="C228" s="539"/>
      <c r="D228" s="539"/>
      <c r="E228" s="539"/>
      <c r="F228" s="540"/>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0"/>
      <c r="B229" s="539"/>
      <c r="C229" s="539"/>
      <c r="D229" s="539"/>
      <c r="E229" s="539"/>
      <c r="F229" s="540"/>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24" customHeight="1" x14ac:dyDescent="0.15">
      <c r="A236" s="106">
        <v>1</v>
      </c>
      <c r="B236" s="106">
        <v>1</v>
      </c>
      <c r="C236" s="111" t="s">
        <v>396</v>
      </c>
      <c r="D236" s="107"/>
      <c r="E236" s="107"/>
      <c r="F236" s="107"/>
      <c r="G236" s="107"/>
      <c r="H236" s="107"/>
      <c r="I236" s="107"/>
      <c r="J236" s="107"/>
      <c r="K236" s="107"/>
      <c r="L236" s="107"/>
      <c r="M236" s="111" t="s">
        <v>395</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311</v>
      </c>
      <c r="AL236" s="109"/>
      <c r="AM236" s="109"/>
      <c r="AN236" s="109"/>
      <c r="AO236" s="109"/>
      <c r="AP236" s="110"/>
      <c r="AQ236" s="111">
        <v>2</v>
      </c>
      <c r="AR236" s="107"/>
      <c r="AS236" s="107"/>
      <c r="AT236" s="107"/>
      <c r="AU236" s="108">
        <v>91.23</v>
      </c>
      <c r="AV236" s="109"/>
      <c r="AW236" s="109"/>
      <c r="AX236" s="110"/>
    </row>
    <row r="237" spans="1:50" ht="24" customHeight="1" x14ac:dyDescent="0.15">
      <c r="A237" s="106">
        <v>2</v>
      </c>
      <c r="B237" s="106">
        <v>1</v>
      </c>
      <c r="C237" s="111" t="s">
        <v>401</v>
      </c>
      <c r="D237" s="107"/>
      <c r="E237" s="107"/>
      <c r="F237" s="107"/>
      <c r="G237" s="107"/>
      <c r="H237" s="107"/>
      <c r="I237" s="107"/>
      <c r="J237" s="107"/>
      <c r="K237" s="107"/>
      <c r="L237" s="107"/>
      <c r="M237" s="111" t="s">
        <v>397</v>
      </c>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v>19</v>
      </c>
      <c r="AL237" s="109"/>
      <c r="AM237" s="109"/>
      <c r="AN237" s="109"/>
      <c r="AO237" s="109"/>
      <c r="AP237" s="110"/>
      <c r="AQ237" s="111">
        <v>2</v>
      </c>
      <c r="AR237" s="107"/>
      <c r="AS237" s="107"/>
      <c r="AT237" s="107"/>
      <c r="AU237" s="108">
        <v>98.28</v>
      </c>
      <c r="AV237" s="109"/>
      <c r="AW237" s="109"/>
      <c r="AX237" s="110"/>
    </row>
    <row r="238" spans="1:50" ht="24" hidden="1" customHeight="1" x14ac:dyDescent="0.15">
      <c r="A238" s="106">
        <v>3</v>
      </c>
      <c r="B238" s="106">
        <v>1</v>
      </c>
      <c r="C238" s="111"/>
      <c r="D238" s="107"/>
      <c r="E238" s="107"/>
      <c r="F238" s="107"/>
      <c r="G238" s="107"/>
      <c r="H238" s="107"/>
      <c r="I238" s="107"/>
      <c r="J238" s="107"/>
      <c r="K238" s="107"/>
      <c r="L238" s="107"/>
      <c r="M238" s="117"/>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8"/>
      <c r="AL238" s="109"/>
      <c r="AM238" s="109"/>
      <c r="AN238" s="109"/>
      <c r="AO238" s="109"/>
      <c r="AP238" s="110"/>
      <c r="AQ238" s="111"/>
      <c r="AR238" s="107"/>
      <c r="AS238" s="107"/>
      <c r="AT238" s="107"/>
      <c r="AU238" s="108"/>
      <c r="AV238" s="109"/>
      <c r="AW238" s="109"/>
      <c r="AX238" s="110"/>
    </row>
    <row r="239" spans="1:50" ht="24" hidden="1" customHeight="1" x14ac:dyDescent="0.15">
      <c r="A239" s="106">
        <v>4</v>
      </c>
      <c r="B239" s="106">
        <v>1</v>
      </c>
      <c r="C239" s="111"/>
      <c r="D239" s="107"/>
      <c r="E239" s="107"/>
      <c r="F239" s="107"/>
      <c r="G239" s="107"/>
      <c r="H239" s="107"/>
      <c r="I239" s="107"/>
      <c r="J239" s="107"/>
      <c r="K239" s="107"/>
      <c r="L239" s="107"/>
      <c r="M239" s="111"/>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11"/>
      <c r="D240" s="107"/>
      <c r="E240" s="107"/>
      <c r="F240" s="107"/>
      <c r="G240" s="107"/>
      <c r="H240" s="107"/>
      <c r="I240" s="107"/>
      <c r="J240" s="107"/>
      <c r="K240" s="107"/>
      <c r="L240" s="107"/>
      <c r="M240" s="111"/>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11"/>
      <c r="D241" s="107"/>
      <c r="E241" s="107"/>
      <c r="F241" s="107"/>
      <c r="G241" s="107"/>
      <c r="H241" s="107"/>
      <c r="I241" s="107"/>
      <c r="J241" s="107"/>
      <c r="K241" s="107"/>
      <c r="L241" s="107"/>
      <c r="M241" s="111"/>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11"/>
      <c r="D242" s="107"/>
      <c r="E242" s="107"/>
      <c r="F242" s="107"/>
      <c r="G242" s="107"/>
      <c r="H242" s="107"/>
      <c r="I242" s="107"/>
      <c r="J242" s="107"/>
      <c r="K242" s="107"/>
      <c r="L242" s="107"/>
      <c r="M242" s="111"/>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367</v>
      </c>
      <c r="D268" s="112"/>
      <c r="E268" s="112"/>
      <c r="F268" s="112"/>
      <c r="G268" s="112"/>
      <c r="H268" s="112"/>
      <c r="I268" s="112"/>
      <c r="J268" s="112"/>
      <c r="K268" s="112"/>
      <c r="L268" s="112"/>
      <c r="M268" s="112" t="s">
        <v>368</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369</v>
      </c>
      <c r="AL268" s="112"/>
      <c r="AM268" s="112"/>
      <c r="AN268" s="112"/>
      <c r="AO268" s="112"/>
      <c r="AP268" s="112"/>
      <c r="AQ268" s="112" t="s">
        <v>23</v>
      </c>
      <c r="AR268" s="112"/>
      <c r="AS268" s="112"/>
      <c r="AT268" s="112"/>
      <c r="AU268" s="114" t="s">
        <v>24</v>
      </c>
      <c r="AV268" s="115"/>
      <c r="AW268" s="115"/>
      <c r="AX268" s="116"/>
    </row>
    <row r="269" spans="1:50" ht="24" customHeight="1" x14ac:dyDescent="0.15">
      <c r="A269" s="106">
        <v>1</v>
      </c>
      <c r="B269" s="106">
        <v>1</v>
      </c>
      <c r="C269" s="111" t="s">
        <v>399</v>
      </c>
      <c r="D269" s="107"/>
      <c r="E269" s="107"/>
      <c r="F269" s="107"/>
      <c r="G269" s="107"/>
      <c r="H269" s="107"/>
      <c r="I269" s="107"/>
      <c r="J269" s="107"/>
      <c r="K269" s="107"/>
      <c r="L269" s="107"/>
      <c r="M269" s="111" t="s">
        <v>400</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29</v>
      </c>
      <c r="AL269" s="109"/>
      <c r="AM269" s="109"/>
      <c r="AN269" s="109"/>
      <c r="AO269" s="109"/>
      <c r="AP269" s="110"/>
      <c r="AQ269" s="111">
        <v>1</v>
      </c>
      <c r="AR269" s="107"/>
      <c r="AS269" s="107"/>
      <c r="AT269" s="107"/>
      <c r="AU269" s="108">
        <v>67.8</v>
      </c>
      <c r="AV269" s="109"/>
      <c r="AW269" s="109"/>
      <c r="AX269" s="110"/>
    </row>
    <row r="270" spans="1:50" ht="24" customHeight="1" x14ac:dyDescent="0.15">
      <c r="A270" s="106">
        <v>2</v>
      </c>
      <c r="B270" s="106">
        <v>1</v>
      </c>
      <c r="C270" s="111" t="s">
        <v>402</v>
      </c>
      <c r="D270" s="107"/>
      <c r="E270" s="107"/>
      <c r="F270" s="107"/>
      <c r="G270" s="107"/>
      <c r="H270" s="107"/>
      <c r="I270" s="107"/>
      <c r="J270" s="107"/>
      <c r="K270" s="107"/>
      <c r="L270" s="107"/>
      <c r="M270" s="111" t="s">
        <v>403</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3</v>
      </c>
      <c r="AL270" s="109"/>
      <c r="AM270" s="109"/>
      <c r="AN270" s="109"/>
      <c r="AO270" s="109"/>
      <c r="AP270" s="110"/>
      <c r="AQ270" s="111">
        <v>2</v>
      </c>
      <c r="AR270" s="107"/>
      <c r="AS270" s="107"/>
      <c r="AT270" s="107"/>
      <c r="AU270" s="108">
        <v>70.599999999999994</v>
      </c>
      <c r="AV270" s="109"/>
      <c r="AW270" s="109"/>
      <c r="AX270" s="110"/>
    </row>
    <row r="271" spans="1:50" ht="24" customHeight="1" x14ac:dyDescent="0.15">
      <c r="A271" s="106">
        <v>3</v>
      </c>
      <c r="B271" s="106">
        <v>1</v>
      </c>
      <c r="C271" s="111" t="s">
        <v>404</v>
      </c>
      <c r="D271" s="107"/>
      <c r="E271" s="107"/>
      <c r="F271" s="107"/>
      <c r="G271" s="107"/>
      <c r="H271" s="107"/>
      <c r="I271" s="107"/>
      <c r="J271" s="107"/>
      <c r="K271" s="107"/>
      <c r="L271" s="107"/>
      <c r="M271" s="111" t="s">
        <v>405</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2</v>
      </c>
      <c r="AL271" s="109"/>
      <c r="AM271" s="109"/>
      <c r="AN271" s="109"/>
      <c r="AO271" s="109"/>
      <c r="AP271" s="110"/>
      <c r="AQ271" s="111">
        <v>2</v>
      </c>
      <c r="AR271" s="107"/>
      <c r="AS271" s="107"/>
      <c r="AT271" s="107"/>
      <c r="AU271" s="108">
        <v>62.32</v>
      </c>
      <c r="AV271" s="109"/>
      <c r="AW271" s="109"/>
      <c r="AX271" s="110"/>
    </row>
    <row r="272" spans="1:50" ht="24" hidden="1" customHeight="1" x14ac:dyDescent="0.15">
      <c r="A272" s="106">
        <v>4</v>
      </c>
      <c r="B272" s="106">
        <v>1</v>
      </c>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8"/>
      <c r="AL272" s="109"/>
      <c r="AM272" s="109"/>
      <c r="AN272" s="109"/>
      <c r="AO272" s="109"/>
      <c r="AP272" s="110"/>
      <c r="AQ272" s="111"/>
      <c r="AR272" s="107"/>
      <c r="AS272" s="107"/>
      <c r="AT272" s="107"/>
      <c r="AU272" s="108"/>
      <c r="AV272" s="109"/>
      <c r="AW272" s="109"/>
      <c r="AX272" s="110"/>
    </row>
    <row r="273" spans="1:50" ht="24" hidden="1" customHeight="1" x14ac:dyDescent="0.15">
      <c r="A273" s="106">
        <v>5</v>
      </c>
      <c r="B273" s="106">
        <v>1</v>
      </c>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c r="AL273" s="109"/>
      <c r="AM273" s="109"/>
      <c r="AN273" s="109"/>
      <c r="AO273" s="109"/>
      <c r="AP273" s="110"/>
      <c r="AQ273" s="111"/>
      <c r="AR273" s="107"/>
      <c r="AS273" s="107"/>
      <c r="AT273" s="107"/>
      <c r="AU273" s="108"/>
      <c r="AV273" s="109"/>
      <c r="AW273" s="109"/>
      <c r="AX273" s="110"/>
    </row>
    <row r="274" spans="1:50" ht="24" hidden="1" customHeight="1" x14ac:dyDescent="0.15">
      <c r="A274" s="106">
        <v>6</v>
      </c>
      <c r="B274" s="106">
        <v>1</v>
      </c>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c r="AL274" s="109"/>
      <c r="AM274" s="109"/>
      <c r="AN274" s="109"/>
      <c r="AO274" s="109"/>
      <c r="AP274" s="110"/>
      <c r="AQ274" s="111"/>
      <c r="AR274" s="107"/>
      <c r="AS274" s="107"/>
      <c r="AT274" s="107"/>
      <c r="AU274" s="108"/>
      <c r="AV274" s="109"/>
      <c r="AW274" s="109"/>
      <c r="AX274" s="110"/>
    </row>
    <row r="275" spans="1:50" ht="24" hidden="1" customHeight="1" x14ac:dyDescent="0.15">
      <c r="A275" s="106">
        <v>7</v>
      </c>
      <c r="B275" s="106">
        <v>1</v>
      </c>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c r="AL275" s="109"/>
      <c r="AM275" s="109"/>
      <c r="AN275" s="109"/>
      <c r="AO275" s="109"/>
      <c r="AP275" s="110"/>
      <c r="AQ275" s="111"/>
      <c r="AR275" s="107"/>
      <c r="AS275" s="107"/>
      <c r="AT275" s="107"/>
      <c r="AU275" s="108"/>
      <c r="AV275" s="109"/>
      <c r="AW275" s="109"/>
      <c r="AX275" s="110"/>
    </row>
    <row r="276" spans="1:50" ht="24" hidden="1" customHeight="1" x14ac:dyDescent="0.15">
      <c r="A276" s="106">
        <v>8</v>
      </c>
      <c r="B276" s="106">
        <v>1</v>
      </c>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8"/>
      <c r="AL276" s="109"/>
      <c r="AM276" s="109"/>
      <c r="AN276" s="109"/>
      <c r="AO276" s="109"/>
      <c r="AP276" s="110"/>
      <c r="AQ276" s="111"/>
      <c r="AR276" s="107"/>
      <c r="AS276" s="107"/>
      <c r="AT276" s="107"/>
      <c r="AU276" s="108"/>
      <c r="AV276" s="109"/>
      <c r="AW276" s="109"/>
      <c r="AX276" s="110"/>
    </row>
    <row r="277" spans="1:50" ht="24" hidden="1" customHeight="1" x14ac:dyDescent="0.15">
      <c r="A277" s="106">
        <v>9</v>
      </c>
      <c r="B277" s="106">
        <v>1</v>
      </c>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c r="AL277" s="109"/>
      <c r="AM277" s="109"/>
      <c r="AN277" s="109"/>
      <c r="AO277" s="109"/>
      <c r="AP277" s="110"/>
      <c r="AQ277" s="111"/>
      <c r="AR277" s="107"/>
      <c r="AS277" s="107"/>
      <c r="AT277" s="107"/>
      <c r="AU277" s="108"/>
      <c r="AV277" s="109"/>
      <c r="AW277" s="109"/>
      <c r="AX277" s="110"/>
    </row>
    <row r="278" spans="1:50" ht="24" hidden="1" customHeight="1" x14ac:dyDescent="0.15">
      <c r="A278" s="106">
        <v>10</v>
      </c>
      <c r="B278" s="106">
        <v>1</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367</v>
      </c>
      <c r="D301" s="112"/>
      <c r="E301" s="112"/>
      <c r="F301" s="112"/>
      <c r="G301" s="112"/>
      <c r="H301" s="112"/>
      <c r="I301" s="112"/>
      <c r="J301" s="112"/>
      <c r="K301" s="112"/>
      <c r="L301" s="112"/>
      <c r="M301" s="112" t="s">
        <v>368</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369</v>
      </c>
      <c r="AL301" s="112"/>
      <c r="AM301" s="112"/>
      <c r="AN301" s="112"/>
      <c r="AO301" s="112"/>
      <c r="AP301" s="112"/>
      <c r="AQ301" s="112" t="s">
        <v>23</v>
      </c>
      <c r="AR301" s="112"/>
      <c r="AS301" s="112"/>
      <c r="AT301" s="112"/>
      <c r="AU301" s="114" t="s">
        <v>24</v>
      </c>
      <c r="AV301" s="115"/>
      <c r="AW301" s="115"/>
      <c r="AX301" s="116"/>
    </row>
    <row r="302" spans="1:50" ht="24" customHeight="1" x14ac:dyDescent="0.15">
      <c r="A302" s="106">
        <v>1</v>
      </c>
      <c r="B302" s="106">
        <v>1</v>
      </c>
      <c r="C302" s="111" t="s">
        <v>418</v>
      </c>
      <c r="D302" s="107"/>
      <c r="E302" s="107"/>
      <c r="F302" s="107"/>
      <c r="G302" s="107"/>
      <c r="H302" s="107"/>
      <c r="I302" s="107"/>
      <c r="J302" s="107"/>
      <c r="K302" s="107"/>
      <c r="L302" s="107"/>
      <c r="M302" s="111" t="s">
        <v>419</v>
      </c>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v>1</v>
      </c>
      <c r="AL302" s="109"/>
      <c r="AM302" s="109"/>
      <c r="AN302" s="109"/>
      <c r="AO302" s="109"/>
      <c r="AP302" s="110"/>
      <c r="AQ302" s="111" t="s">
        <v>420</v>
      </c>
      <c r="AR302" s="107"/>
      <c r="AS302" s="107"/>
      <c r="AT302" s="107"/>
      <c r="AU302" s="108" t="s">
        <v>421</v>
      </c>
      <c r="AV302" s="109"/>
      <c r="AW302" s="109"/>
      <c r="AX302" s="110"/>
    </row>
    <row r="303" spans="1:50" ht="24" customHeight="1" x14ac:dyDescent="0.15">
      <c r="A303" s="106">
        <v>2</v>
      </c>
      <c r="B303" s="106">
        <v>1</v>
      </c>
      <c r="C303" s="111" t="s">
        <v>422</v>
      </c>
      <c r="D303" s="107"/>
      <c r="E303" s="107"/>
      <c r="F303" s="107"/>
      <c r="G303" s="107"/>
      <c r="H303" s="107"/>
      <c r="I303" s="107"/>
      <c r="J303" s="107"/>
      <c r="K303" s="107"/>
      <c r="L303" s="107"/>
      <c r="M303" s="111" t="s">
        <v>423</v>
      </c>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8">
        <v>1</v>
      </c>
      <c r="AL303" s="109"/>
      <c r="AM303" s="109"/>
      <c r="AN303" s="109"/>
      <c r="AO303" s="109"/>
      <c r="AP303" s="110"/>
      <c r="AQ303" s="111" t="s">
        <v>420</v>
      </c>
      <c r="AR303" s="107"/>
      <c r="AS303" s="107"/>
      <c r="AT303" s="107"/>
      <c r="AU303" s="108" t="s">
        <v>421</v>
      </c>
      <c r="AV303" s="109"/>
      <c r="AW303" s="109"/>
      <c r="AX303" s="110"/>
    </row>
    <row r="304" spans="1:50" ht="24" customHeight="1" x14ac:dyDescent="0.15">
      <c r="A304" s="106">
        <v>3</v>
      </c>
      <c r="B304" s="106">
        <v>1</v>
      </c>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c r="AL304" s="109"/>
      <c r="AM304" s="109"/>
      <c r="AN304" s="109"/>
      <c r="AO304" s="109"/>
      <c r="AP304" s="110"/>
      <c r="AQ304" s="111"/>
      <c r="AR304" s="107"/>
      <c r="AS304" s="107"/>
      <c r="AT304" s="107"/>
      <c r="AU304" s="108"/>
      <c r="AV304" s="109"/>
      <c r="AW304" s="109"/>
      <c r="AX304" s="110"/>
    </row>
    <row r="305" spans="1:50" ht="24" customHeight="1" x14ac:dyDescent="0.15">
      <c r="A305" s="106">
        <v>4</v>
      </c>
      <c r="B305" s="106">
        <v>1</v>
      </c>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c r="AL305" s="109"/>
      <c r="AM305" s="109"/>
      <c r="AN305" s="109"/>
      <c r="AO305" s="109"/>
      <c r="AP305" s="110"/>
      <c r="AQ305" s="111"/>
      <c r="AR305" s="107"/>
      <c r="AS305" s="107"/>
      <c r="AT305" s="107"/>
      <c r="AU305" s="108"/>
      <c r="AV305" s="109"/>
      <c r="AW305" s="109"/>
      <c r="AX305" s="110"/>
    </row>
    <row r="306" spans="1:50" ht="24" customHeight="1" x14ac:dyDescent="0.15">
      <c r="A306" s="106">
        <v>5</v>
      </c>
      <c r="B306" s="106">
        <v>1</v>
      </c>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c r="AL306" s="109"/>
      <c r="AM306" s="109"/>
      <c r="AN306" s="109"/>
      <c r="AO306" s="109"/>
      <c r="AP306" s="110"/>
      <c r="AQ306" s="111"/>
      <c r="AR306" s="107"/>
      <c r="AS306" s="107"/>
      <c r="AT306" s="107"/>
      <c r="AU306" s="108"/>
      <c r="AV306" s="109"/>
      <c r="AW306" s="109"/>
      <c r="AX306" s="110"/>
    </row>
    <row r="307" spans="1:50" ht="24" customHeight="1" x14ac:dyDescent="0.15">
      <c r="A307" s="106">
        <v>6</v>
      </c>
      <c r="B307" s="106">
        <v>1</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c r="AL307" s="109"/>
      <c r="AM307" s="109"/>
      <c r="AN307" s="109"/>
      <c r="AO307" s="109"/>
      <c r="AP307" s="110"/>
      <c r="AQ307" s="111"/>
      <c r="AR307" s="107"/>
      <c r="AS307" s="107"/>
      <c r="AT307" s="107"/>
      <c r="AU307" s="108"/>
      <c r="AV307" s="109"/>
      <c r="AW307" s="109"/>
      <c r="AX307" s="110"/>
    </row>
    <row r="308" spans="1:50" ht="24" customHeight="1" x14ac:dyDescent="0.15">
      <c r="A308" s="106">
        <v>7</v>
      </c>
      <c r="B308" s="106">
        <v>1</v>
      </c>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c r="AL308" s="109"/>
      <c r="AM308" s="109"/>
      <c r="AN308" s="109"/>
      <c r="AO308" s="109"/>
      <c r="AP308" s="110"/>
      <c r="AQ308" s="111"/>
      <c r="AR308" s="107"/>
      <c r="AS308" s="107"/>
      <c r="AT308" s="107"/>
      <c r="AU308" s="108"/>
      <c r="AV308" s="109"/>
      <c r="AW308" s="109"/>
      <c r="AX308" s="110"/>
    </row>
    <row r="309" spans="1:50" ht="24" customHeight="1" x14ac:dyDescent="0.15">
      <c r="A309" s="106">
        <v>8</v>
      </c>
      <c r="B309" s="106">
        <v>1</v>
      </c>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c r="AL309" s="109"/>
      <c r="AM309" s="109"/>
      <c r="AN309" s="109"/>
      <c r="AO309" s="109"/>
      <c r="AP309" s="110"/>
      <c r="AQ309" s="111"/>
      <c r="AR309" s="107"/>
      <c r="AS309" s="107"/>
      <c r="AT309" s="107"/>
      <c r="AU309" s="108"/>
      <c r="AV309" s="109"/>
      <c r="AW309" s="109"/>
      <c r="AX309" s="110"/>
    </row>
    <row r="310" spans="1:50" ht="24" customHeight="1" x14ac:dyDescent="0.15">
      <c r="A310" s="106">
        <v>9</v>
      </c>
      <c r="B310" s="106">
        <v>1</v>
      </c>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c r="AL310" s="109"/>
      <c r="AM310" s="109"/>
      <c r="AN310" s="109"/>
      <c r="AO310" s="109"/>
      <c r="AP310" s="110"/>
      <c r="AQ310" s="111"/>
      <c r="AR310" s="107"/>
      <c r="AS310" s="107"/>
      <c r="AT310" s="107"/>
      <c r="AU310" s="108"/>
      <c r="AV310" s="109"/>
      <c r="AW310" s="109"/>
      <c r="AX310" s="110"/>
    </row>
    <row r="311" spans="1:50" ht="24" customHeight="1" x14ac:dyDescent="0.15">
      <c r="A311" s="106">
        <v>10</v>
      </c>
      <c r="B311" s="106">
        <v>1</v>
      </c>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c r="AL311" s="109"/>
      <c r="AM311" s="109"/>
      <c r="AN311" s="109"/>
      <c r="AO311" s="109"/>
      <c r="AP311" s="110"/>
      <c r="AQ311" s="111"/>
      <c r="AR311" s="107"/>
      <c r="AS311" s="107"/>
      <c r="AT311" s="107"/>
      <c r="AU311" s="108"/>
      <c r="AV311" s="109"/>
      <c r="AW311" s="109"/>
      <c r="AX311" s="110"/>
    </row>
    <row r="312" spans="1:50" ht="24"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3" spans="1:50"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6"/>
      <c r="B334" s="106"/>
      <c r="C334" s="112" t="s">
        <v>367</v>
      </c>
      <c r="D334" s="112"/>
      <c r="E334" s="112"/>
      <c r="F334" s="112"/>
      <c r="G334" s="112"/>
      <c r="H334" s="112"/>
      <c r="I334" s="112"/>
      <c r="J334" s="112"/>
      <c r="K334" s="112"/>
      <c r="L334" s="112"/>
      <c r="M334" s="112" t="s">
        <v>368</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369</v>
      </c>
      <c r="AL334" s="112"/>
      <c r="AM334" s="112"/>
      <c r="AN334" s="112"/>
      <c r="AO334" s="112"/>
      <c r="AP334" s="112"/>
      <c r="AQ334" s="112" t="s">
        <v>23</v>
      </c>
      <c r="AR334" s="112"/>
      <c r="AS334" s="112"/>
      <c r="AT334" s="112"/>
      <c r="AU334" s="114" t="s">
        <v>24</v>
      </c>
      <c r="AV334" s="115"/>
      <c r="AW334" s="115"/>
      <c r="AX334" s="116"/>
    </row>
    <row r="335" spans="1:50" ht="24" customHeight="1" x14ac:dyDescent="0.15">
      <c r="A335" s="106">
        <v>1</v>
      </c>
      <c r="B335" s="106">
        <v>1</v>
      </c>
      <c r="C335" s="111"/>
      <c r="D335" s="107"/>
      <c r="E335" s="107"/>
      <c r="F335" s="107"/>
      <c r="G335" s="107"/>
      <c r="H335" s="107"/>
      <c r="I335" s="107"/>
      <c r="J335" s="107"/>
      <c r="K335" s="107"/>
      <c r="L335" s="107"/>
      <c r="M335" s="111"/>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6" spans="1:50"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6"/>
      <c r="B367" s="106"/>
      <c r="C367" s="112" t="s">
        <v>367</v>
      </c>
      <c r="D367" s="112"/>
      <c r="E367" s="112"/>
      <c r="F367" s="112"/>
      <c r="G367" s="112"/>
      <c r="H367" s="112"/>
      <c r="I367" s="112"/>
      <c r="J367" s="112"/>
      <c r="K367" s="112"/>
      <c r="L367" s="112"/>
      <c r="M367" s="112" t="s">
        <v>368</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369</v>
      </c>
      <c r="AL367" s="112"/>
      <c r="AM367" s="112"/>
      <c r="AN367" s="112"/>
      <c r="AO367" s="112"/>
      <c r="AP367" s="112"/>
      <c r="AQ367" s="112" t="s">
        <v>23</v>
      </c>
      <c r="AR367" s="112"/>
      <c r="AS367" s="112"/>
      <c r="AT367" s="112"/>
      <c r="AU367" s="114" t="s">
        <v>24</v>
      </c>
      <c r="AV367" s="115"/>
      <c r="AW367" s="115"/>
      <c r="AX367" s="116"/>
    </row>
    <row r="368" spans="1:50" ht="24" customHeight="1" x14ac:dyDescent="0.15">
      <c r="A368" s="106">
        <v>1</v>
      </c>
      <c r="B368" s="106">
        <v>1</v>
      </c>
      <c r="C368" s="111"/>
      <c r="D368" s="107"/>
      <c r="E368" s="107"/>
      <c r="F368" s="107"/>
      <c r="G368" s="107"/>
      <c r="H368" s="107"/>
      <c r="I368" s="107"/>
      <c r="J368" s="107"/>
      <c r="K368" s="107"/>
      <c r="L368" s="107"/>
      <c r="M368" s="111"/>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9" spans="1:50"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6"/>
      <c r="B400" s="106"/>
      <c r="C400" s="112" t="s">
        <v>367</v>
      </c>
      <c r="D400" s="112"/>
      <c r="E400" s="112"/>
      <c r="F400" s="112"/>
      <c r="G400" s="112"/>
      <c r="H400" s="112"/>
      <c r="I400" s="112"/>
      <c r="J400" s="112"/>
      <c r="K400" s="112"/>
      <c r="L400" s="112"/>
      <c r="M400" s="112" t="s">
        <v>368</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369</v>
      </c>
      <c r="AL400" s="112"/>
      <c r="AM400" s="112"/>
      <c r="AN400" s="112"/>
      <c r="AO400" s="112"/>
      <c r="AP400" s="112"/>
      <c r="AQ400" s="112" t="s">
        <v>23</v>
      </c>
      <c r="AR400" s="112"/>
      <c r="AS400" s="112"/>
      <c r="AT400" s="112"/>
      <c r="AU400" s="114" t="s">
        <v>24</v>
      </c>
      <c r="AV400" s="115"/>
      <c r="AW400" s="115"/>
      <c r="AX400" s="116"/>
    </row>
    <row r="401" spans="1:50" ht="24"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2" spans="1:50"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6"/>
      <c r="B433" s="106"/>
      <c r="C433" s="112" t="s">
        <v>367</v>
      </c>
      <c r="D433" s="112"/>
      <c r="E433" s="112"/>
      <c r="F433" s="112"/>
      <c r="G433" s="112"/>
      <c r="H433" s="112"/>
      <c r="I433" s="112"/>
      <c r="J433" s="112"/>
      <c r="K433" s="112"/>
      <c r="L433" s="112"/>
      <c r="M433" s="112" t="s">
        <v>368</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369</v>
      </c>
      <c r="AL433" s="112"/>
      <c r="AM433" s="112"/>
      <c r="AN433" s="112"/>
      <c r="AO433" s="112"/>
      <c r="AP433" s="112"/>
      <c r="AQ433" s="112" t="s">
        <v>23</v>
      </c>
      <c r="AR433" s="112"/>
      <c r="AS433" s="112"/>
      <c r="AT433" s="112"/>
      <c r="AU433" s="114" t="s">
        <v>24</v>
      </c>
      <c r="AV433" s="115"/>
      <c r="AW433" s="115"/>
      <c r="AX433" s="116"/>
    </row>
    <row r="434" spans="1:50" ht="24"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5" spans="1:50"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customHeight="1" x14ac:dyDescent="0.15">
      <c r="A466" s="106"/>
      <c r="B466" s="106"/>
      <c r="C466" s="112" t="s">
        <v>367</v>
      </c>
      <c r="D466" s="112"/>
      <c r="E466" s="112"/>
      <c r="F466" s="112"/>
      <c r="G466" s="112"/>
      <c r="H466" s="112"/>
      <c r="I466" s="112"/>
      <c r="J466" s="112"/>
      <c r="K466" s="112"/>
      <c r="L466" s="112"/>
      <c r="M466" s="112" t="s">
        <v>368</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369</v>
      </c>
      <c r="AL466" s="112"/>
      <c r="AM466" s="112"/>
      <c r="AN466" s="112"/>
      <c r="AO466" s="112"/>
      <c r="AP466" s="112"/>
      <c r="AQ466" s="112" t="s">
        <v>23</v>
      </c>
      <c r="AR466" s="112"/>
      <c r="AS466" s="112"/>
      <c r="AT466" s="112"/>
      <c r="AU466" s="114" t="s">
        <v>24</v>
      </c>
      <c r="AV466" s="115"/>
      <c r="AW466" s="115"/>
      <c r="AX466" s="116"/>
    </row>
    <row r="467" spans="1:50" ht="24"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2.5"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29" priority="577">
      <formula>IF(RIGHT(TEXT(AK14,"0.#"),1)=".",FALSE,TRUE)</formula>
    </cfRule>
    <cfRule type="expression" dxfId="228" priority="578">
      <formula>IF(RIGHT(TEXT(AK14,"0.#"),1)=".",TRUE,FALSE)</formula>
    </cfRule>
  </conditionalFormatting>
  <conditionalFormatting sqref="AE23:AI23">
    <cfRule type="expression" dxfId="227" priority="567">
      <formula>IF(RIGHT(TEXT(AE23,"0.#"),1)=".",FALSE,TRUE)</formula>
    </cfRule>
    <cfRule type="expression" dxfId="226" priority="568">
      <formula>IF(RIGHT(TEXT(AE23,"0.#"),1)=".",TRUE,FALSE)</formula>
    </cfRule>
  </conditionalFormatting>
  <conditionalFormatting sqref="AT69:AX69">
    <cfRule type="expression" dxfId="225" priority="499">
      <formula>IF(RIGHT(TEXT(AT69,"0.#"),1)=".",FALSE,TRUE)</formula>
    </cfRule>
    <cfRule type="expression" dxfId="224" priority="500">
      <formula>IF(RIGHT(TEXT(AT69,"0.#"),1)=".",TRUE,FALSE)</formula>
    </cfRule>
  </conditionalFormatting>
  <conditionalFormatting sqref="AE83:AI83">
    <cfRule type="expression" dxfId="223" priority="481">
      <formula>IF(RIGHT(TEXT(AE83,"0.#"),1)=".",FALSE,TRUE)</formula>
    </cfRule>
    <cfRule type="expression" dxfId="222" priority="482">
      <formula>IF(RIGHT(TEXT(AE83,"0.#"),1)=".",TRUE,FALSE)</formula>
    </cfRule>
  </conditionalFormatting>
  <conditionalFormatting sqref="AJ83:AX83">
    <cfRule type="expression" dxfId="221" priority="479">
      <formula>IF(RIGHT(TEXT(AJ83,"0.#"),1)=".",FALSE,TRUE)</formula>
    </cfRule>
    <cfRule type="expression" dxfId="220" priority="480">
      <formula>IF(RIGHT(TEXT(AJ83,"0.#"),1)=".",TRUE,FALSE)</formula>
    </cfRule>
  </conditionalFormatting>
  <conditionalFormatting sqref="L99">
    <cfRule type="expression" dxfId="219" priority="459">
      <formula>IF(RIGHT(TEXT(L99,"0.#"),1)=".",FALSE,TRUE)</formula>
    </cfRule>
    <cfRule type="expression" dxfId="218" priority="460">
      <formula>IF(RIGHT(TEXT(L99,"0.#"),1)=".",TRUE,FALSE)</formula>
    </cfRule>
  </conditionalFormatting>
  <conditionalFormatting sqref="L104">
    <cfRule type="expression" dxfId="217" priority="457">
      <formula>IF(RIGHT(TEXT(L104,"0.#"),1)=".",FALSE,TRUE)</formula>
    </cfRule>
    <cfRule type="expression" dxfId="216" priority="458">
      <formula>IF(RIGHT(TEXT(L104,"0.#"),1)=".",TRUE,FALSE)</formula>
    </cfRule>
  </conditionalFormatting>
  <conditionalFormatting sqref="R104">
    <cfRule type="expression" dxfId="215" priority="455">
      <formula>IF(RIGHT(TEXT(R104,"0.#"),1)=".",FALSE,TRUE)</formula>
    </cfRule>
    <cfRule type="expression" dxfId="214" priority="456">
      <formula>IF(RIGHT(TEXT(R104,"0.#"),1)=".",TRUE,FALSE)</formula>
    </cfRule>
  </conditionalFormatting>
  <conditionalFormatting sqref="P18:AX18">
    <cfRule type="expression" dxfId="213" priority="453">
      <formula>IF(RIGHT(TEXT(P18,"0.#"),1)=".",FALSE,TRUE)</formula>
    </cfRule>
    <cfRule type="expression" dxfId="212" priority="454">
      <formula>IF(RIGHT(TEXT(P18,"0.#"),1)=".",TRUE,FALSE)</formula>
    </cfRule>
  </conditionalFormatting>
  <conditionalFormatting sqref="Y181">
    <cfRule type="expression" dxfId="211" priority="449">
      <formula>IF(RIGHT(TEXT(Y181,"0.#"),1)=".",FALSE,TRUE)</formula>
    </cfRule>
    <cfRule type="expression" dxfId="210" priority="450">
      <formula>IF(RIGHT(TEXT(Y181,"0.#"),1)=".",TRUE,FALSE)</formula>
    </cfRule>
  </conditionalFormatting>
  <conditionalFormatting sqref="Y190">
    <cfRule type="expression" dxfId="209" priority="445">
      <formula>IF(RIGHT(TEXT(Y190,"0.#"),1)=".",FALSE,TRUE)</formula>
    </cfRule>
    <cfRule type="expression" dxfId="208" priority="446">
      <formula>IF(RIGHT(TEXT(Y190,"0.#"),1)=".",TRUE,FALSE)</formula>
    </cfRule>
  </conditionalFormatting>
  <conditionalFormatting sqref="AK236">
    <cfRule type="expression" dxfId="207" priority="367">
      <formula>IF(RIGHT(TEXT(AK236,"0.#"),1)=".",FALSE,TRUE)</formula>
    </cfRule>
    <cfRule type="expression" dxfId="206" priority="368">
      <formula>IF(RIGHT(TEXT(AK236,"0.#"),1)=".",TRUE,FALSE)</formula>
    </cfRule>
  </conditionalFormatting>
  <conditionalFormatting sqref="AE54:AI54">
    <cfRule type="expression" dxfId="205" priority="317">
      <formula>IF(RIGHT(TEXT(AE54,"0.#"),1)=".",FALSE,TRUE)</formula>
    </cfRule>
    <cfRule type="expression" dxfId="204" priority="318">
      <formula>IF(RIGHT(TEXT(AE54,"0.#"),1)=".",TRUE,FALSE)</formula>
    </cfRule>
  </conditionalFormatting>
  <conditionalFormatting sqref="AK16:AQ17 AK15:AX15 AK13:AX13">
    <cfRule type="expression" dxfId="203" priority="275">
      <formula>IF(RIGHT(TEXT(AK13,"0.#"),1)=".",FALSE,TRUE)</formula>
    </cfRule>
    <cfRule type="expression" dxfId="202" priority="276">
      <formula>IF(RIGHT(TEXT(AK13,"0.#"),1)=".",TRUE,FALSE)</formula>
    </cfRule>
  </conditionalFormatting>
  <conditionalFormatting sqref="AD19:AJ19">
    <cfRule type="expression" dxfId="201" priority="273">
      <formula>IF(RIGHT(TEXT(AD19,"0.#"),1)=".",FALSE,TRUE)</formula>
    </cfRule>
    <cfRule type="expression" dxfId="200" priority="274">
      <formula>IF(RIGHT(TEXT(AD19,"0.#"),1)=".",TRUE,FALSE)</formula>
    </cfRule>
  </conditionalFormatting>
  <conditionalFormatting sqref="AE55:AX55 AJ54:AS54">
    <cfRule type="expression" dxfId="199" priority="269">
      <formula>IF(RIGHT(TEXT(AE54,"0.#"),1)=".",FALSE,TRUE)</formula>
    </cfRule>
    <cfRule type="expression" dxfId="198" priority="270">
      <formula>IF(RIGHT(TEXT(AE54,"0.#"),1)=".",TRUE,FALSE)</formula>
    </cfRule>
  </conditionalFormatting>
  <conditionalFormatting sqref="AE68:AS69">
    <cfRule type="expression" dxfId="197" priority="265">
      <formula>IF(RIGHT(TEXT(AE68,"0.#"),1)=".",FALSE,TRUE)</formula>
    </cfRule>
    <cfRule type="expression" dxfId="196" priority="266">
      <formula>IF(RIGHT(TEXT(AE68,"0.#"),1)=".",TRUE,FALSE)</formula>
    </cfRule>
  </conditionalFormatting>
  <conditionalFormatting sqref="AE95:AI95 AE92:AI92 AE89:AI89 AE86:AI86">
    <cfRule type="expression" dxfId="195" priority="263">
      <formula>IF(RIGHT(TEXT(AE86,"0.#"),1)=".",FALSE,TRUE)</formula>
    </cfRule>
    <cfRule type="expression" dxfId="194" priority="264">
      <formula>IF(RIGHT(TEXT(AE86,"0.#"),1)=".",TRUE,FALSE)</formula>
    </cfRule>
  </conditionalFormatting>
  <conditionalFormatting sqref="AJ95:AX95 AJ92:AX92 AJ89:AX89 AJ86:AX86">
    <cfRule type="expression" dxfId="193" priority="261">
      <formula>IF(RIGHT(TEXT(AJ86,"0.#"),1)=".",FALSE,TRUE)</formula>
    </cfRule>
    <cfRule type="expression" dxfId="192" priority="262">
      <formula>IF(RIGHT(TEXT(AJ86,"0.#"),1)=".",TRUE,FALSE)</formula>
    </cfRule>
  </conditionalFormatting>
  <conditionalFormatting sqref="L100:L103 L98">
    <cfRule type="expression" dxfId="191" priority="259">
      <formula>IF(RIGHT(TEXT(L98,"0.#"),1)=".",FALSE,TRUE)</formula>
    </cfRule>
    <cfRule type="expression" dxfId="190" priority="260">
      <formula>IF(RIGHT(TEXT(L98,"0.#"),1)=".",TRUE,FALSE)</formula>
    </cfRule>
  </conditionalFormatting>
  <conditionalFormatting sqref="R98">
    <cfRule type="expression" dxfId="189" priority="255">
      <formula>IF(RIGHT(TEXT(R98,"0.#"),1)=".",FALSE,TRUE)</formula>
    </cfRule>
    <cfRule type="expression" dxfId="188" priority="256">
      <formula>IF(RIGHT(TEXT(R98,"0.#"),1)=".",TRUE,FALSE)</formula>
    </cfRule>
  </conditionalFormatting>
  <conditionalFormatting sqref="R99:R103">
    <cfRule type="expression" dxfId="187" priority="253">
      <formula>IF(RIGHT(TEXT(R99,"0.#"),1)=".",FALSE,TRUE)</formula>
    </cfRule>
    <cfRule type="expression" dxfId="186" priority="254">
      <formula>IF(RIGHT(TEXT(R99,"0.#"),1)=".",TRUE,FALSE)</formula>
    </cfRule>
  </conditionalFormatting>
  <conditionalFormatting sqref="Y182:Y189 Y180">
    <cfRule type="expression" dxfId="185" priority="251">
      <formula>IF(RIGHT(TEXT(Y180,"0.#"),1)=".",FALSE,TRUE)</formula>
    </cfRule>
    <cfRule type="expression" dxfId="184" priority="252">
      <formula>IF(RIGHT(TEXT(Y180,"0.#"),1)=".",TRUE,FALSE)</formula>
    </cfRule>
  </conditionalFormatting>
  <conditionalFormatting sqref="AU181">
    <cfRule type="expression" dxfId="183" priority="249">
      <formula>IF(RIGHT(TEXT(AU181,"0.#"),1)=".",FALSE,TRUE)</formula>
    </cfRule>
    <cfRule type="expression" dxfId="182" priority="250">
      <formula>IF(RIGHT(TEXT(AU181,"0.#"),1)=".",TRUE,FALSE)</formula>
    </cfRule>
  </conditionalFormatting>
  <conditionalFormatting sqref="AU190">
    <cfRule type="expression" dxfId="181" priority="247">
      <formula>IF(RIGHT(TEXT(AU190,"0.#"),1)=".",FALSE,TRUE)</formula>
    </cfRule>
    <cfRule type="expression" dxfId="180" priority="248">
      <formula>IF(RIGHT(TEXT(AU190,"0.#"),1)=".",TRUE,FALSE)</formula>
    </cfRule>
  </conditionalFormatting>
  <conditionalFormatting sqref="AU182:AU189 AU180">
    <cfRule type="expression" dxfId="179" priority="245">
      <formula>IF(RIGHT(TEXT(AU180,"0.#"),1)=".",FALSE,TRUE)</formula>
    </cfRule>
    <cfRule type="expression" dxfId="178" priority="246">
      <formula>IF(RIGHT(TEXT(AU180,"0.#"),1)=".",TRUE,FALSE)</formula>
    </cfRule>
  </conditionalFormatting>
  <conditionalFormatting sqref="Y220 Y207 Y194">
    <cfRule type="expression" dxfId="177" priority="231">
      <formula>IF(RIGHT(TEXT(Y194,"0.#"),1)=".",FALSE,TRUE)</formula>
    </cfRule>
    <cfRule type="expression" dxfId="176" priority="232">
      <formula>IF(RIGHT(TEXT(Y194,"0.#"),1)=".",TRUE,FALSE)</formula>
    </cfRule>
  </conditionalFormatting>
  <conditionalFormatting sqref="Y229 Y216 Y203">
    <cfRule type="expression" dxfId="175" priority="229">
      <formula>IF(RIGHT(TEXT(Y203,"0.#"),1)=".",FALSE,TRUE)</formula>
    </cfRule>
    <cfRule type="expression" dxfId="174" priority="230">
      <formula>IF(RIGHT(TEXT(Y203,"0.#"),1)=".",TRUE,FALSE)</formula>
    </cfRule>
  </conditionalFormatting>
  <conditionalFormatting sqref="Y221:Y228 Y219 Y208:Y215 Y206 Y195:Y202 Y193">
    <cfRule type="expression" dxfId="173" priority="227">
      <formula>IF(RIGHT(TEXT(Y193,"0.#"),1)=".",FALSE,TRUE)</formula>
    </cfRule>
    <cfRule type="expression" dxfId="172" priority="228">
      <formula>IF(RIGHT(TEXT(Y193,"0.#"),1)=".",TRUE,FALSE)</formula>
    </cfRule>
  </conditionalFormatting>
  <conditionalFormatting sqref="AU220 AU207 AU194">
    <cfRule type="expression" dxfId="171" priority="225">
      <formula>IF(RIGHT(TEXT(AU194,"0.#"),1)=".",FALSE,TRUE)</formula>
    </cfRule>
    <cfRule type="expression" dxfId="170" priority="226">
      <formula>IF(RIGHT(TEXT(AU194,"0.#"),1)=".",TRUE,FALSE)</formula>
    </cfRule>
  </conditionalFormatting>
  <conditionalFormatting sqref="AU229 AU216 AU203">
    <cfRule type="expression" dxfId="169" priority="223">
      <formula>IF(RIGHT(TEXT(AU203,"0.#"),1)=".",FALSE,TRUE)</formula>
    </cfRule>
    <cfRule type="expression" dxfId="168" priority="224">
      <formula>IF(RIGHT(TEXT(AU203,"0.#"),1)=".",TRUE,FALSE)</formula>
    </cfRule>
  </conditionalFormatting>
  <conditionalFormatting sqref="AU221:AU228 AU219 AU208:AU215 AU206 AU195:AU202 AU193">
    <cfRule type="expression" dxfId="167" priority="221">
      <formula>IF(RIGHT(TEXT(AU193,"0.#"),1)=".",FALSE,TRUE)</formula>
    </cfRule>
    <cfRule type="expression" dxfId="166" priority="222">
      <formula>IF(RIGHT(TEXT(AU193,"0.#"),1)=".",TRUE,FALSE)</formula>
    </cfRule>
  </conditionalFormatting>
  <conditionalFormatting sqref="AE56:AI56">
    <cfRule type="expression" dxfId="165" priority="195">
      <formula>IF(AND(AE56&gt;=0, RIGHT(TEXT(AE56,"0.#"),1)&lt;&gt;"."),TRUE,FALSE)</formula>
    </cfRule>
    <cfRule type="expression" dxfId="164" priority="196">
      <formula>IF(AND(AE56&gt;=0, RIGHT(TEXT(AE56,"0.#"),1)="."),TRUE,FALSE)</formula>
    </cfRule>
    <cfRule type="expression" dxfId="163" priority="197">
      <formula>IF(AND(AE56&lt;0, RIGHT(TEXT(AE56,"0.#"),1)&lt;&gt;"."),TRUE,FALSE)</formula>
    </cfRule>
    <cfRule type="expression" dxfId="162" priority="198">
      <formula>IF(AND(AE56&lt;0, RIGHT(TEXT(AE56,"0.#"),1)="."),TRUE,FALSE)</formula>
    </cfRule>
  </conditionalFormatting>
  <conditionalFormatting sqref="AJ56:AS56">
    <cfRule type="expression" dxfId="161" priority="191">
      <formula>IF(AND(AJ56&gt;=0, RIGHT(TEXT(AJ56,"0.#"),1)&lt;&gt;"."),TRUE,FALSE)</formula>
    </cfRule>
    <cfRule type="expression" dxfId="160" priority="192">
      <formula>IF(AND(AJ56&gt;=0, RIGHT(TEXT(AJ56,"0.#"),1)="."),TRUE,FALSE)</formula>
    </cfRule>
    <cfRule type="expression" dxfId="159" priority="193">
      <formula>IF(AND(AJ56&lt;0, RIGHT(TEXT(AJ56,"0.#"),1)&lt;&gt;"."),TRUE,FALSE)</formula>
    </cfRule>
    <cfRule type="expression" dxfId="158" priority="194">
      <formula>IF(AND(AJ56&lt;0, RIGHT(TEXT(AJ56,"0.#"),1)="."),TRUE,FALSE)</formula>
    </cfRule>
  </conditionalFormatting>
  <conditionalFormatting sqref="AK238:AK265">
    <cfRule type="expression" dxfId="157" priority="179">
      <formula>IF(RIGHT(TEXT(AK238,"0.#"),1)=".",FALSE,TRUE)</formula>
    </cfRule>
    <cfRule type="expression" dxfId="156" priority="180">
      <formula>IF(RIGHT(TEXT(AK238,"0.#"),1)=".",TRUE,FALSE)</formula>
    </cfRule>
  </conditionalFormatting>
  <conditionalFormatting sqref="AU238:AX265">
    <cfRule type="expression" dxfId="155" priority="175">
      <formula>IF(AND(AU238&gt;=0, RIGHT(TEXT(AU238,"0.#"),1)&lt;&gt;"."),TRUE,FALSE)</formula>
    </cfRule>
    <cfRule type="expression" dxfId="154" priority="176">
      <formula>IF(AND(AU238&gt;=0, RIGHT(TEXT(AU238,"0.#"),1)="."),TRUE,FALSE)</formula>
    </cfRule>
    <cfRule type="expression" dxfId="153" priority="177">
      <formula>IF(AND(AU238&lt;0, RIGHT(TEXT(AU238,"0.#"),1)&lt;&gt;"."),TRUE,FALSE)</formula>
    </cfRule>
    <cfRule type="expression" dxfId="152" priority="178">
      <formula>IF(AND(AU238&lt;0, RIGHT(TEXT(AU238,"0.#"),1)="."),TRUE,FALSE)</formula>
    </cfRule>
  </conditionalFormatting>
  <conditionalFormatting sqref="AK269">
    <cfRule type="expression" dxfId="151" priority="173">
      <formula>IF(RIGHT(TEXT(AK269,"0.#"),1)=".",FALSE,TRUE)</formula>
    </cfRule>
    <cfRule type="expression" dxfId="150" priority="174">
      <formula>IF(RIGHT(TEXT(AK269,"0.#"),1)=".",TRUE,FALSE)</formula>
    </cfRule>
  </conditionalFormatting>
  <conditionalFormatting sqref="AU269:AX269">
    <cfRule type="expression" dxfId="149" priority="169">
      <formula>IF(AND(AU269&gt;=0, RIGHT(TEXT(AU269,"0.#"),1)&lt;&gt;"."),TRUE,FALSE)</formula>
    </cfRule>
    <cfRule type="expression" dxfId="148" priority="170">
      <formula>IF(AND(AU269&gt;=0, RIGHT(TEXT(AU269,"0.#"),1)="."),TRUE,FALSE)</formula>
    </cfRule>
    <cfRule type="expression" dxfId="147" priority="171">
      <formula>IF(AND(AU269&lt;0, RIGHT(TEXT(AU269,"0.#"),1)&lt;&gt;"."),TRUE,FALSE)</formula>
    </cfRule>
    <cfRule type="expression" dxfId="146" priority="172">
      <formula>IF(AND(AU269&lt;0, RIGHT(TEXT(AU269,"0.#"),1)="."),TRUE,FALSE)</formula>
    </cfRule>
  </conditionalFormatting>
  <conditionalFormatting sqref="AK272:AK298">
    <cfRule type="expression" dxfId="145" priority="167">
      <formula>IF(RIGHT(TEXT(AK272,"0.#"),1)=".",FALSE,TRUE)</formula>
    </cfRule>
    <cfRule type="expression" dxfId="144" priority="168">
      <formula>IF(RIGHT(TEXT(AK272,"0.#"),1)=".",TRUE,FALSE)</formula>
    </cfRule>
  </conditionalFormatting>
  <conditionalFormatting sqref="AU272:AX298">
    <cfRule type="expression" dxfId="143" priority="163">
      <formula>IF(AND(AU272&gt;=0, RIGHT(TEXT(AU272,"0.#"),1)&lt;&gt;"."),TRUE,FALSE)</formula>
    </cfRule>
    <cfRule type="expression" dxfId="142" priority="164">
      <formula>IF(AND(AU272&gt;=0, RIGHT(TEXT(AU272,"0.#"),1)="."),TRUE,FALSE)</formula>
    </cfRule>
    <cfRule type="expression" dxfId="141" priority="165">
      <formula>IF(AND(AU272&lt;0, RIGHT(TEXT(AU272,"0.#"),1)&lt;&gt;"."),TRUE,FALSE)</formula>
    </cfRule>
    <cfRule type="expression" dxfId="140" priority="166">
      <formula>IF(AND(AU272&lt;0, RIGHT(TEXT(AU272,"0.#"),1)="."),TRUE,FALSE)</formula>
    </cfRule>
  </conditionalFormatting>
  <conditionalFormatting sqref="AK304:AK331">
    <cfRule type="expression" dxfId="139" priority="155">
      <formula>IF(RIGHT(TEXT(AK304,"0.#"),1)=".",FALSE,TRUE)</formula>
    </cfRule>
    <cfRule type="expression" dxfId="138" priority="156">
      <formula>IF(RIGHT(TEXT(AK304,"0.#"),1)=".",TRUE,FALSE)</formula>
    </cfRule>
  </conditionalFormatting>
  <conditionalFormatting sqref="AU304:AX331">
    <cfRule type="expression" dxfId="137" priority="151">
      <formula>IF(AND(AU304&gt;=0, RIGHT(TEXT(AU304,"0.#"),1)&lt;&gt;"."),TRUE,FALSE)</formula>
    </cfRule>
    <cfRule type="expression" dxfId="136" priority="152">
      <formula>IF(AND(AU304&gt;=0, RIGHT(TEXT(AU304,"0.#"),1)="."),TRUE,FALSE)</formula>
    </cfRule>
    <cfRule type="expression" dxfId="135" priority="153">
      <formula>IF(AND(AU304&lt;0, RIGHT(TEXT(AU304,"0.#"),1)&lt;&gt;"."),TRUE,FALSE)</formula>
    </cfRule>
    <cfRule type="expression" dxfId="134" priority="154">
      <formula>IF(AND(AU304&lt;0, RIGHT(TEXT(AU304,"0.#"),1)="."),TRUE,FALSE)</formula>
    </cfRule>
  </conditionalFormatting>
  <conditionalFormatting sqref="AK335">
    <cfRule type="expression" dxfId="133" priority="149">
      <formula>IF(RIGHT(TEXT(AK335,"0.#"),1)=".",FALSE,TRUE)</formula>
    </cfRule>
    <cfRule type="expression" dxfId="132" priority="150">
      <formula>IF(RIGHT(TEXT(AK335,"0.#"),1)=".",TRUE,FALSE)</formula>
    </cfRule>
  </conditionalFormatting>
  <conditionalFormatting sqref="AU335:AX335">
    <cfRule type="expression" dxfId="131" priority="145">
      <formula>IF(AND(AU335&gt;=0, RIGHT(TEXT(AU335,"0.#"),1)&lt;&gt;"."),TRUE,FALSE)</formula>
    </cfRule>
    <cfRule type="expression" dxfId="130" priority="146">
      <formula>IF(AND(AU335&gt;=0, RIGHT(TEXT(AU335,"0.#"),1)="."),TRUE,FALSE)</formula>
    </cfRule>
    <cfRule type="expression" dxfId="129" priority="147">
      <formula>IF(AND(AU335&lt;0, RIGHT(TEXT(AU335,"0.#"),1)&lt;&gt;"."),TRUE,FALSE)</formula>
    </cfRule>
    <cfRule type="expression" dxfId="128" priority="148">
      <formula>IF(AND(AU335&lt;0, RIGHT(TEXT(AU335,"0.#"),1)="."),TRUE,FALSE)</formula>
    </cfRule>
  </conditionalFormatting>
  <conditionalFormatting sqref="AK336:AK364">
    <cfRule type="expression" dxfId="127" priority="143">
      <formula>IF(RIGHT(TEXT(AK336,"0.#"),1)=".",FALSE,TRUE)</formula>
    </cfRule>
    <cfRule type="expression" dxfId="126" priority="144">
      <formula>IF(RIGHT(TEXT(AK336,"0.#"),1)=".",TRUE,FALSE)</formula>
    </cfRule>
  </conditionalFormatting>
  <conditionalFormatting sqref="AU336:AX364">
    <cfRule type="expression" dxfId="125" priority="139">
      <formula>IF(AND(AU336&gt;=0, RIGHT(TEXT(AU336,"0.#"),1)&lt;&gt;"."),TRUE,FALSE)</formula>
    </cfRule>
    <cfRule type="expression" dxfId="124" priority="140">
      <formula>IF(AND(AU336&gt;=0, RIGHT(TEXT(AU336,"0.#"),1)="."),TRUE,FALSE)</formula>
    </cfRule>
    <cfRule type="expression" dxfId="123" priority="141">
      <formula>IF(AND(AU336&lt;0, RIGHT(TEXT(AU336,"0.#"),1)&lt;&gt;"."),TRUE,FALSE)</formula>
    </cfRule>
    <cfRule type="expression" dxfId="122" priority="142">
      <formula>IF(AND(AU336&lt;0, RIGHT(TEXT(AU336,"0.#"),1)="."),TRUE,FALSE)</formula>
    </cfRule>
  </conditionalFormatting>
  <conditionalFormatting sqref="AK368">
    <cfRule type="expression" dxfId="121" priority="137">
      <formula>IF(RIGHT(TEXT(AK368,"0.#"),1)=".",FALSE,TRUE)</formula>
    </cfRule>
    <cfRule type="expression" dxfId="120" priority="138">
      <formula>IF(RIGHT(TEXT(AK368,"0.#"),1)=".",TRUE,FALSE)</formula>
    </cfRule>
  </conditionalFormatting>
  <conditionalFormatting sqref="AU368:AX368">
    <cfRule type="expression" dxfId="119" priority="133">
      <formula>IF(AND(AU368&gt;=0, RIGHT(TEXT(AU368,"0.#"),1)&lt;&gt;"."),TRUE,FALSE)</formula>
    </cfRule>
    <cfRule type="expression" dxfId="118" priority="134">
      <formula>IF(AND(AU368&gt;=0, RIGHT(TEXT(AU368,"0.#"),1)="."),TRUE,FALSE)</formula>
    </cfRule>
    <cfRule type="expression" dxfId="117" priority="135">
      <formula>IF(AND(AU368&lt;0, RIGHT(TEXT(AU368,"0.#"),1)&lt;&gt;"."),TRUE,FALSE)</formula>
    </cfRule>
    <cfRule type="expression" dxfId="116" priority="136">
      <formula>IF(AND(AU368&lt;0, RIGHT(TEXT(AU368,"0.#"),1)="."),TRUE,FALSE)</formula>
    </cfRule>
  </conditionalFormatting>
  <conditionalFormatting sqref="AK369:AK397">
    <cfRule type="expression" dxfId="115" priority="131">
      <formula>IF(RIGHT(TEXT(AK369,"0.#"),1)=".",FALSE,TRUE)</formula>
    </cfRule>
    <cfRule type="expression" dxfId="114" priority="132">
      <formula>IF(RIGHT(TEXT(AK369,"0.#"),1)=".",TRUE,FALSE)</formula>
    </cfRule>
  </conditionalFormatting>
  <conditionalFormatting sqref="AU369:AX397">
    <cfRule type="expression" dxfId="113" priority="127">
      <formula>IF(AND(AU369&gt;=0, RIGHT(TEXT(AU369,"0.#"),1)&lt;&gt;"."),TRUE,FALSE)</formula>
    </cfRule>
    <cfRule type="expression" dxfId="112" priority="128">
      <formula>IF(AND(AU369&gt;=0, RIGHT(TEXT(AU369,"0.#"),1)="."),TRUE,FALSE)</formula>
    </cfRule>
    <cfRule type="expression" dxfId="111" priority="129">
      <formula>IF(AND(AU369&lt;0, RIGHT(TEXT(AU369,"0.#"),1)&lt;&gt;"."),TRUE,FALSE)</formula>
    </cfRule>
    <cfRule type="expression" dxfId="110" priority="130">
      <formula>IF(AND(AU369&lt;0, RIGHT(TEXT(AU369,"0.#"),1)="."),TRUE,FALSE)</formula>
    </cfRule>
  </conditionalFormatting>
  <conditionalFormatting sqref="AK401">
    <cfRule type="expression" dxfId="109" priority="125">
      <formula>IF(RIGHT(TEXT(AK401,"0.#"),1)=".",FALSE,TRUE)</formula>
    </cfRule>
    <cfRule type="expression" dxfId="108" priority="126">
      <formula>IF(RIGHT(TEXT(AK401,"0.#"),1)=".",TRUE,FALSE)</formula>
    </cfRule>
  </conditionalFormatting>
  <conditionalFormatting sqref="AU401:AX401">
    <cfRule type="expression" dxfId="107" priority="121">
      <formula>IF(AND(AU401&gt;=0, RIGHT(TEXT(AU401,"0.#"),1)&lt;&gt;"."),TRUE,FALSE)</formula>
    </cfRule>
    <cfRule type="expression" dxfId="106" priority="122">
      <formula>IF(AND(AU401&gt;=0, RIGHT(TEXT(AU401,"0.#"),1)="."),TRUE,FALSE)</formula>
    </cfRule>
    <cfRule type="expression" dxfId="105" priority="123">
      <formula>IF(AND(AU401&lt;0, RIGHT(TEXT(AU401,"0.#"),1)&lt;&gt;"."),TRUE,FALSE)</formula>
    </cfRule>
    <cfRule type="expression" dxfId="104" priority="124">
      <formula>IF(AND(AU401&lt;0, RIGHT(TEXT(AU401,"0.#"),1)="."),TRUE,FALSE)</formula>
    </cfRule>
  </conditionalFormatting>
  <conditionalFormatting sqref="AK402:AK430">
    <cfRule type="expression" dxfId="103" priority="119">
      <formula>IF(RIGHT(TEXT(AK402,"0.#"),1)=".",FALSE,TRUE)</formula>
    </cfRule>
    <cfRule type="expression" dxfId="102" priority="120">
      <formula>IF(RIGHT(TEXT(AK402,"0.#"),1)=".",TRUE,FALSE)</formula>
    </cfRule>
  </conditionalFormatting>
  <conditionalFormatting sqref="AU402:AX430">
    <cfRule type="expression" dxfId="101" priority="115">
      <formula>IF(AND(AU402&gt;=0, RIGHT(TEXT(AU402,"0.#"),1)&lt;&gt;"."),TRUE,FALSE)</formula>
    </cfRule>
    <cfRule type="expression" dxfId="100" priority="116">
      <formula>IF(AND(AU402&gt;=0, RIGHT(TEXT(AU402,"0.#"),1)="."),TRUE,FALSE)</formula>
    </cfRule>
    <cfRule type="expression" dxfId="99" priority="117">
      <formula>IF(AND(AU402&lt;0, RIGHT(TEXT(AU402,"0.#"),1)&lt;&gt;"."),TRUE,FALSE)</formula>
    </cfRule>
    <cfRule type="expression" dxfId="98" priority="118">
      <formula>IF(AND(AU402&lt;0, RIGHT(TEXT(AU402,"0.#"),1)="."),TRUE,FALSE)</formula>
    </cfRule>
  </conditionalFormatting>
  <conditionalFormatting sqref="AK434">
    <cfRule type="expression" dxfId="97" priority="113">
      <formula>IF(RIGHT(TEXT(AK434,"0.#"),1)=".",FALSE,TRUE)</formula>
    </cfRule>
    <cfRule type="expression" dxfId="96" priority="114">
      <formula>IF(RIGHT(TEXT(AK434,"0.#"),1)=".",TRUE,FALSE)</formula>
    </cfRule>
  </conditionalFormatting>
  <conditionalFormatting sqref="AU434:AX434">
    <cfRule type="expression" dxfId="95" priority="109">
      <formula>IF(AND(AU434&gt;=0, RIGHT(TEXT(AU434,"0.#"),1)&lt;&gt;"."),TRUE,FALSE)</formula>
    </cfRule>
    <cfRule type="expression" dxfId="94" priority="110">
      <formula>IF(AND(AU434&gt;=0, RIGHT(TEXT(AU434,"0.#"),1)="."),TRUE,FALSE)</formula>
    </cfRule>
    <cfRule type="expression" dxfId="93" priority="111">
      <formula>IF(AND(AU434&lt;0, RIGHT(TEXT(AU434,"0.#"),1)&lt;&gt;"."),TRUE,FALSE)</formula>
    </cfRule>
    <cfRule type="expression" dxfId="92" priority="112">
      <formula>IF(AND(AU434&lt;0, RIGHT(TEXT(AU434,"0.#"),1)="."),TRUE,FALSE)</formula>
    </cfRule>
  </conditionalFormatting>
  <conditionalFormatting sqref="AK435:AK463">
    <cfRule type="expression" dxfId="91" priority="107">
      <formula>IF(RIGHT(TEXT(AK435,"0.#"),1)=".",FALSE,TRUE)</formula>
    </cfRule>
    <cfRule type="expression" dxfId="90" priority="108">
      <formula>IF(RIGHT(TEXT(AK435,"0.#"),1)=".",TRUE,FALSE)</formula>
    </cfRule>
  </conditionalFormatting>
  <conditionalFormatting sqref="AU435:AX463">
    <cfRule type="expression" dxfId="89" priority="103">
      <formula>IF(AND(AU435&gt;=0, RIGHT(TEXT(AU435,"0.#"),1)&lt;&gt;"."),TRUE,FALSE)</formula>
    </cfRule>
    <cfRule type="expression" dxfId="88" priority="104">
      <formula>IF(AND(AU435&gt;=0, RIGHT(TEXT(AU435,"0.#"),1)="."),TRUE,FALSE)</formula>
    </cfRule>
    <cfRule type="expression" dxfId="87" priority="105">
      <formula>IF(AND(AU435&lt;0, RIGHT(TEXT(AU435,"0.#"),1)&lt;&gt;"."),TRUE,FALSE)</formula>
    </cfRule>
    <cfRule type="expression" dxfId="86" priority="106">
      <formula>IF(AND(AU435&lt;0, RIGHT(TEXT(AU435,"0.#"),1)="."),TRUE,FALSE)</formula>
    </cfRule>
  </conditionalFormatting>
  <conditionalFormatting sqref="AK467">
    <cfRule type="expression" dxfId="85" priority="101">
      <formula>IF(RIGHT(TEXT(AK467,"0.#"),1)=".",FALSE,TRUE)</formula>
    </cfRule>
    <cfRule type="expression" dxfId="84" priority="102">
      <formula>IF(RIGHT(TEXT(AK467,"0.#"),1)=".",TRUE,FALSE)</formula>
    </cfRule>
  </conditionalFormatting>
  <conditionalFormatting sqref="AU467:AX467">
    <cfRule type="expression" dxfId="83" priority="97">
      <formula>IF(AND(AU467&gt;=0, RIGHT(TEXT(AU467,"0.#"),1)&lt;&gt;"."),TRUE,FALSE)</formula>
    </cfRule>
    <cfRule type="expression" dxfId="82" priority="98">
      <formula>IF(AND(AU467&gt;=0, RIGHT(TEXT(AU467,"0.#"),1)="."),TRUE,FALSE)</formula>
    </cfRule>
    <cfRule type="expression" dxfId="81" priority="99">
      <formula>IF(AND(AU467&lt;0, RIGHT(TEXT(AU467,"0.#"),1)&lt;&gt;"."),TRUE,FALSE)</formula>
    </cfRule>
    <cfRule type="expression" dxfId="80" priority="100">
      <formula>IF(AND(AU467&lt;0, RIGHT(TEXT(AU467,"0.#"),1)="."),TRUE,FALSE)</formula>
    </cfRule>
  </conditionalFormatting>
  <conditionalFormatting sqref="AK468:AK496">
    <cfRule type="expression" dxfId="79" priority="95">
      <formula>IF(RIGHT(TEXT(AK468,"0.#"),1)=".",FALSE,TRUE)</formula>
    </cfRule>
    <cfRule type="expression" dxfId="78" priority="96">
      <formula>IF(RIGHT(TEXT(AK468,"0.#"),1)=".",TRUE,FALSE)</formula>
    </cfRule>
  </conditionalFormatting>
  <conditionalFormatting sqref="AU468:AX496">
    <cfRule type="expression" dxfId="77" priority="91">
      <formula>IF(AND(AU468&gt;=0, RIGHT(TEXT(AU468,"0.#"),1)&lt;&gt;"."),TRUE,FALSE)</formula>
    </cfRule>
    <cfRule type="expression" dxfId="76" priority="92">
      <formula>IF(AND(AU468&gt;=0, RIGHT(TEXT(AU468,"0.#"),1)="."),TRUE,FALSE)</formula>
    </cfRule>
    <cfRule type="expression" dxfId="75" priority="93">
      <formula>IF(AND(AU468&lt;0, RIGHT(TEXT(AU468,"0.#"),1)&lt;&gt;"."),TRUE,FALSE)</formula>
    </cfRule>
    <cfRule type="expression" dxfId="74" priority="94">
      <formula>IF(AND(AU468&lt;0, RIGHT(TEXT(AU468,"0.#"),1)="."),TRUE,FALSE)</formula>
    </cfRule>
  </conditionalFormatting>
  <conditionalFormatting sqref="AE24:AX24 AJ23:AS23">
    <cfRule type="expression" dxfId="73" priority="89">
      <formula>IF(RIGHT(TEXT(AE23,"0.#"),1)=".",FALSE,TRUE)</formula>
    </cfRule>
    <cfRule type="expression" dxfId="72" priority="90">
      <formula>IF(RIGHT(TEXT(AE23,"0.#"),1)=".",TRUE,FALSE)</formula>
    </cfRule>
  </conditionalFormatting>
  <conditionalFormatting sqref="AE25:AS25">
    <cfRule type="expression" dxfId="71" priority="81">
      <formula>IF(AND(AE25&gt;=0, RIGHT(TEXT(AE25,"0.#"),1)&lt;&gt;"."),TRUE,FALSE)</formula>
    </cfRule>
    <cfRule type="expression" dxfId="70" priority="82">
      <formula>IF(AND(AE25&gt;=0, RIGHT(TEXT(AE25,"0.#"),1)="."),TRUE,FALSE)</formula>
    </cfRule>
    <cfRule type="expression" dxfId="69" priority="83">
      <formula>IF(AND(AE25&lt;0, RIGHT(TEXT(AE25,"0.#"),1)&lt;&gt;"."),TRUE,FALSE)</formula>
    </cfRule>
    <cfRule type="expression" dxfId="68" priority="84">
      <formula>IF(AND(AE25&lt;0, RIGHT(TEXT(AE25,"0.#"),1)="."),TRUE,FALSE)</formula>
    </cfRule>
  </conditionalFormatting>
  <conditionalFormatting sqref="AU236:AX236">
    <cfRule type="expression" dxfId="67" priority="65">
      <formula>IF(AND(AU236&gt;=0, RIGHT(TEXT(AU236,"0.#"),1)&lt;&gt;"."),TRUE,FALSE)</formula>
    </cfRule>
    <cfRule type="expression" dxfId="66" priority="66">
      <formula>IF(AND(AU236&gt;=0, RIGHT(TEXT(AU236,"0.#"),1)="."),TRUE,FALSE)</formula>
    </cfRule>
    <cfRule type="expression" dxfId="65" priority="67">
      <formula>IF(AND(AU236&lt;0, RIGHT(TEXT(AU236,"0.#"),1)&lt;&gt;"."),TRUE,FALSE)</formula>
    </cfRule>
    <cfRule type="expression" dxfId="64" priority="68">
      <formula>IF(AND(AU236&lt;0, RIGHT(TEXT(AU236,"0.#"),1)="."),TRUE,FALSE)</formula>
    </cfRule>
  </conditionalFormatting>
  <conditionalFormatting sqref="AE43:AI43 AE38:AI38 AE33:AI33 AE28:AI28">
    <cfRule type="expression" dxfId="63" priority="63">
      <formula>IF(RIGHT(TEXT(AE28,"0.#"),1)=".",FALSE,TRUE)</formula>
    </cfRule>
    <cfRule type="expression" dxfId="62" priority="64">
      <formula>IF(RIGHT(TEXT(AE28,"0.#"),1)=".",TRUE,FALSE)</formula>
    </cfRule>
  </conditionalFormatting>
  <conditionalFormatting sqref="AE44:AX44 AJ43:AS43 AE39:AX39 AJ38:AS38 AE34:AX34 AJ33:AS33 AE29:AX29 AJ28:AS28">
    <cfRule type="expression" dxfId="61" priority="61">
      <formula>IF(RIGHT(TEXT(AE28,"0.#"),1)=".",FALSE,TRUE)</formula>
    </cfRule>
    <cfRule type="expression" dxfId="60" priority="62">
      <formula>IF(RIGHT(TEXT(AE28,"0.#"),1)=".",TRUE,FALSE)</formula>
    </cfRule>
  </conditionalFormatting>
  <conditionalFormatting sqref="AE45:AI45 AE40:AI40 AE35:AI35 AE30:AI30">
    <cfRule type="expression" dxfId="59" priority="57">
      <formula>IF(AND(AE30&gt;=0, RIGHT(TEXT(AE30,"0.#"),1)&lt;&gt;"."),TRUE,FALSE)</formula>
    </cfRule>
    <cfRule type="expression" dxfId="58" priority="58">
      <formula>IF(AND(AE30&gt;=0, RIGHT(TEXT(AE30,"0.#"),1)="."),TRUE,FALSE)</formula>
    </cfRule>
    <cfRule type="expression" dxfId="57" priority="59">
      <formula>IF(AND(AE30&lt;0, RIGHT(TEXT(AE30,"0.#"),1)&lt;&gt;"."),TRUE,FALSE)</formula>
    </cfRule>
    <cfRule type="expression" dxfId="56" priority="60">
      <formula>IF(AND(AE30&lt;0, RIGHT(TEXT(AE30,"0.#"),1)="."),TRUE,FALSE)</formula>
    </cfRule>
  </conditionalFormatting>
  <conditionalFormatting sqref="AJ45:AS45 AJ40:AS40 AJ35:AS35 AJ30:AS30">
    <cfRule type="expression" dxfId="55" priority="53">
      <formula>IF(AND(AJ30&gt;=0, RIGHT(TEXT(AJ30,"0.#"),1)&lt;&gt;"."),TRUE,FALSE)</formula>
    </cfRule>
    <cfRule type="expression" dxfId="54" priority="54">
      <formula>IF(AND(AJ30&gt;=0, RIGHT(TEXT(AJ30,"0.#"),1)="."),TRUE,FALSE)</formula>
    </cfRule>
    <cfRule type="expression" dxfId="53" priority="55">
      <formula>IF(AND(AJ30&lt;0, RIGHT(TEXT(AJ30,"0.#"),1)&lt;&gt;"."),TRUE,FALSE)</formula>
    </cfRule>
    <cfRule type="expression" dxfId="52" priority="56">
      <formula>IF(AND(AJ30&lt;0, RIGHT(TEXT(AJ30,"0.#"),1)="."),TRUE,FALSE)</formula>
    </cfRule>
  </conditionalFormatting>
  <conditionalFormatting sqref="AE64:AI64 AE59:AI59">
    <cfRule type="expression" dxfId="51" priority="51">
      <formula>IF(RIGHT(TEXT(AE59,"0.#"),1)=".",FALSE,TRUE)</formula>
    </cfRule>
    <cfRule type="expression" dxfId="50" priority="52">
      <formula>IF(RIGHT(TEXT(AE59,"0.#"),1)=".",TRUE,FALSE)</formula>
    </cfRule>
  </conditionalFormatting>
  <conditionalFormatting sqref="AE65:AX65 AJ64:AS64 AE60:AX60 AJ59:AS59">
    <cfRule type="expression" dxfId="49" priority="49">
      <formula>IF(RIGHT(TEXT(AE59,"0.#"),1)=".",FALSE,TRUE)</formula>
    </cfRule>
    <cfRule type="expression" dxfId="48" priority="50">
      <formula>IF(RIGHT(TEXT(AE59,"0.#"),1)=".",TRUE,FALSE)</formula>
    </cfRule>
  </conditionalFormatting>
  <conditionalFormatting sqref="AE66:AI66 AE61:AI61">
    <cfRule type="expression" dxfId="47" priority="45">
      <formula>IF(AND(AE61&gt;=0, RIGHT(TEXT(AE61,"0.#"),1)&lt;&gt;"."),TRUE,FALSE)</formula>
    </cfRule>
    <cfRule type="expression" dxfId="46" priority="46">
      <formula>IF(AND(AE61&gt;=0, RIGHT(TEXT(AE61,"0.#"),1)="."),TRUE,FALSE)</formula>
    </cfRule>
    <cfRule type="expression" dxfId="45" priority="47">
      <formula>IF(AND(AE61&lt;0, RIGHT(TEXT(AE61,"0.#"),1)&lt;&gt;"."),TRUE,FALSE)</formula>
    </cfRule>
    <cfRule type="expression" dxfId="44" priority="48">
      <formula>IF(AND(AE61&lt;0, RIGHT(TEXT(AE61,"0.#"),1)="."),TRUE,FALSE)</formula>
    </cfRule>
  </conditionalFormatting>
  <conditionalFormatting sqref="AJ66:AS66 AJ61:AS61">
    <cfRule type="expression" dxfId="43" priority="41">
      <formula>IF(AND(AJ61&gt;=0, RIGHT(TEXT(AJ61,"0.#"),1)&lt;&gt;"."),TRUE,FALSE)</formula>
    </cfRule>
    <cfRule type="expression" dxfId="42" priority="42">
      <formula>IF(AND(AJ61&gt;=0, RIGHT(TEXT(AJ61,"0.#"),1)="."),TRUE,FALSE)</formula>
    </cfRule>
    <cfRule type="expression" dxfId="41" priority="43">
      <formula>IF(AND(AJ61&lt;0, RIGHT(TEXT(AJ61,"0.#"),1)&lt;&gt;"."),TRUE,FALSE)</formula>
    </cfRule>
    <cfRule type="expression" dxfId="40" priority="44">
      <formula>IF(AND(AJ61&lt;0, RIGHT(TEXT(AJ61,"0.#"),1)="."),TRUE,FALSE)</formula>
    </cfRule>
  </conditionalFormatting>
  <conditionalFormatting sqref="AE81:AX81 AE78:AX78 AE75:AX75 AE72:AX72">
    <cfRule type="expression" dxfId="39" priority="39">
      <formula>IF(RIGHT(TEXT(AE72,"0.#"),1)=".",FALSE,TRUE)</formula>
    </cfRule>
    <cfRule type="expression" dxfId="38" priority="40">
      <formula>IF(RIGHT(TEXT(AE72,"0.#"),1)=".",TRUE,FALSE)</formula>
    </cfRule>
  </conditionalFormatting>
  <conditionalFormatting sqref="AE80:AS80 AE77:AS77 AE74:AS74 AE71:AS71">
    <cfRule type="expression" dxfId="37" priority="37">
      <formula>IF(RIGHT(TEXT(AE71,"0.#"),1)=".",FALSE,TRUE)</formula>
    </cfRule>
    <cfRule type="expression" dxfId="36" priority="38">
      <formula>IF(RIGHT(TEXT(AE71,"0.#"),1)=".",TRUE,FALSE)</formula>
    </cfRule>
  </conditionalFormatting>
  <conditionalFormatting sqref="P14:AJ14">
    <cfRule type="expression" dxfId="35" priority="35">
      <formula>IF(RIGHT(TEXT(P14,"0.#"),1)=".",FALSE,TRUE)</formula>
    </cfRule>
    <cfRule type="expression" dxfId="34" priority="36">
      <formula>IF(RIGHT(TEXT(P14,"0.#"),1)=".",TRUE,FALSE)</formula>
    </cfRule>
  </conditionalFormatting>
  <conditionalFormatting sqref="P15:AJ17 P13:AJ13">
    <cfRule type="expression" dxfId="33" priority="33">
      <formula>IF(RIGHT(TEXT(P13,"0.#"),1)=".",FALSE,TRUE)</formula>
    </cfRule>
    <cfRule type="expression" dxfId="32" priority="34">
      <formula>IF(RIGHT(TEXT(P13,"0.#"),1)=".",TRUE,FALSE)</formula>
    </cfRule>
  </conditionalFormatting>
  <conditionalFormatting sqref="P19:AC19">
    <cfRule type="expression" dxfId="31" priority="31">
      <formula>IF(RIGHT(TEXT(P19,"0.#"),1)=".",FALSE,TRUE)</formula>
    </cfRule>
    <cfRule type="expression" dxfId="30" priority="32">
      <formula>IF(RIGHT(TEXT(P19,"0.#"),1)=".",TRUE,FALSE)</formula>
    </cfRule>
  </conditionalFormatting>
  <conditionalFormatting sqref="AK237">
    <cfRule type="expression" dxfId="29" priority="29">
      <formula>IF(RIGHT(TEXT(AK237,"0.#"),1)=".",FALSE,TRUE)</formula>
    </cfRule>
    <cfRule type="expression" dxfId="28" priority="30">
      <formula>IF(RIGHT(TEXT(AK237,"0.#"),1)=".",TRUE,FALSE)</formula>
    </cfRule>
  </conditionalFormatting>
  <conditionalFormatting sqref="AU237:AX237">
    <cfRule type="expression" dxfId="27" priority="25">
      <formula>IF(AND(AU237&gt;=0, RIGHT(TEXT(AU237,"0.#"),1)&lt;&gt;"."),TRUE,FALSE)</formula>
    </cfRule>
    <cfRule type="expression" dxfId="26" priority="26">
      <formula>IF(AND(AU237&gt;=0, RIGHT(TEXT(AU237,"0.#"),1)="."),TRUE,FALSE)</formula>
    </cfRule>
    <cfRule type="expression" dxfId="25" priority="27">
      <formula>IF(AND(AU237&lt;0, RIGHT(TEXT(AU237,"0.#"),1)&lt;&gt;"."),TRUE,FALSE)</formula>
    </cfRule>
    <cfRule type="expression" dxfId="24" priority="28">
      <formula>IF(AND(AU237&lt;0, RIGHT(TEXT(AU237,"0.#"),1)="."),TRUE,FALSE)</formula>
    </cfRule>
  </conditionalFormatting>
  <conditionalFormatting sqref="AK270">
    <cfRule type="expression" dxfId="23" priority="23">
      <formula>IF(RIGHT(TEXT(AK270,"0.#"),1)=".",FALSE,TRUE)</formula>
    </cfRule>
    <cfRule type="expression" dxfId="22" priority="24">
      <formula>IF(RIGHT(TEXT(AK270,"0.#"),1)=".",TRUE,FALSE)</formula>
    </cfRule>
  </conditionalFormatting>
  <conditionalFormatting sqref="AU270:AX270">
    <cfRule type="expression" dxfId="21" priority="19">
      <formula>IF(AND(AU270&gt;=0, RIGHT(TEXT(AU270,"0.#"),1)&lt;&gt;"."),TRUE,FALSE)</formula>
    </cfRule>
    <cfRule type="expression" dxfId="20" priority="20">
      <formula>IF(AND(AU270&gt;=0, RIGHT(TEXT(AU270,"0.#"),1)="."),TRUE,FALSE)</formula>
    </cfRule>
    <cfRule type="expression" dxfId="19" priority="21">
      <formula>IF(AND(AU270&lt;0, RIGHT(TEXT(AU270,"0.#"),1)&lt;&gt;"."),TRUE,FALSE)</formula>
    </cfRule>
    <cfRule type="expression" dxfId="18" priority="22">
      <formula>IF(AND(AU270&lt;0, RIGHT(TEXT(AU270,"0.#"),1)="."),TRUE,FALSE)</formula>
    </cfRule>
  </conditionalFormatting>
  <conditionalFormatting sqref="AK271">
    <cfRule type="expression" dxfId="17" priority="17">
      <formula>IF(RIGHT(TEXT(AK271,"0.#"),1)=".",FALSE,TRUE)</formula>
    </cfRule>
    <cfRule type="expression" dxfId="16" priority="18">
      <formula>IF(RIGHT(TEXT(AK271,"0.#"),1)=".",TRUE,FALSE)</formula>
    </cfRule>
  </conditionalFormatting>
  <conditionalFormatting sqref="AU271:AX271">
    <cfRule type="expression" dxfId="15" priority="13">
      <formula>IF(AND(AU271&gt;=0, RIGHT(TEXT(AU271,"0.#"),1)&lt;&gt;"."),TRUE,FALSE)</formula>
    </cfRule>
    <cfRule type="expression" dxfId="14" priority="14">
      <formula>IF(AND(AU271&gt;=0, RIGHT(TEXT(AU271,"0.#"),1)="."),TRUE,FALSE)</formula>
    </cfRule>
    <cfRule type="expression" dxfId="13" priority="15">
      <formula>IF(AND(AU271&lt;0, RIGHT(TEXT(AU271,"0.#"),1)&lt;&gt;"."),TRUE,FALSE)</formula>
    </cfRule>
    <cfRule type="expression" dxfId="12" priority="16">
      <formula>IF(AND(AU271&lt;0, RIGHT(TEXT(AU271,"0.#"),1)="."),TRUE,FALSE)</formula>
    </cfRule>
  </conditionalFormatting>
  <conditionalFormatting sqref="AK302">
    <cfRule type="expression" dxfId="11" priority="11">
      <formula>IF(RIGHT(TEXT(AK302,"0.#"),1)=".",FALSE,TRUE)</formula>
    </cfRule>
    <cfRule type="expression" dxfId="10" priority="12">
      <formula>IF(RIGHT(TEXT(AK302,"0.#"),1)=".",TRUE,FALSE)</formula>
    </cfRule>
  </conditionalFormatting>
  <conditionalFormatting sqref="AU302:AX302">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303">
    <cfRule type="expression" dxfId="5" priority="5">
      <formula>IF(RIGHT(TEXT(AK303,"0.#"),1)=".",FALSE,TRUE)</formula>
    </cfRule>
    <cfRule type="expression" dxfId="4" priority="6">
      <formula>IF(RIGHT(TEXT(AK303,"0.#"),1)=".",TRUE,FALSE)</formula>
    </cfRule>
  </conditionalFormatting>
  <conditionalFormatting sqref="AU303:AX303">
    <cfRule type="expression" dxfId="3" priority="1">
      <formula>IF(AND(AU303&gt;=0, RIGHT(TEXT(AU303,"0.#"),1)&lt;&gt;"."),TRUE,FALSE)</formula>
    </cfRule>
    <cfRule type="expression" dxfId="2" priority="2">
      <formula>IF(AND(AU303&gt;=0, RIGHT(TEXT(AU303,"0.#"),1)="."),TRUE,FALSE)</formula>
    </cfRule>
    <cfRule type="expression" dxfId="1" priority="3">
      <formula>IF(AND(AU303&lt;0, RIGHT(TEXT(AU303,"0.#"),1)&lt;&gt;"."),TRUE,FALSE)</formula>
    </cfRule>
    <cfRule type="expression" dxfId="0" priority="4">
      <formula>IF(AND(AU303&lt;0, RIGHT(TEXT(AU303,"0.#"),1)="."),TRUE,FALSE)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387</v>
      </c>
      <c r="M3" s="15" t="str">
        <f t="shared" ref="M3:M11" si="2">IF(L3="","",K3)</f>
        <v>文教及び科学振興</v>
      </c>
      <c r="N3" s="15" t="str">
        <f>IF(M3="",N2,IF(N2&lt;&gt;"",CONCATENATE(N2,"、",M3),M3))</f>
        <v>文教及び科学振興</v>
      </c>
      <c r="O3" s="15"/>
      <c r="P3" s="14" t="s">
        <v>218</v>
      </c>
      <c r="Q3" s="19" t="s">
        <v>387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387</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2015-09-07T09:23:08Z</cp:lastPrinted>
  <dcterms:created xsi:type="dcterms:W3CDTF">2012-03-13T00:50:25Z</dcterms:created>
  <dcterms:modified xsi:type="dcterms:W3CDTF">2015-09-07T09:23:18Z</dcterms:modified>
</cp:coreProperties>
</file>