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69" i="3" l="1"/>
  <c r="AU237" i="3"/>
  <c r="AU236"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<sst xmlns="http://schemas.openxmlformats.org/spreadsheetml/2006/main" count="726" uniqueCount="436">
  <si>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</si>
  <si>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</si>
  <si>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</si>
  <si>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</si>
  <si>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</si>
  <si>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</si>
  <si>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</si>
  <si>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</si>
  <si>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</si>
  <si>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</si>
  <si>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</si>
  <si>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</si>
  <si>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</si>
  <si>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</si>
  <si>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</si>
  <si>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</si>
  <si>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</si>
  <si>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</si>
  <si>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</si>
  <si>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</si>
  <si>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</si>
  <si>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</si>
  <si>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</si>
  <si>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</si>
  <si>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</si>
  <si>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</si>
  <si>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</si>
  <si>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</si>
  <si>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</si>
  <si>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</si>
  <si>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</si>
  <si>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</si>
  <si>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</si>
  <si>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</si>
  <si>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</si>
  <si>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</si>
  <si>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</si>
  <si>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</si>
  <si>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</si>
  <si>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</si>
  <si>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</si>
  <si>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</si>
  <si>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</si>
  <si>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</si>
  <si>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</si>
  <si>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</si>
  <si>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</si>
  <si>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</si>
  <si>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</si>
  <si>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</si>
  <si>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</si>
  <si>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</si>
  <si>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</si>
  <si>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</si>
  <si>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</si>
  <si>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</si>
  <si>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</si>
  <si>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</si>
  <si>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</si>
  <si>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</si>
  <si>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</si>
  <si>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</si>
  <si>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</si>
  <si>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</si>
  <si>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</si>
  <si>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</si>
  <si>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</si>
  <si>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</si>
  <si>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</si>
  <si>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</si>
  <si>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</si>
  <si>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</si>
  <si>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</si>
  <si>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</si>
  <si>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</si>
  <si>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</si>
  <si>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</si>
  <si>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</si>
  <si>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</si>
  <si>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</si>
  <si>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</si>
  <si>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</si>
  <si>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</si>
  <si>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</si>
  <si>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</si>
  <si>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</si>
  <si>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</si>
  <si>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</si>
  <si>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</si>
  <si>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</si>
  <si>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</si>
  <si>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</si>
  <si>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</si>
  <si>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</si>
  <si>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</si>
  <si>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</si>
  <si>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</si>
  <si>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</si>
  <si>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</si>
  <si>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</si>
  <si>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</si>
  <si>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</si>
  <si>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</si>
  <si>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</si>
  <si>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</si>
  <si>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</si>
  <si>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</si>
  <si>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</si>
  <si>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</si>
  <si>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</si>
  <si>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</si>
  <si>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</si>
  <si>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</si>
  <si>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</si>
  <si>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</si>
  <si>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</si>
  <si>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</si>
  <si>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</si>
  <si>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</si>
  <si>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</si>
  <si>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</si>
  <si>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</si>
  <si>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</si>
  <si>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</si>
  <si>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</si>
  <si>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</si>
  <si>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</si>
  <si>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</si>
  <si>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</si>
  <si>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</si>
  <si>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</si>
  <si>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</si>
  <si>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</si>
  <si>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</si>
  <si>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</si>
  <si>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</si>
  <si>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</si>
  <si>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</si>
  <si>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</si>
  <si>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</si>
  <si>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</si>
  <si>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</si>
  <si>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</si>
  <si>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</si>
  <si>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</si>
  <si>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</si>
  <si>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</si>
  <si>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</si>
  <si>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</si>
  <si>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</si>
  <si>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</si>
  <si>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</si>
  <si>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</si>
  <si>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</si>
  <si>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</si>
  <si>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</si>
  <si>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</si>
  <si>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</si>
  <si>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</si>
  <si>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</si>
  <si>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</si>
  <si>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</si>
  <si>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</si>
  <si>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</si>
  <si>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</si>
  <si>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</si>
  <si>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</si>
  <si>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</si>
  <si>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</si>
  <si>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</si>
  <si>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</si>
  <si>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</si>
  <si>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</si>
  <si>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</si>
  <si>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</si>
  <si>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</si>
  <si>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</si>
  <si>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</si>
  <si>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</si>
  <si>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</si>
  <si>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</si>
  <si>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</si>
  <si>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</si>
  <si>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</si>
  <si>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</si>
  <si>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</si>
  <si>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</si>
  <si>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</si>
  <si>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</si>
  <si>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</si>
  <si>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</si>
  <si>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</si>
  <si>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</si>
  <si>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</si>
  <si>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</si>
  <si>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</si>
  <si>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</si>
  <si>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</si>
  <si>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</si>
  <si>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</si>
  <si>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</si>
  <si>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</si>
  <si>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</si>
  <si>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</si>
  <si>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</si>
  <si>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</si>
  <si>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</si>
  <si>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</si>
  <si>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</si>
  <si>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</si>
  <si>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</si>
  <si>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</si>
  <si>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</si>
  <si>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</si>
  <si>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</si>
  <si>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</si>
  <si>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</si>
  <si>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</si>
  <si>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</si>
  <si>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</si>
  <si>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</si>
  <si>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</si>
  <si>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</si>
  <si>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</si>
  <si>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</si>
  <si>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</si>
  <si>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</si>
  <si>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</si>
  <si>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</si>
  <si>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</si>
  <si>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</si>
  <si>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</si>
  <si>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</si>
  <si>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</si>
  <si>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</si>
  <si>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</si>
  <si>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</si>
  <si>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</si>
  <si>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</si>
  <si>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</si>
  <si>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</si>
  <si>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</si>
  <si>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</si>
  <si>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</si>
  <si>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</si>
  <si>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</si>
  <si>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</si>
  <si>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</si>
  <si>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</si>
  <si>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</si>
  <si>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</si>
  <si>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</si>
  <si>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</si>
  <si>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</si>
  <si>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</si>
  <si>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</si>
  <si>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</si>
  <si>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</si>
  <si>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</si>
  <si>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</si>
  <si>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</si>
  <si>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</si>
  <si>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</si>
  <si>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</si>
  <si>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</si>
  <si>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</si>
  <si>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</si>
  <si>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</si>
  <si>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</si>
  <si>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</si>
  <si>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</si>
  <si>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</si>
  <si>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</si>
  <si>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</si>
  <si>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</si>
  <si>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</si>
  <si>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</si>
  <si>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</si>
  <si>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</si>
  <si>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</si>
  <si>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</si>
  <si>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</si>
  <si>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</si>
  <si>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</si>
  <si>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</si>
  <si>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</si>
  <si>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</si>
  <si>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</si>
  <si>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</si>
  <si>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</si>
  <si>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</si>
  <si>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</si>
  <si>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</si>
  <si>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</si>
  <si>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</si>
  <si>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</si>
  <si>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</si>
  <si>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</si>
  <si>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</si>
  <si>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</si>
  <si>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</si>
  <si>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</si>
  <si>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</si>
  <si>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</si>
  <si>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</si>
  <si>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</si>
  <si>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</si>
  <si>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</si>
  <si>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</si>
  <si>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</si>
  <si>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</si>
  <si>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</si>
  <si>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</si>
  <si>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</si>
  <si>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</si>
  <si>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</si>
  <si>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</si>
  <si>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</si>
  <si>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</si>
  <si>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</si>
  <si>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</si>
  <si>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</si>
  <si>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</si>
  <si>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</si>
  <si>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</si>
  <si>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</si>
  <si>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</si>
  <si>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</si>
  <si>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</si>
  <si>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</si>
  <si>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</si>
  <si>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</si>
  <si>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</si>
  <si>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</si>
  <si>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</si>
  <si>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</si>
  <si>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</si>
  <si>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</si>
  <si>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</si>
  <si>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</si>
  <si>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</si>
  <si>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</si>
  <si>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</si>
  <si>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</si>
  <si>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</si>
  <si>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</si>
  <si>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</si>
  <si>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</si>
  <si>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</si>
  <si>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</si>
  <si>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</si>
  <si>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</si>
  <si>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</si>
  <si>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</si>
  <si>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</si>
  <si>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</si>
  <si>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</si>
  <si>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</si>
  <si>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</si>
  <si>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</si>
  <si>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</si>
  <si>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</si>
  <si>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</si>
  <si>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</si>
  <si>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</si>
  <si>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</si>
  <si>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</si>
  <si>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</si>
  <si>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</si>
  <si>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</si>
  <si>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</si>
  <si>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</si>
  <si>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</si>
  <si>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</si>
  <si>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</si>
  <si>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</si>
  <si>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</si>
  <si>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t>
  </si>
  <si>
    <t>国土政策局</t>
    <rPh sb="0" eb="2">
      <t>コクド</t>
    </rPh>
    <rPh sb="2" eb="4">
      <t>セイサク</t>
    </rPh>
    <rPh sb="4" eb="5">
      <t>キョク</t>
    </rPh>
    <phoneticPr fontId="5"/>
  </si>
  <si>
    <t>地方振興課</t>
    <rPh sb="0" eb="5">
      <t>チホウシンコウカ</t>
    </rPh>
    <phoneticPr fontId="5"/>
  </si>
  <si>
    <t>７　都市再生・地域再生の推進
    25　都市再生・地域再生を推進する</t>
    <phoneticPr fontId="5"/>
  </si>
  <si>
    <t>国土形成計画、半島振興法施行通知</t>
    <phoneticPr fontId="5"/>
  </si>
  <si>
    <t>国土交通省</t>
  </si>
  <si>
    <t>半島振興法第６条、第１３条の２、第１５条の２</t>
    <phoneticPr fontId="5"/>
  </si>
  <si>
    <t>-</t>
    <phoneticPr fontId="5"/>
  </si>
  <si>
    <t>1.00以上</t>
    <rPh sb="4" eb="6">
      <t>イジョウ</t>
    </rPh>
    <phoneticPr fontId="5"/>
  </si>
  <si>
    <t>半島地域振興等に必要な経費</t>
    <rPh sb="0" eb="2">
      <t>ハントウ</t>
    </rPh>
    <rPh sb="2" eb="4">
      <t>チイキ</t>
    </rPh>
    <rPh sb="4" eb="6">
      <t>シンコウ</t>
    </rPh>
    <rPh sb="6" eb="7">
      <t>トウ</t>
    </rPh>
    <rPh sb="8" eb="10">
      <t>ヒツヨウ</t>
    </rPh>
    <rPh sb="11" eb="13">
      <t>ケイヒ</t>
    </rPh>
    <phoneticPr fontId="5"/>
  </si>
  <si>
    <t>事業の件数</t>
    <rPh sb="0" eb="2">
      <t>ジギョウ</t>
    </rPh>
    <rPh sb="3" eb="5">
      <t>ケンスウ</t>
    </rPh>
    <phoneticPr fontId="5"/>
  </si>
  <si>
    <t>件</t>
    <rPh sb="0" eb="1">
      <t>ケン</t>
    </rPh>
    <phoneticPr fontId="5"/>
  </si>
  <si>
    <t>-</t>
    <phoneticPr fontId="5"/>
  </si>
  <si>
    <t>百万円</t>
    <rPh sb="0" eb="2">
      <t>ヒャクマン</t>
    </rPh>
    <rPh sb="2" eb="3">
      <t>エン</t>
    </rPh>
    <phoneticPr fontId="5"/>
  </si>
  <si>
    <t>執行額／実施件数　　　　　　　　　　　　　　</t>
    <rPh sb="0" eb="2">
      <t>シッコウ</t>
    </rPh>
    <rPh sb="2" eb="3">
      <t>ガク</t>
    </rPh>
    <rPh sb="4" eb="6">
      <t>ジッシ</t>
    </rPh>
    <rPh sb="6" eb="8">
      <t>ケンスウ</t>
    </rPh>
    <phoneticPr fontId="5"/>
  </si>
  <si>
    <t>執行額/実施件数</t>
    <rPh sb="0" eb="2">
      <t>シッコウ</t>
    </rPh>
    <rPh sb="2" eb="3">
      <t>ガク</t>
    </rPh>
    <rPh sb="4" eb="6">
      <t>ジッシ</t>
    </rPh>
    <rPh sb="6" eb="8">
      <t>ケンスウ</t>
    </rPh>
    <phoneticPr fontId="5"/>
  </si>
  <si>
    <t>４６百万円／４件</t>
    <rPh sb="2" eb="4">
      <t>ヒャクマン</t>
    </rPh>
    <rPh sb="4" eb="5">
      <t>エン</t>
    </rPh>
    <rPh sb="7" eb="8">
      <t>ケン</t>
    </rPh>
    <phoneticPr fontId="5"/>
  </si>
  <si>
    <t>３８百万円／４件</t>
    <rPh sb="2" eb="4">
      <t>ヒャクマン</t>
    </rPh>
    <rPh sb="4" eb="5">
      <t>エン</t>
    </rPh>
    <rPh sb="7" eb="8">
      <t>ケン</t>
    </rPh>
    <phoneticPr fontId="5"/>
  </si>
  <si>
    <t>３６百万円／３件</t>
    <rPh sb="2" eb="4">
      <t>ヒャクマン</t>
    </rPh>
    <rPh sb="4" eb="5">
      <t>エン</t>
    </rPh>
    <rPh sb="7" eb="8">
      <t>ケン</t>
    </rPh>
    <phoneticPr fontId="5"/>
  </si>
  <si>
    <t>職員旅費</t>
    <rPh sb="0" eb="2">
      <t>ショクイン</t>
    </rPh>
    <rPh sb="2" eb="4">
      <t>リョヒ</t>
    </rPh>
    <phoneticPr fontId="5"/>
  </si>
  <si>
    <t>都市・地域づくり推進調査費</t>
    <rPh sb="0" eb="2">
      <t>トシ</t>
    </rPh>
    <rPh sb="3" eb="5">
      <t>チイキ</t>
    </rPh>
    <rPh sb="8" eb="10">
      <t>スイシン</t>
    </rPh>
    <rPh sb="10" eb="13">
      <t>チョウサヒ</t>
    </rPh>
    <phoneticPr fontId="5"/>
  </si>
  <si>
    <t>半島振興広域連携促進事業費補助金</t>
    <rPh sb="0" eb="2">
      <t>ハントウ</t>
    </rPh>
    <rPh sb="2" eb="4">
      <t>シンコウ</t>
    </rPh>
    <rPh sb="4" eb="6">
      <t>コウイキ</t>
    </rPh>
    <rPh sb="6" eb="8">
      <t>レンケイ</t>
    </rPh>
    <rPh sb="8" eb="10">
      <t>ソクシン</t>
    </rPh>
    <rPh sb="10" eb="12">
      <t>ジギョウ</t>
    </rPh>
    <rPh sb="12" eb="13">
      <t>ヒ</t>
    </rPh>
    <rPh sb="13" eb="16">
      <t>ホジョキン</t>
    </rPh>
    <phoneticPr fontId="5"/>
  </si>
  <si>
    <t>条件不利地域である半島地域では、定住人口の流出抑制や交流人口の増加が課題。このため、同地域の自立的発展や経済の活性化が求められており、近年では各地域で、地域資源（自然環境、農林水産物等）を活かした取組等が活発になってきている。これに伴い、このような取組の発展に必要な知見を広く半島地域全体で共有するニーズがある。</t>
    <phoneticPr fontId="5"/>
  </si>
  <si>
    <t>実施にあたっては、企画競争・公募を実施し、有識者で構成される有識者委員会での審議を経て選定している。</t>
    <phoneticPr fontId="5"/>
  </si>
  <si>
    <t>‐</t>
  </si>
  <si>
    <t>見積書の提出等により事業に不要な支出が予定されていないか精査するとともに、随時、進捗状況について監督している。</t>
    <rPh sb="6" eb="7">
      <t>トウ</t>
    </rPh>
    <phoneticPr fontId="5"/>
  </si>
  <si>
    <t>コスト削減・効率化に取り組んでいる。</t>
    <rPh sb="3" eb="5">
      <t>サクゲン</t>
    </rPh>
    <rPh sb="6" eb="9">
      <t>コウリツカ</t>
    </rPh>
    <rPh sb="10" eb="11">
      <t>ト</t>
    </rPh>
    <rPh sb="12" eb="13">
      <t>ク</t>
    </rPh>
    <phoneticPr fontId="5"/>
  </si>
  <si>
    <t>単位当たりコストに見合った成果があり妥当である。</t>
    <rPh sb="0" eb="2">
      <t>タンイ</t>
    </rPh>
    <rPh sb="2" eb="3">
      <t>ア</t>
    </rPh>
    <rPh sb="9" eb="11">
      <t>ミア</t>
    </rPh>
    <rPh sb="13" eb="15">
      <t>セイカ</t>
    </rPh>
    <rPh sb="18" eb="20">
      <t>ダトウ</t>
    </rPh>
    <phoneticPr fontId="5"/>
  </si>
  <si>
    <t>A.(株)アール・ピー・アイ</t>
    <rPh sb="2" eb="5">
      <t>カブ</t>
    </rPh>
    <phoneticPr fontId="5"/>
  </si>
  <si>
    <t>請負</t>
    <rPh sb="0" eb="2">
      <t>ウケオイ</t>
    </rPh>
    <phoneticPr fontId="5"/>
  </si>
  <si>
    <t>平成２６年度半島地域活性化基盤形成に関する調査業務</t>
    <rPh sb="0" eb="2">
      <t>ヘイセイ</t>
    </rPh>
    <rPh sb="4" eb="6">
      <t>ネンド</t>
    </rPh>
    <rPh sb="6" eb="8">
      <t>ハントウ</t>
    </rPh>
    <rPh sb="8" eb="10">
      <t>チイキ</t>
    </rPh>
    <rPh sb="10" eb="13">
      <t>カッセイカ</t>
    </rPh>
    <rPh sb="13" eb="15">
      <t>キバン</t>
    </rPh>
    <rPh sb="15" eb="17">
      <t>ケイセイ</t>
    </rPh>
    <rPh sb="18" eb="19">
      <t>カン</t>
    </rPh>
    <rPh sb="21" eb="23">
      <t>チョウサ</t>
    </rPh>
    <rPh sb="23" eb="25">
      <t>ギョウム</t>
    </rPh>
    <phoneticPr fontId="5"/>
  </si>
  <si>
    <t>B.公益財団法人　日本交通公社</t>
    <rPh sb="2" eb="8">
      <t>コウエキザイダンホウジン</t>
    </rPh>
    <rPh sb="9" eb="11">
      <t>ニホン</t>
    </rPh>
    <rPh sb="11" eb="13">
      <t>コウツウ</t>
    </rPh>
    <rPh sb="13" eb="15">
      <t>コウシャ</t>
    </rPh>
    <phoneticPr fontId="5"/>
  </si>
  <si>
    <t>平成２６年度半島地域振興のための効果的な情報発信等に関する調査業務</t>
    <rPh sb="0" eb="2">
      <t>ヘイセイ</t>
    </rPh>
    <rPh sb="4" eb="6">
      <t>ネンド</t>
    </rPh>
    <rPh sb="6" eb="8">
      <t>ハントウ</t>
    </rPh>
    <rPh sb="8" eb="10">
      <t>チイキ</t>
    </rPh>
    <rPh sb="10" eb="12">
      <t>シンコウ</t>
    </rPh>
    <rPh sb="16" eb="19">
      <t>コウカテキ</t>
    </rPh>
    <rPh sb="20" eb="22">
      <t>ジョウホウ</t>
    </rPh>
    <rPh sb="22" eb="24">
      <t>ハッシン</t>
    </rPh>
    <rPh sb="24" eb="25">
      <t>トウ</t>
    </rPh>
    <rPh sb="26" eb="27">
      <t>カン</t>
    </rPh>
    <rPh sb="29" eb="31">
      <t>チョウサ</t>
    </rPh>
    <rPh sb="31" eb="33">
      <t>ギョウム</t>
    </rPh>
    <phoneticPr fontId="5"/>
  </si>
  <si>
    <t>(株)アール・ピー・アイ</t>
    <rPh sb="0" eb="3">
      <t>カブ</t>
    </rPh>
    <phoneticPr fontId="5"/>
  </si>
  <si>
    <t>(株)シンクタンクみらい</t>
    <rPh sb="0" eb="3">
      <t>カブ</t>
    </rPh>
    <phoneticPr fontId="5"/>
  </si>
  <si>
    <t>平成２６年度半島地域活性化基盤形成に関する調査業務</t>
    <phoneticPr fontId="5"/>
  </si>
  <si>
    <t>平成２６年度半島振興対策地域現況分析調査業務</t>
    <rPh sb="0" eb="2">
      <t>ヘイセイ</t>
    </rPh>
    <rPh sb="4" eb="6">
      <t>ネンド</t>
    </rPh>
    <rPh sb="6" eb="8">
      <t>ハントウ</t>
    </rPh>
    <rPh sb="8" eb="10">
      <t>シンコウ</t>
    </rPh>
    <rPh sb="10" eb="12">
      <t>タイサク</t>
    </rPh>
    <rPh sb="12" eb="14">
      <t>チイキ</t>
    </rPh>
    <rPh sb="14" eb="16">
      <t>ゲンキョウ</t>
    </rPh>
    <rPh sb="16" eb="18">
      <t>ブンセキ</t>
    </rPh>
    <rPh sb="18" eb="20">
      <t>チョウサ</t>
    </rPh>
    <rPh sb="20" eb="22">
      <t>ギョウム</t>
    </rPh>
    <phoneticPr fontId="5"/>
  </si>
  <si>
    <t>公益財団法人 日本交通公社</t>
    <rPh sb="0" eb="2">
      <t>コウエキ</t>
    </rPh>
    <rPh sb="2" eb="4">
      <t>ザイダン</t>
    </rPh>
    <rPh sb="4" eb="6">
      <t>ホウジン</t>
    </rPh>
    <rPh sb="7" eb="9">
      <t>ニホン</t>
    </rPh>
    <rPh sb="9" eb="11">
      <t>コウツウ</t>
    </rPh>
    <rPh sb="11" eb="13">
      <t>コウシャ</t>
    </rPh>
    <phoneticPr fontId="5"/>
  </si>
  <si>
    <t>平成２６年度半島地域振興のための効果的な情報発信等に関する調査業務</t>
    <phoneticPr fontId="5"/>
  </si>
  <si>
    <t>半島地域の観光入込客数（増加率）と全国の観光入込客数（増加率）の比
※27年度より、「住民基本台帳人口移動報告」の数値を使った成果指標とする方向で検討中</t>
    <rPh sb="0" eb="2">
      <t>ハントウ</t>
    </rPh>
    <rPh sb="2" eb="4">
      <t>チイキ</t>
    </rPh>
    <rPh sb="5" eb="7">
      <t>カンコウ</t>
    </rPh>
    <rPh sb="7" eb="8">
      <t>イ</t>
    </rPh>
    <rPh sb="8" eb="9">
      <t>コ</t>
    </rPh>
    <rPh sb="9" eb="11">
      <t>キャクスウ</t>
    </rPh>
    <rPh sb="12" eb="15">
      <t>ゾウカリツ</t>
    </rPh>
    <rPh sb="17" eb="19">
      <t>ゼンコク</t>
    </rPh>
    <rPh sb="20" eb="22">
      <t>カンコウ</t>
    </rPh>
    <rPh sb="22" eb="23">
      <t>イ</t>
    </rPh>
    <rPh sb="23" eb="24">
      <t>コ</t>
    </rPh>
    <rPh sb="24" eb="26">
      <t>キャクスウ</t>
    </rPh>
    <rPh sb="27" eb="30">
      <t>ゾウカリツ</t>
    </rPh>
    <rPh sb="32" eb="33">
      <t>ヒ</t>
    </rPh>
    <rPh sb="65" eb="67">
      <t>シヒョウ</t>
    </rPh>
    <rPh sb="70" eb="72">
      <t>ホウコウ</t>
    </rPh>
    <phoneticPr fontId="5"/>
  </si>
  <si>
    <t>３１５百万円／３０</t>
    <rPh sb="3" eb="4">
      <t>ヒャク</t>
    </rPh>
    <rPh sb="4" eb="6">
      <t>マンエン</t>
    </rPh>
    <phoneticPr fontId="5"/>
  </si>
  <si>
    <t>個別の活性化活動の担い手育成や半島地域間の連携に着目した支援事業ではその効果が他の地域づくり活動の活性化や地域内の広域的な連携まで結びついているとは言い難かったため、半島の具体的な課題に応じた半島地域全体の方針を検討の上、半島地域の特殊性に起因する課題に対して一体的に取り組むことより、地域全体が活性化するような支援内容に見直した。</t>
    <phoneticPr fontId="5"/>
  </si>
  <si>
    <t>「地域のニーズを踏まえつつ、半島振興の方向性を検討し、より実効性のある仕組みづくりを行う」ため、半島地域の様々な主体が地域資源や特性を活かして実施する取組を道府県がパッケージ化して一体的、広域的に推進するソフト施策の支援を行っていく。
なお、引き続き多くの半島地域において応用可能で実効性のある成果が得られるよう努めるとともに、事業の実施状況や地方公共団体等からのニーズを踏まえつつ、効率的、効果的な制度の運用を図る。</t>
    <rPh sb="1" eb="3">
      <t>チイキ</t>
    </rPh>
    <rPh sb="8" eb="9">
      <t>フ</t>
    </rPh>
    <rPh sb="14" eb="16">
      <t>ハントウ</t>
    </rPh>
    <rPh sb="16" eb="18">
      <t>シンコウ</t>
    </rPh>
    <rPh sb="19" eb="22">
      <t>ホウコウセイ</t>
    </rPh>
    <rPh sb="23" eb="25">
      <t>ケントウ</t>
    </rPh>
    <rPh sb="29" eb="32">
      <t>ジッコウセイ</t>
    </rPh>
    <rPh sb="35" eb="37">
      <t>シク</t>
    </rPh>
    <rPh sb="42" eb="43">
      <t>オコナ</t>
    </rPh>
    <rPh sb="108" eb="110">
      <t>シエン</t>
    </rPh>
    <rPh sb="111" eb="112">
      <t>オコナ</t>
    </rPh>
    <rPh sb="121" eb="122">
      <t>ヒ</t>
    </rPh>
    <rPh sb="123" eb="124">
      <t>ツヅ</t>
    </rPh>
    <rPh sb="125" eb="126">
      <t>オオ</t>
    </rPh>
    <rPh sb="128" eb="130">
      <t>ハントウ</t>
    </rPh>
    <rPh sb="130" eb="132">
      <t>チイキ</t>
    </rPh>
    <rPh sb="136" eb="138">
      <t>オウヨウ</t>
    </rPh>
    <rPh sb="138" eb="140">
      <t>カノウ</t>
    </rPh>
    <rPh sb="141" eb="144">
      <t>ジッコウセイ</t>
    </rPh>
    <rPh sb="147" eb="149">
      <t>セイカ</t>
    </rPh>
    <rPh sb="150" eb="151">
      <t>エ</t>
    </rPh>
    <rPh sb="156" eb="157">
      <t>ツト</t>
    </rPh>
    <rPh sb="164" eb="166">
      <t>ジギョウ</t>
    </rPh>
    <rPh sb="167" eb="169">
      <t>ジッシ</t>
    </rPh>
    <rPh sb="169" eb="171">
      <t>ジョウキョウ</t>
    </rPh>
    <rPh sb="172" eb="174">
      <t>チホウ</t>
    </rPh>
    <rPh sb="174" eb="176">
      <t>コウキョウ</t>
    </rPh>
    <rPh sb="176" eb="178">
      <t>ダンタイ</t>
    </rPh>
    <rPh sb="178" eb="179">
      <t>トウ</t>
    </rPh>
    <rPh sb="186" eb="187">
      <t>フ</t>
    </rPh>
    <rPh sb="192" eb="195">
      <t>コウリツテキ</t>
    </rPh>
    <rPh sb="196" eb="199">
      <t>コウカテキ</t>
    </rPh>
    <rPh sb="200" eb="202">
      <t>セイド</t>
    </rPh>
    <rPh sb="203" eb="205">
      <t>ウンヨウ</t>
    </rPh>
    <rPh sb="206" eb="207">
      <t>ハカ</t>
    </rPh>
    <phoneticPr fontId="5"/>
  </si>
  <si>
    <t>△</t>
  </si>
  <si>
    <t>成果物は、半島地域を有する道府県や半島地域において地域資源を活かした取組等を行う主体等において活用されているが、その効果が他の地域づくり活動の活性化や地域内の広域的な連携まで結びついているとは言い難い。</t>
    <rPh sb="0" eb="3">
      <t>セイカブツ</t>
    </rPh>
    <rPh sb="5" eb="7">
      <t>ハントウ</t>
    </rPh>
    <rPh sb="7" eb="9">
      <t>チイキ</t>
    </rPh>
    <rPh sb="10" eb="11">
      <t>ユウ</t>
    </rPh>
    <rPh sb="13" eb="16">
      <t>ドウフケン</t>
    </rPh>
    <rPh sb="17" eb="19">
      <t>ハントウ</t>
    </rPh>
    <rPh sb="19" eb="21">
      <t>チイキ</t>
    </rPh>
    <rPh sb="25" eb="27">
      <t>チイキ</t>
    </rPh>
    <rPh sb="27" eb="29">
      <t>シゲン</t>
    </rPh>
    <rPh sb="30" eb="31">
      <t>イ</t>
    </rPh>
    <rPh sb="34" eb="36">
      <t>トリクミ</t>
    </rPh>
    <rPh sb="36" eb="37">
      <t>トウ</t>
    </rPh>
    <rPh sb="38" eb="39">
      <t>オコナ</t>
    </rPh>
    <rPh sb="40" eb="42">
      <t>シュタイ</t>
    </rPh>
    <rPh sb="42" eb="43">
      <t>トウ</t>
    </rPh>
    <rPh sb="47" eb="49">
      <t>カツヨウ</t>
    </rPh>
    <rPh sb="96" eb="97">
      <t>イ</t>
    </rPh>
    <rPh sb="98" eb="99">
      <t>ガタ</t>
    </rPh>
    <phoneticPr fontId="5"/>
  </si>
  <si>
    <t>・地域間交流の促進、産業の振興、定住促進を図るため、半島地域の様々な主体が地域資源や特性を活かして実施する取組を道府県がパッケージ化して一体的、広域的に推進するソフト施策に対する支援を行う。（補助率：道府県、市町村：１／２以内、民間団体：１／３以内）
・半島振興法による半島振興施策の実施状況を確認し、評価を行うとともに、半島地域の社会経済情勢その他のデータや先行事例等の収集・分析を行い、半島振興法の施行に必要な情報を収集・分析する。</t>
    <rPh sb="127" eb="129">
      <t>ハントウ</t>
    </rPh>
    <rPh sb="129" eb="132">
      <t>シンコウホウ</t>
    </rPh>
    <rPh sb="135" eb="137">
      <t>ハントウ</t>
    </rPh>
    <rPh sb="137" eb="139">
      <t>シンコウ</t>
    </rPh>
    <rPh sb="139" eb="141">
      <t>セサク</t>
    </rPh>
    <rPh sb="142" eb="144">
      <t>ジッシ</t>
    </rPh>
    <rPh sb="144" eb="146">
      <t>ジョウキョウ</t>
    </rPh>
    <rPh sb="147" eb="149">
      <t>カクニン</t>
    </rPh>
    <rPh sb="151" eb="153">
      <t>ヒョウカ</t>
    </rPh>
    <rPh sb="154" eb="155">
      <t>オコナ</t>
    </rPh>
    <rPh sb="161" eb="163">
      <t>ハントウ</t>
    </rPh>
    <rPh sb="163" eb="165">
      <t>チイキ</t>
    </rPh>
    <rPh sb="166" eb="168">
      <t>シャカイ</t>
    </rPh>
    <rPh sb="168" eb="170">
      <t>ケイザイ</t>
    </rPh>
    <rPh sb="170" eb="172">
      <t>ジョウセイ</t>
    </rPh>
    <rPh sb="174" eb="175">
      <t>タ</t>
    </rPh>
    <rPh sb="180" eb="182">
      <t>センコウ</t>
    </rPh>
    <rPh sb="182" eb="184">
      <t>ジレイ</t>
    </rPh>
    <rPh sb="184" eb="185">
      <t>トウ</t>
    </rPh>
    <rPh sb="186" eb="188">
      <t>シュウシュウ</t>
    </rPh>
    <rPh sb="189" eb="191">
      <t>ブンセキ</t>
    </rPh>
    <rPh sb="192" eb="193">
      <t>オコナ</t>
    </rPh>
    <rPh sb="195" eb="197">
      <t>ハントウ</t>
    </rPh>
    <rPh sb="197" eb="200">
      <t>シンコウホウ</t>
    </rPh>
    <rPh sb="201" eb="203">
      <t>セコウ</t>
    </rPh>
    <rPh sb="204" eb="206">
      <t>ヒツヨウ</t>
    </rPh>
    <rPh sb="207" eb="209">
      <t>ジョウホウ</t>
    </rPh>
    <rPh sb="210" eb="212">
      <t>シュウシュウ</t>
    </rPh>
    <rPh sb="213" eb="215">
      <t>ブンセキ</t>
    </rPh>
    <phoneticPr fontId="5"/>
  </si>
  <si>
    <t>地域産業の低迷、人口減少、高齢化等の進行する半島地域（22道府県、194市町村）において、地域資源や特性を活かして半島地域の主体が連携して実施する取組に対する支援等を行い、地域間交流の促進、産業の振興、定住促進を図る。また、半島地域における社会経済情勢の変化等に対応した基礎調査等を実施し、半島振興法の施行に必要な情報を収集、分析する。</t>
    <rPh sb="45" eb="47">
      <t>チイキ</t>
    </rPh>
    <rPh sb="47" eb="49">
      <t>シゲン</t>
    </rPh>
    <rPh sb="50" eb="52">
      <t>トクセイ</t>
    </rPh>
    <rPh sb="53" eb="54">
      <t>イ</t>
    </rPh>
    <rPh sb="57" eb="59">
      <t>ハントウ</t>
    </rPh>
    <rPh sb="59" eb="61">
      <t>チイキ</t>
    </rPh>
    <rPh sb="62" eb="64">
      <t>シュタイ</t>
    </rPh>
    <rPh sb="65" eb="67">
      <t>レンケイ</t>
    </rPh>
    <rPh sb="69" eb="71">
      <t>ジッシ</t>
    </rPh>
    <rPh sb="73" eb="75">
      <t>トリクミ</t>
    </rPh>
    <rPh sb="76" eb="77">
      <t>タイ</t>
    </rPh>
    <rPh sb="79" eb="81">
      <t>シエン</t>
    </rPh>
    <rPh sb="81" eb="82">
      <t>トウ</t>
    </rPh>
    <rPh sb="83" eb="84">
      <t>オコナ</t>
    </rPh>
    <rPh sb="86" eb="89">
      <t>チイキカン</t>
    </rPh>
    <rPh sb="89" eb="91">
      <t>コウリュウ</t>
    </rPh>
    <rPh sb="92" eb="94">
      <t>ソクシン</t>
    </rPh>
    <rPh sb="95" eb="97">
      <t>サンギョウ</t>
    </rPh>
    <rPh sb="98" eb="100">
      <t>シンコウ</t>
    </rPh>
    <rPh sb="101" eb="103">
      <t>テイジュウ</t>
    </rPh>
    <rPh sb="103" eb="105">
      <t>ソクシン</t>
    </rPh>
    <rPh sb="106" eb="107">
      <t>ハカ</t>
    </rPh>
    <rPh sb="112" eb="114">
      <t>ハントウ</t>
    </rPh>
    <rPh sb="114" eb="116">
      <t>チイキ</t>
    </rPh>
    <rPh sb="120" eb="122">
      <t>シャカイ</t>
    </rPh>
    <rPh sb="122" eb="124">
      <t>ケイザイ</t>
    </rPh>
    <rPh sb="124" eb="126">
      <t>ジョウセイ</t>
    </rPh>
    <rPh sb="127" eb="129">
      <t>ヘンカ</t>
    </rPh>
    <rPh sb="129" eb="130">
      <t>トウ</t>
    </rPh>
    <rPh sb="131" eb="133">
      <t>タイオウ</t>
    </rPh>
    <rPh sb="135" eb="137">
      <t>キソ</t>
    </rPh>
    <rPh sb="137" eb="139">
      <t>チョウサ</t>
    </rPh>
    <rPh sb="139" eb="140">
      <t>トウ</t>
    </rPh>
    <rPh sb="141" eb="143">
      <t>ジッシ</t>
    </rPh>
    <rPh sb="145" eb="147">
      <t>ハントウ</t>
    </rPh>
    <rPh sb="147" eb="150">
      <t>シンコウホウ</t>
    </rPh>
    <rPh sb="151" eb="153">
      <t>セコウ</t>
    </rPh>
    <rPh sb="154" eb="156">
      <t>ヒツヨウ</t>
    </rPh>
    <rPh sb="157" eb="159">
      <t>ジョウホウ</t>
    </rPh>
    <rPh sb="160" eb="162">
      <t>シュウシュウ</t>
    </rPh>
    <rPh sb="163" eb="165">
      <t>ブンセキ</t>
    </rPh>
    <phoneticPr fontId="5"/>
  </si>
  <si>
    <t>-</t>
    <phoneticPr fontId="5"/>
  </si>
  <si>
    <t>-</t>
    <phoneticPr fontId="5"/>
  </si>
  <si>
    <t>条件不利地域である半島地域では、定住人口の流出抑制や交流人口の増加が課題。このため、同地域の自立的発展や経済の活性化が求められており、近年では各地域で、地域資源（自然環境、農林水産物等）を活かした取組等が活発になってきている。これに伴い、このような取組の発展に必要な知見を広く半島地域全体で共有するニーズがあることから、地方自治体、民間等にゆだねることはできない。</t>
    <rPh sb="160" eb="162">
      <t>チホウ</t>
    </rPh>
    <rPh sb="162" eb="165">
      <t>ジチタイ</t>
    </rPh>
    <rPh sb="166" eb="168">
      <t>ミンカン</t>
    </rPh>
    <rPh sb="168" eb="169">
      <t>トウ</t>
    </rPh>
    <phoneticPr fontId="5"/>
  </si>
  <si>
    <t>都市再生・地域再生を推進する手段として、必要かつ適切な事業であり、政策体系の中で優先度の高い事業である。</t>
    <rPh sb="0" eb="2">
      <t>トシ</t>
    </rPh>
    <rPh sb="2" eb="4">
      <t>サイセイ</t>
    </rPh>
    <rPh sb="5" eb="7">
      <t>チイキ</t>
    </rPh>
    <rPh sb="7" eb="9">
      <t>サイセイ</t>
    </rPh>
    <rPh sb="10" eb="12">
      <t>スイシン</t>
    </rPh>
    <rPh sb="14" eb="16">
      <t>シュダン</t>
    </rPh>
    <rPh sb="20" eb="22">
      <t>ヒツヨウ</t>
    </rPh>
    <rPh sb="24" eb="26">
      <t>テキセツ</t>
    </rPh>
    <rPh sb="27" eb="29">
      <t>ジギョウ</t>
    </rPh>
    <rPh sb="33" eb="35">
      <t>セイサク</t>
    </rPh>
    <rPh sb="35" eb="37">
      <t>タイケイ</t>
    </rPh>
    <rPh sb="38" eb="39">
      <t>ナカ</t>
    </rPh>
    <rPh sb="40" eb="43">
      <t>ユウセンド</t>
    </rPh>
    <rPh sb="44" eb="45">
      <t>タカ</t>
    </rPh>
    <rPh sb="46" eb="48">
      <t>ジギョウ</t>
    </rPh>
    <phoneticPr fontId="5"/>
  </si>
  <si>
    <t>成果実績は、成果目標に見合ったものとなっている。</t>
    <rPh sb="0" eb="2">
      <t>セイカ</t>
    </rPh>
    <rPh sb="2" eb="4">
      <t>ジッセキ</t>
    </rPh>
    <rPh sb="6" eb="8">
      <t>セイカ</t>
    </rPh>
    <rPh sb="8" eb="10">
      <t>モクヒョウ</t>
    </rPh>
    <rPh sb="11" eb="13">
      <t>ミア</t>
    </rPh>
    <phoneticPr fontId="5"/>
  </si>
  <si>
    <t>半島地域の観光入込客数の増加率を1.00以上にする。
※27年度より、「住民基本台帳人口移動報告」の数値を使った成果目標とする方向で検討中</t>
    <rPh sb="0" eb="2">
      <t>ハントウ</t>
    </rPh>
    <rPh sb="2" eb="4">
      <t>チイキ</t>
    </rPh>
    <rPh sb="5" eb="7">
      <t>カンコウ</t>
    </rPh>
    <rPh sb="7" eb="8">
      <t>イ</t>
    </rPh>
    <rPh sb="8" eb="9">
      <t>コ</t>
    </rPh>
    <rPh sb="9" eb="11">
      <t>キャクスウ</t>
    </rPh>
    <rPh sb="12" eb="15">
      <t>ゾウカリツ</t>
    </rPh>
    <rPh sb="20" eb="22">
      <t>イジョウ</t>
    </rPh>
    <rPh sb="30" eb="32">
      <t>ネンド</t>
    </rPh>
    <rPh sb="36" eb="38">
      <t>ジュウミン</t>
    </rPh>
    <rPh sb="38" eb="40">
      <t>キホン</t>
    </rPh>
    <rPh sb="40" eb="42">
      <t>ダイチョウ</t>
    </rPh>
    <rPh sb="42" eb="44">
      <t>ジンコウ</t>
    </rPh>
    <rPh sb="44" eb="46">
      <t>イドウ</t>
    </rPh>
    <rPh sb="46" eb="48">
      <t>ホウコク</t>
    </rPh>
    <rPh sb="50" eb="52">
      <t>スウチ</t>
    </rPh>
    <rPh sb="53" eb="54">
      <t>ツカ</t>
    </rPh>
    <rPh sb="56" eb="58">
      <t>セイカ</t>
    </rPh>
    <rPh sb="58" eb="60">
      <t>モクヒョウ</t>
    </rPh>
    <rPh sb="63" eb="65">
      <t>ホウコウ</t>
    </rPh>
    <rPh sb="66" eb="69">
      <t>ケントウチュウ</t>
    </rPh>
    <phoneticPr fontId="5"/>
  </si>
  <si>
    <t>-</t>
    <phoneticPr fontId="5"/>
  </si>
  <si>
    <t>平成27年度より新たな支援制度の下に取り組むところであり、地方公共団体等に対して広く周知を行うとともに、実施状況をよくチェックするなど、その効果的・効率的な運用を図る。</t>
    <rPh sb="0" eb="2">
      <t>ヘイセイ</t>
    </rPh>
    <rPh sb="4" eb="6">
      <t>ネンド</t>
    </rPh>
    <rPh sb="8" eb="9">
      <t>アラ</t>
    </rPh>
    <rPh sb="11" eb="13">
      <t>シエン</t>
    </rPh>
    <rPh sb="13" eb="15">
      <t>セイド</t>
    </rPh>
    <rPh sb="16" eb="17">
      <t>モト</t>
    </rPh>
    <rPh sb="18" eb="19">
      <t>ト</t>
    </rPh>
    <rPh sb="20" eb="21">
      <t>ク</t>
    </rPh>
    <rPh sb="29" eb="31">
      <t>チホウ</t>
    </rPh>
    <rPh sb="31" eb="33">
      <t>コウキョウ</t>
    </rPh>
    <rPh sb="33" eb="35">
      <t>ダンタイ</t>
    </rPh>
    <rPh sb="35" eb="36">
      <t>トウ</t>
    </rPh>
    <rPh sb="37" eb="38">
      <t>タイ</t>
    </rPh>
    <rPh sb="40" eb="41">
      <t>ヒロ</t>
    </rPh>
    <rPh sb="42" eb="44">
      <t>シュウチ</t>
    </rPh>
    <rPh sb="45" eb="46">
      <t>オコナ</t>
    </rPh>
    <rPh sb="52" eb="54">
      <t>ジッシ</t>
    </rPh>
    <rPh sb="54" eb="56">
      <t>ジョウキョウ</t>
    </rPh>
    <rPh sb="70" eb="73">
      <t>コウカテキ</t>
    </rPh>
    <rPh sb="74" eb="77">
      <t>コウリツテキ</t>
    </rPh>
    <rPh sb="78" eb="80">
      <t>ウンヨウ</t>
    </rPh>
    <rPh sb="81" eb="82">
      <t>ハカ</t>
    </rPh>
    <phoneticPr fontId="5"/>
  </si>
  <si>
    <t>課長　織田村　達</t>
    <rPh sb="0" eb="2">
      <t>カチョウ</t>
    </rPh>
    <rPh sb="3" eb="6">
      <t>オダムラ</t>
    </rPh>
    <rPh sb="7" eb="8">
      <t>タツ</t>
    </rPh>
    <phoneticPr fontId="5"/>
  </si>
  <si>
    <t>執行等改善</t>
  </si>
  <si>
    <t>平成27年度から実施の半島振興広域連携促進事業の更なる活用を促進するため、地方公共団体や民間団体等に対して制度内容等の周知を行うとともに、｢その効果的・効率的な運用を図る｣ため、地方公共団体等からのニーズを踏まえつつ本事業を推進する上で必要な制度の拡充を行うこととする。</t>
    <rPh sb="0" eb="2">
      <t>ヘイセイ</t>
    </rPh>
    <rPh sb="4" eb="6">
      <t>ネンド</t>
    </rPh>
    <rPh sb="8" eb="10">
      <t>ジッシ</t>
    </rPh>
    <rPh sb="11" eb="13">
      <t>ハントウ</t>
    </rPh>
    <rPh sb="13" eb="15">
      <t>シンコウ</t>
    </rPh>
    <rPh sb="15" eb="17">
      <t>コウイキ</t>
    </rPh>
    <rPh sb="17" eb="19">
      <t>レンケイ</t>
    </rPh>
    <rPh sb="19" eb="21">
      <t>ソクシン</t>
    </rPh>
    <rPh sb="21" eb="23">
      <t>ジギョウ</t>
    </rPh>
    <rPh sb="24" eb="25">
      <t>サラ</t>
    </rPh>
    <rPh sb="27" eb="29">
      <t>カツヨウ</t>
    </rPh>
    <rPh sb="30" eb="32">
      <t>ソクシン</t>
    </rPh>
    <rPh sb="37" eb="39">
      <t>チホウ</t>
    </rPh>
    <rPh sb="39" eb="41">
      <t>コウキョウ</t>
    </rPh>
    <rPh sb="41" eb="43">
      <t>ダンタイ</t>
    </rPh>
    <rPh sb="44" eb="46">
      <t>ミンカン</t>
    </rPh>
    <rPh sb="46" eb="48">
      <t>ダンタイ</t>
    </rPh>
    <rPh sb="48" eb="49">
      <t>トウ</t>
    </rPh>
    <rPh sb="50" eb="51">
      <t>タイ</t>
    </rPh>
    <rPh sb="53" eb="55">
      <t>セイド</t>
    </rPh>
    <rPh sb="55" eb="57">
      <t>ナイヨウ</t>
    </rPh>
    <rPh sb="57" eb="58">
      <t>トウ</t>
    </rPh>
    <rPh sb="59" eb="61">
      <t>シュウチ</t>
    </rPh>
    <rPh sb="62" eb="63">
      <t>オコナ</t>
    </rPh>
    <rPh sb="72" eb="75">
      <t>コウカテキ</t>
    </rPh>
    <rPh sb="76" eb="79">
      <t>コウリツテキ</t>
    </rPh>
    <rPh sb="80" eb="82">
      <t>ウンヨウ</t>
    </rPh>
    <rPh sb="83" eb="84">
      <t>ハカ</t>
    </rPh>
    <rPh sb="89" eb="91">
      <t>チホウ</t>
    </rPh>
    <rPh sb="91" eb="93">
      <t>コウキョウ</t>
    </rPh>
    <rPh sb="93" eb="95">
      <t>ダンタイ</t>
    </rPh>
    <rPh sb="95" eb="96">
      <t>トウ</t>
    </rPh>
    <rPh sb="103" eb="104">
      <t>フ</t>
    </rPh>
    <rPh sb="108" eb="109">
      <t>ホン</t>
    </rPh>
    <rPh sb="109" eb="111">
      <t>ジギョウ</t>
    </rPh>
    <rPh sb="112" eb="114">
      <t>スイシン</t>
    </rPh>
    <rPh sb="116" eb="117">
      <t>ウエ</t>
    </rPh>
    <rPh sb="118" eb="120">
      <t>ヒツヨウ</t>
    </rPh>
    <rPh sb="121" eb="123">
      <t>セイド</t>
    </rPh>
    <rPh sb="124" eb="126">
      <t>カクジュウ</t>
    </rPh>
    <rPh sb="127" eb="128">
      <t>オコナ</t>
    </rPh>
    <phoneticPr fontId="5"/>
  </si>
  <si>
    <t>半島地域の自立的発展に向けた地域間交流の促進、産業の振興、定住促進を図るため、半島地域の様々な主体が地域資源や特性を活かして実施する取組を道府県がパッケージ化して一体的・広域的に推進する施策に対する支援を拡充する。
要求額のうち｢新しい日本のための優先課題推進枠｣27百万円
百万円未満を四捨五入しているため、「予算額・執行額」欄と誤差が生じている。</t>
    <rPh sb="108" eb="111">
      <t>ヨウキュウガク</t>
    </rPh>
    <rPh sb="115" eb="116">
      <t>アタラ</t>
    </rPh>
    <rPh sb="118" eb="120">
      <t>ニホン</t>
    </rPh>
    <rPh sb="124" eb="126">
      <t>ユウセン</t>
    </rPh>
    <rPh sb="126" eb="128">
      <t>カダイ</t>
    </rPh>
    <rPh sb="128" eb="130">
      <t>スイシン</t>
    </rPh>
    <rPh sb="130" eb="131">
      <t>ワク</t>
    </rPh>
    <rPh sb="134" eb="136">
      <t>ヒャクマン</t>
    </rPh>
    <rPh sb="136" eb="137">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</si>
</sst>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97"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22412</xdr:colOff>
      <xdr:row>139</xdr:row>
      <xdr:rowOff>336176</xdr:rowOff>
    </xdr:from>
    <xdr:to>
      <xdr:col>24</xdr:col>
      <xdr:colOff>51349</xdr:colOff>
      <xdr:row>141</xdr:row>
      <xdr:rowOff>187965</xdr:rowOff>
    </xdr:to>
    <xdr:sp macro="" textlink="">
      <xdr:nvSpPr>
        <xdr:cNvPr id="6" name="テキスト ボックス 5"/>
        <xdr:cNvSpPr txBox="1"/>
      </xdr:nvSpPr>
      <xdr:spPr>
        <a:xfrm>
          <a:off x="2173941" y="31903147"/>
          <a:ext cx="2180467" cy="546553"/>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国土交通省</a:t>
          </a:r>
          <a:endParaRPr kumimoji="1" lang="en-US" altLang="ja-JP" sz="1200"/>
        </a:p>
        <a:p>
          <a:pPr algn="ctr"/>
          <a:r>
            <a:rPr kumimoji="1" lang="ja-JP" altLang="en-US" sz="1200"/>
            <a:t>３６百</a:t>
          </a:r>
          <a:r>
            <a:rPr kumimoji="1" lang="ja-JP" altLang="en-US" sz="1200">
              <a:solidFill>
                <a:schemeClr val="tx1"/>
              </a:solidFill>
            </a:rPr>
            <a:t>万</a:t>
          </a:r>
          <a:r>
            <a:rPr kumimoji="1" lang="ja-JP" altLang="en-US" sz="1200"/>
            <a:t>円</a:t>
          </a:r>
        </a:p>
      </xdr:txBody>
    </xdr:sp>
    <xdr:clientData/>
  </xdr:twoCellAnchor>
  <xdr:twoCellAnchor>
    <xdr:from>
      <xdr:col>12</xdr:col>
      <xdr:colOff>27214</xdr:colOff>
      <xdr:row>145</xdr:row>
      <xdr:rowOff>99763</xdr:rowOff>
    </xdr:from>
    <xdr:to>
      <xdr:col>23</xdr:col>
      <xdr:colOff>178978</xdr:colOff>
      <xdr:row>146</xdr:row>
      <xdr:rowOff>261778</xdr:rowOff>
    </xdr:to>
    <xdr:sp macro="" textlink="">
      <xdr:nvSpPr>
        <xdr:cNvPr id="7" name="大かっこ 6"/>
        <xdr:cNvSpPr/>
      </xdr:nvSpPr>
      <xdr:spPr>
        <a:xfrm>
          <a:off x="2178743" y="33751028"/>
          <a:ext cx="2124000" cy="50939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12</xdr:col>
      <xdr:colOff>49310</xdr:colOff>
      <xdr:row>145</xdr:row>
      <xdr:rowOff>68031</xdr:rowOff>
    </xdr:from>
    <xdr:to>
      <xdr:col>24</xdr:col>
      <xdr:colOff>3204</xdr:colOff>
      <xdr:row>146</xdr:row>
      <xdr:rowOff>300612</xdr:rowOff>
    </xdr:to>
    <xdr:sp macro="" textlink="">
      <xdr:nvSpPr>
        <xdr:cNvPr id="8" name="テキスト ボックス 7"/>
        <xdr:cNvSpPr txBox="1"/>
      </xdr:nvSpPr>
      <xdr:spPr>
        <a:xfrm>
          <a:off x="2200839" y="33719296"/>
          <a:ext cx="2105424" cy="579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900">
              <a:solidFill>
                <a:sysClr val="windowText" lastClr="000000"/>
              </a:solidFill>
            </a:rPr>
            <a:t>地方の振興に関する総合的な政策の企画及び立案並びに推進</a:t>
          </a:r>
          <a:endParaRPr kumimoji="1" lang="en-US" altLang="ja-JP" sz="900">
            <a:solidFill>
              <a:sysClr val="windowText" lastClr="000000"/>
            </a:solidFill>
          </a:endParaRPr>
        </a:p>
      </xdr:txBody>
    </xdr:sp>
    <xdr:clientData/>
  </xdr:twoCellAnchor>
  <xdr:twoCellAnchor>
    <xdr:from>
      <xdr:col>17</xdr:col>
      <xdr:colOff>161549</xdr:colOff>
      <xdr:row>148</xdr:row>
      <xdr:rowOff>105596</xdr:rowOff>
    </xdr:from>
    <xdr:to>
      <xdr:col>32</xdr:col>
      <xdr:colOff>117794</xdr:colOff>
      <xdr:row>148</xdr:row>
      <xdr:rowOff>105596</xdr:rowOff>
    </xdr:to>
    <xdr:cxnSp macro="">
      <xdr:nvCxnSpPr>
        <xdr:cNvPr id="10" name="直線コネクタ 9"/>
        <xdr:cNvCxnSpPr/>
      </xdr:nvCxnSpPr>
      <xdr:spPr bwMode="auto">
        <a:xfrm>
          <a:off x="3238124" y="34748021"/>
          <a:ext cx="267087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137026</xdr:colOff>
      <xdr:row>147</xdr:row>
      <xdr:rowOff>53973</xdr:rowOff>
    </xdr:from>
    <xdr:to>
      <xdr:col>44</xdr:col>
      <xdr:colOff>123709</xdr:colOff>
      <xdr:row>150</xdr:row>
      <xdr:rowOff>79695</xdr:rowOff>
    </xdr:to>
    <xdr:grpSp>
      <xdr:nvGrpSpPr>
        <xdr:cNvPr id="4" name="グループ化 3"/>
        <xdr:cNvGrpSpPr/>
      </xdr:nvGrpSpPr>
      <xdr:grpSpPr>
        <a:xfrm>
          <a:off x="6639426" y="33734373"/>
          <a:ext cx="2425083" cy="1092522"/>
          <a:chOff x="5795773" y="34466437"/>
          <a:chExt cx="2109398" cy="1087079"/>
        </a:xfrm>
      </xdr:grpSpPr>
      <xdr:sp macro="" textlink="">
        <xdr:nvSpPr>
          <xdr:cNvPr id="11" name="テキスト ボックス 10"/>
          <xdr:cNvSpPr txBox="1"/>
        </xdr:nvSpPr>
        <xdr:spPr bwMode="auto">
          <a:xfrm>
            <a:off x="5795773" y="34466437"/>
            <a:ext cx="2109398" cy="653597"/>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事務費</a:t>
            </a:r>
            <a:endParaRPr kumimoji="1" lang="en-US" altLang="ja-JP" sz="1200"/>
          </a:p>
          <a:p>
            <a:pPr algn="ctr"/>
            <a:r>
              <a:rPr kumimoji="1" lang="ja-JP" altLang="en-US" sz="1200"/>
              <a:t>１百万円</a:t>
            </a:r>
          </a:p>
        </xdr:txBody>
      </xdr:sp>
      <xdr:sp macro="" textlink="">
        <xdr:nvSpPr>
          <xdr:cNvPr id="12" name="大かっこ 11"/>
          <xdr:cNvSpPr/>
        </xdr:nvSpPr>
        <xdr:spPr bwMode="auto">
          <a:xfrm>
            <a:off x="5841326" y="35158595"/>
            <a:ext cx="2052000" cy="360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3" name="テキスト ボックス 12"/>
          <xdr:cNvSpPr txBox="1"/>
        </xdr:nvSpPr>
        <xdr:spPr bwMode="auto">
          <a:xfrm>
            <a:off x="5933480" y="35155784"/>
            <a:ext cx="1794351" cy="397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50">
                <a:solidFill>
                  <a:schemeClr val="tx1"/>
                </a:solidFill>
              </a:rPr>
              <a:t>　職員旅費</a:t>
            </a:r>
            <a:endParaRPr kumimoji="1" lang="en-US" altLang="ja-JP" sz="1050">
              <a:solidFill>
                <a:schemeClr val="tx1"/>
              </a:solidFill>
            </a:endParaRPr>
          </a:p>
        </xdr:txBody>
      </xdr:sp>
    </xdr:grpSp>
    <xdr:clientData/>
  </xdr:twoCellAnchor>
  <xdr:twoCellAnchor>
    <xdr:from>
      <xdr:col>17</xdr:col>
      <xdr:colOff>148079</xdr:colOff>
      <xdr:row>146</xdr:row>
      <xdr:rowOff>336095</xdr:rowOff>
    </xdr:from>
    <xdr:to>
      <xdr:col>17</xdr:col>
      <xdr:colOff>148079</xdr:colOff>
      <xdr:row>155</xdr:row>
      <xdr:rowOff>197654</xdr:rowOff>
    </xdr:to>
    <xdr:cxnSp macro="">
      <xdr:nvCxnSpPr>
        <xdr:cNvPr id="14" name="直線コネクタ 13"/>
        <xdr:cNvCxnSpPr/>
      </xdr:nvCxnSpPr>
      <xdr:spPr>
        <a:xfrm flipV="1">
          <a:off x="3196079" y="34334742"/>
          <a:ext cx="0" cy="2988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84733</xdr:colOff>
      <xdr:row>155</xdr:row>
      <xdr:rowOff>135508</xdr:rowOff>
    </xdr:from>
    <xdr:to>
      <xdr:col>45</xdr:col>
      <xdr:colOff>66595</xdr:colOff>
      <xdr:row>160</xdr:row>
      <xdr:rowOff>40334</xdr:rowOff>
    </xdr:to>
    <xdr:grpSp>
      <xdr:nvGrpSpPr>
        <xdr:cNvPr id="36" name="グループ化 35"/>
        <xdr:cNvGrpSpPr/>
      </xdr:nvGrpSpPr>
      <xdr:grpSpPr>
        <a:xfrm>
          <a:off x="6790333" y="36660708"/>
          <a:ext cx="2420262" cy="1682826"/>
          <a:chOff x="6080681" y="37279004"/>
          <a:chExt cx="2162205" cy="1636935"/>
        </a:xfrm>
      </xdr:grpSpPr>
      <xdr:sp macro="" textlink="">
        <xdr:nvSpPr>
          <xdr:cNvPr id="18" name="大かっこ 17"/>
          <xdr:cNvSpPr/>
        </xdr:nvSpPr>
        <xdr:spPr bwMode="auto">
          <a:xfrm>
            <a:off x="6082886" y="38340643"/>
            <a:ext cx="2160000" cy="5040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9" name="正方形/長方形 18"/>
          <xdr:cNvSpPr/>
        </xdr:nvSpPr>
        <xdr:spPr bwMode="auto">
          <a:xfrm>
            <a:off x="6080681" y="37610215"/>
            <a:ext cx="2160000" cy="648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baseline="0">
                <a:solidFill>
                  <a:schemeClr val="tx1"/>
                </a:solidFill>
              </a:rPr>
              <a:t>B</a:t>
            </a:r>
            <a:r>
              <a:rPr kumimoji="1" lang="ja-JP" altLang="en-US" sz="1100" baseline="0">
                <a:solidFill>
                  <a:schemeClr val="tx1"/>
                </a:solidFill>
              </a:rPr>
              <a:t>．公益法人（１者）</a:t>
            </a:r>
            <a:endParaRPr kumimoji="1" lang="en-US" altLang="ja-JP" sz="1100" baseline="0">
              <a:solidFill>
                <a:schemeClr val="tx1"/>
              </a:solidFill>
            </a:endParaRPr>
          </a:p>
          <a:p>
            <a:pPr algn="ctr"/>
            <a:r>
              <a:rPr kumimoji="1" lang="ja-JP" altLang="en-US" sz="1100" baseline="0">
                <a:solidFill>
                  <a:schemeClr val="tx1"/>
                </a:solidFill>
                <a:latin typeface="+mn-lt"/>
                <a:ea typeface="+mn-ea"/>
                <a:cs typeface="+mn-cs"/>
              </a:rPr>
              <a:t>７百万円</a:t>
            </a:r>
            <a:endParaRPr lang="ja-JP" altLang="ja-JP" baseline="0">
              <a:solidFill>
                <a:schemeClr val="tx1"/>
              </a:solidFill>
            </a:endParaRPr>
          </a:p>
        </xdr:txBody>
      </xdr:sp>
      <xdr:sp macro="" textlink="">
        <xdr:nvSpPr>
          <xdr:cNvPr id="20" name="正方形/長方形 19"/>
          <xdr:cNvSpPr/>
        </xdr:nvSpPr>
        <xdr:spPr bwMode="auto">
          <a:xfrm>
            <a:off x="6476892" y="37306218"/>
            <a:ext cx="1368000" cy="360000"/>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aseline="0">
                <a:solidFill>
                  <a:schemeClr val="tx1"/>
                </a:solidFill>
              </a:rPr>
              <a:t>【</a:t>
            </a:r>
            <a:r>
              <a:rPr kumimoji="1" lang="ja-JP" altLang="en-US" sz="1200" baseline="0">
                <a:solidFill>
                  <a:schemeClr val="tx1"/>
                </a:solidFill>
              </a:rPr>
              <a:t>企画競争</a:t>
            </a:r>
            <a:r>
              <a:rPr kumimoji="1" lang="en-US" altLang="ja-JP" sz="1200" baseline="0">
                <a:solidFill>
                  <a:schemeClr val="tx1"/>
                </a:solidFill>
              </a:rPr>
              <a:t>】</a:t>
            </a:r>
            <a:endParaRPr kumimoji="1" lang="ja-JP" altLang="en-US" sz="1200" baseline="0">
              <a:solidFill>
                <a:schemeClr val="tx1"/>
              </a:solidFill>
            </a:endParaRPr>
          </a:p>
        </xdr:txBody>
      </xdr:sp>
      <xdr:sp macro="" textlink="">
        <xdr:nvSpPr>
          <xdr:cNvPr id="21" name="テキスト ボックス 20"/>
          <xdr:cNvSpPr txBox="1"/>
        </xdr:nvSpPr>
        <xdr:spPr bwMode="auto">
          <a:xfrm>
            <a:off x="6144938" y="38267939"/>
            <a:ext cx="2088000"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50">
                <a:solidFill>
                  <a:schemeClr val="tx1"/>
                </a:solidFill>
              </a:rPr>
              <a:t>　半島振興のための効果的な情報発信等の知見の収集等</a:t>
            </a:r>
            <a:endParaRPr kumimoji="1" lang="en-US" altLang="ja-JP" sz="1050">
              <a:solidFill>
                <a:schemeClr val="tx1"/>
              </a:solidFill>
            </a:endParaRPr>
          </a:p>
        </xdr:txBody>
      </xdr:sp>
    </xdr:grpSp>
    <xdr:clientData/>
  </xdr:twoCellAnchor>
  <xdr:twoCellAnchor>
    <xdr:from>
      <xdr:col>11</xdr:col>
      <xdr:colOff>154743</xdr:colOff>
      <xdr:row>155</xdr:row>
      <xdr:rowOff>179293</xdr:rowOff>
    </xdr:from>
    <xdr:to>
      <xdr:col>23</xdr:col>
      <xdr:colOff>176555</xdr:colOff>
      <xdr:row>160</xdr:row>
      <xdr:rowOff>45726</xdr:rowOff>
    </xdr:to>
    <xdr:grpSp>
      <xdr:nvGrpSpPr>
        <xdr:cNvPr id="35" name="グループ化 34"/>
        <xdr:cNvGrpSpPr/>
      </xdr:nvGrpSpPr>
      <xdr:grpSpPr>
        <a:xfrm>
          <a:off x="2389943" y="36704493"/>
          <a:ext cx="2460212" cy="1644433"/>
          <a:chOff x="2100564" y="37422043"/>
          <a:chExt cx="2144527" cy="1635362"/>
        </a:xfrm>
      </xdr:grpSpPr>
      <xdr:sp macro="" textlink="">
        <xdr:nvSpPr>
          <xdr:cNvPr id="28" name="大かっこ 27"/>
          <xdr:cNvSpPr/>
        </xdr:nvSpPr>
        <xdr:spPr bwMode="auto">
          <a:xfrm>
            <a:off x="2113906" y="38469300"/>
            <a:ext cx="2131185" cy="51040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9" name="正方形/長方形 28"/>
          <xdr:cNvSpPr/>
        </xdr:nvSpPr>
        <xdr:spPr bwMode="auto">
          <a:xfrm>
            <a:off x="2100564" y="37737253"/>
            <a:ext cx="2131185" cy="660807"/>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baseline="0">
                <a:solidFill>
                  <a:schemeClr val="tx1"/>
                </a:solidFill>
              </a:rPr>
              <a:t>A</a:t>
            </a:r>
            <a:r>
              <a:rPr kumimoji="1" lang="ja-JP" altLang="en-US" sz="1100" baseline="0">
                <a:solidFill>
                  <a:schemeClr val="tx1"/>
                </a:solidFill>
              </a:rPr>
              <a:t>．民間企業（２者）</a:t>
            </a:r>
            <a:endParaRPr kumimoji="1" lang="en-US" altLang="ja-JP" sz="1100" baseline="0">
              <a:solidFill>
                <a:schemeClr val="tx1"/>
              </a:solidFill>
            </a:endParaRPr>
          </a:p>
          <a:p>
            <a:pPr algn="ctr"/>
            <a:r>
              <a:rPr kumimoji="1" lang="ja-JP" altLang="en-US" sz="1100" baseline="0">
                <a:solidFill>
                  <a:schemeClr val="tx1"/>
                </a:solidFill>
                <a:latin typeface="+mn-lt"/>
                <a:ea typeface="+mn-ea"/>
                <a:cs typeface="+mn-cs"/>
              </a:rPr>
              <a:t>２８百万円</a:t>
            </a:r>
            <a:endParaRPr lang="ja-JP" altLang="ja-JP" baseline="0">
              <a:solidFill>
                <a:schemeClr val="tx1"/>
              </a:solidFill>
            </a:endParaRPr>
          </a:p>
        </xdr:txBody>
      </xdr:sp>
      <xdr:sp macro="" textlink="">
        <xdr:nvSpPr>
          <xdr:cNvPr id="30" name="正方形/長方形 29"/>
          <xdr:cNvSpPr/>
        </xdr:nvSpPr>
        <xdr:spPr bwMode="auto">
          <a:xfrm>
            <a:off x="2436452" y="37422043"/>
            <a:ext cx="1420791" cy="366403"/>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aseline="0">
                <a:solidFill>
                  <a:schemeClr val="tx1"/>
                </a:solidFill>
              </a:rPr>
              <a:t>【</a:t>
            </a:r>
            <a:r>
              <a:rPr kumimoji="1" lang="ja-JP" altLang="en-US" sz="1200" baseline="0">
                <a:solidFill>
                  <a:schemeClr val="tx1"/>
                </a:solidFill>
              </a:rPr>
              <a:t>企画競争</a:t>
            </a:r>
            <a:r>
              <a:rPr kumimoji="1" lang="en-US" altLang="ja-JP" sz="1200" baseline="0">
                <a:solidFill>
                  <a:schemeClr val="tx1"/>
                </a:solidFill>
              </a:rPr>
              <a:t>】</a:t>
            </a:r>
            <a:endParaRPr kumimoji="1" lang="ja-JP" altLang="en-US" sz="1200" baseline="0">
              <a:solidFill>
                <a:schemeClr val="tx1"/>
              </a:solidFill>
            </a:endParaRPr>
          </a:p>
        </xdr:txBody>
      </xdr:sp>
      <xdr:sp macro="" textlink="">
        <xdr:nvSpPr>
          <xdr:cNvPr id="31" name="テキスト ボックス 30"/>
          <xdr:cNvSpPr txBox="1"/>
        </xdr:nvSpPr>
        <xdr:spPr bwMode="auto">
          <a:xfrm>
            <a:off x="2158821" y="38396598"/>
            <a:ext cx="2061586" cy="660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50">
                <a:solidFill>
                  <a:schemeClr val="tx1"/>
                </a:solidFill>
              </a:rPr>
              <a:t>　半島地域の現状や共通課題に関する実践的知見の収集等</a:t>
            </a:r>
            <a:endParaRPr kumimoji="1" lang="en-US" altLang="ja-JP" sz="1050">
              <a:solidFill>
                <a:schemeClr val="tx1"/>
              </a:solidFill>
            </a:endParaRPr>
          </a:p>
        </xdr:txBody>
      </xdr:sp>
    </xdr:grpSp>
    <xdr:clientData/>
  </xdr:twoCellAnchor>
  <xdr:twoCellAnchor>
    <xdr:from>
      <xdr:col>12</xdr:col>
      <xdr:colOff>1599</xdr:colOff>
      <xdr:row>143</xdr:row>
      <xdr:rowOff>198502</xdr:rowOff>
    </xdr:from>
    <xdr:to>
      <xdr:col>24</xdr:col>
      <xdr:colOff>10069</xdr:colOff>
      <xdr:row>145</xdr:row>
      <xdr:rowOff>50290</xdr:rowOff>
    </xdr:to>
    <xdr:sp macro="" textlink="">
      <xdr:nvSpPr>
        <xdr:cNvPr id="32" name="テキスト ボックス 31"/>
        <xdr:cNvSpPr txBox="1"/>
      </xdr:nvSpPr>
      <xdr:spPr>
        <a:xfrm>
          <a:off x="2153128" y="33155002"/>
          <a:ext cx="2160000" cy="546553"/>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国土政策局</a:t>
          </a:r>
          <a:endParaRPr kumimoji="1" lang="en-US" altLang="ja-JP" sz="1200"/>
        </a:p>
        <a:p>
          <a:pPr algn="ctr"/>
          <a:r>
            <a:rPr kumimoji="1" lang="ja-JP" altLang="en-US" sz="1200"/>
            <a:t>３６百</a:t>
          </a:r>
          <a:r>
            <a:rPr kumimoji="1" lang="ja-JP" altLang="en-US" sz="1200">
              <a:solidFill>
                <a:schemeClr val="tx1"/>
              </a:solidFill>
            </a:rPr>
            <a:t>万</a:t>
          </a:r>
          <a:r>
            <a:rPr kumimoji="1" lang="ja-JP" altLang="en-US" sz="1200"/>
            <a:t>円</a:t>
          </a:r>
        </a:p>
      </xdr:txBody>
    </xdr:sp>
    <xdr:clientData/>
  </xdr:twoCellAnchor>
  <xdr:twoCellAnchor>
    <xdr:from>
      <xdr:col>17</xdr:col>
      <xdr:colOff>150800</xdr:colOff>
      <xdr:row>141</xdr:row>
      <xdr:rowOff>206830</xdr:rowOff>
    </xdr:from>
    <xdr:to>
      <xdr:col>17</xdr:col>
      <xdr:colOff>150800</xdr:colOff>
      <xdr:row>143</xdr:row>
      <xdr:rowOff>183259</xdr:rowOff>
    </xdr:to>
    <xdr:cxnSp macro="">
      <xdr:nvCxnSpPr>
        <xdr:cNvPr id="33" name="直線コネクタ 32"/>
        <xdr:cNvCxnSpPr/>
      </xdr:nvCxnSpPr>
      <xdr:spPr>
        <a:xfrm flipV="1">
          <a:off x="3157979" y="32496580"/>
          <a:ext cx="0" cy="684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149301</xdr:colOff>
      <xdr:row>153</xdr:row>
      <xdr:rowOff>335555</xdr:rowOff>
    </xdr:from>
    <xdr:to>
      <xdr:col>39</xdr:col>
      <xdr:colOff>37659</xdr:colOff>
      <xdr:row>153</xdr:row>
      <xdr:rowOff>335555</xdr:rowOff>
    </xdr:to>
    <xdr:cxnSp macro="">
      <xdr:nvCxnSpPr>
        <xdr:cNvPr id="42" name="直線コネクタ 41"/>
        <xdr:cNvCxnSpPr/>
      </xdr:nvCxnSpPr>
      <xdr:spPr bwMode="auto">
        <a:xfrm>
          <a:off x="3156480" y="36870734"/>
          <a:ext cx="37800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36821</xdr:colOff>
      <xdr:row>153</xdr:row>
      <xdr:rowOff>341698</xdr:rowOff>
    </xdr:from>
    <xdr:to>
      <xdr:col>39</xdr:col>
      <xdr:colOff>36821</xdr:colOff>
      <xdr:row>155</xdr:row>
      <xdr:rowOff>210127</xdr:rowOff>
    </xdr:to>
    <xdr:cxnSp macro="">
      <xdr:nvCxnSpPr>
        <xdr:cNvPr id="43" name="直線コネクタ 42"/>
        <xdr:cNvCxnSpPr/>
      </xdr:nvCxnSpPr>
      <xdr:spPr>
        <a:xfrm flipV="1">
          <a:off x="7029292" y="36772022"/>
          <a:ext cx="0" cy="56319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60"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9" t="s">
        <v>376</v>
      </c>
      <c r="AR2" s="679"/>
      <c r="AS2" s="59" t="str">
        <f>IF(OR(AQ2="　", AQ2=""), "", "-")</f>
        <v/>
      </c>
      <c r="AT2" s="680">
        <v>265</v>
      </c>
      <c r="AU2" s="680"/>
      <c r="AV2" s="60" t="str">
        <f>IF(AW2="", "", "-")</f>
        <v/>
      </c>
      <c r="AW2" s="681"/>
      <c r="AX2" s="681"/>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382</v>
      </c>
      <c r="AK3" s="639"/>
      <c r="AL3" s="639"/>
      <c r="AM3" s="639"/>
      <c r="AN3" s="639"/>
      <c r="AO3" s="639"/>
      <c r="AP3" s="639"/>
      <c r="AQ3" s="639"/>
      <c r="AR3" s="639"/>
      <c r="AS3" s="639"/>
      <c r="AT3" s="639"/>
      <c r="AU3" s="639"/>
      <c r="AV3" s="639"/>
      <c r="AW3" s="639"/>
      <c r="AX3" s="36" t="s">
        <v>91</v>
      </c>
    </row>
    <row r="4" spans="1:50" ht="24.75" customHeight="1" x14ac:dyDescent="0.15">
      <c r="A4" s="455" t="s">
        <v>30</v>
      </c>
      <c r="B4" s="456"/>
      <c r="C4" s="456"/>
      <c r="D4" s="456"/>
      <c r="E4" s="456"/>
      <c r="F4" s="456"/>
      <c r="G4" s="429" t="s">
        <v>386</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378</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3" t="s">
        <v>208</v>
      </c>
      <c r="H5" s="615"/>
      <c r="I5" s="615"/>
      <c r="J5" s="615"/>
      <c r="K5" s="615"/>
      <c r="L5" s="615"/>
      <c r="M5" s="654" t="s">
        <v>92</v>
      </c>
      <c r="N5" s="655"/>
      <c r="O5" s="655"/>
      <c r="P5" s="655"/>
      <c r="Q5" s="655"/>
      <c r="R5" s="656"/>
      <c r="S5" s="614" t="s">
        <v>157</v>
      </c>
      <c r="T5" s="615"/>
      <c r="U5" s="615"/>
      <c r="V5" s="615"/>
      <c r="W5" s="615"/>
      <c r="X5" s="616"/>
      <c r="Y5" s="446" t="s">
        <v>3</v>
      </c>
      <c r="Z5" s="447"/>
      <c r="AA5" s="447"/>
      <c r="AB5" s="447"/>
      <c r="AC5" s="447"/>
      <c r="AD5" s="448"/>
      <c r="AE5" s="449" t="s">
        <v>379</v>
      </c>
      <c r="AF5" s="450"/>
      <c r="AG5" s="450"/>
      <c r="AH5" s="450"/>
      <c r="AI5" s="450"/>
      <c r="AJ5" s="450"/>
      <c r="AK5" s="450"/>
      <c r="AL5" s="450"/>
      <c r="AM5" s="450"/>
      <c r="AN5" s="450"/>
      <c r="AO5" s="450"/>
      <c r="AP5" s="451"/>
      <c r="AQ5" s="452" t="s">
        <v>432</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380</v>
      </c>
      <c r="AF6" s="464"/>
      <c r="AG6" s="464"/>
      <c r="AH6" s="464"/>
      <c r="AI6" s="464"/>
      <c r="AJ6" s="464"/>
      <c r="AK6" s="464"/>
      <c r="AL6" s="464"/>
      <c r="AM6" s="464"/>
      <c r="AN6" s="464"/>
      <c r="AO6" s="464"/>
      <c r="AP6" s="464"/>
      <c r="AQ6" s="465"/>
      <c r="AR6" s="465"/>
      <c r="AS6" s="465"/>
      <c r="AT6" s="465"/>
      <c r="AU6" s="465"/>
      <c r="AV6" s="465"/>
      <c r="AW6" s="465"/>
      <c r="AX6" s="466"/>
    </row>
    <row r="7" spans="1:50" ht="41.25" customHeight="1" x14ac:dyDescent="0.15">
      <c r="A7" s="481" t="s">
        <v>25</v>
      </c>
      <c r="B7" s="482"/>
      <c r="C7" s="482"/>
      <c r="D7" s="482"/>
      <c r="E7" s="482"/>
      <c r="F7" s="482"/>
      <c r="G7" s="483" t="s">
        <v>383</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381</v>
      </c>
      <c r="AF7" s="488"/>
      <c r="AG7" s="488"/>
      <c r="AH7" s="488"/>
      <c r="AI7" s="488"/>
      <c r="AJ7" s="488"/>
      <c r="AK7" s="488"/>
      <c r="AL7" s="488"/>
      <c r="AM7" s="488"/>
      <c r="AN7" s="488"/>
      <c r="AO7" s="488"/>
      <c r="AP7" s="488"/>
      <c r="AQ7" s="488"/>
      <c r="AR7" s="488"/>
      <c r="AS7" s="488"/>
      <c r="AT7" s="488"/>
      <c r="AU7" s="488"/>
      <c r="AV7" s="488"/>
      <c r="AW7" s="488"/>
      <c r="AX7" s="489"/>
    </row>
    <row r="8" spans="1:50" ht="40.5" customHeight="1" x14ac:dyDescent="0.15">
      <c r="A8" s="634" t="s">
        <v>308</v>
      </c>
      <c r="B8" s="635"/>
      <c r="C8" s="635"/>
      <c r="D8" s="635"/>
      <c r="E8" s="635"/>
      <c r="F8" s="636"/>
      <c r="G8" s="631" t="str">
        <f>入力規則等!A26</f>
        <v>観光立国、地方創生</v>
      </c>
      <c r="H8" s="632"/>
      <c r="I8" s="632"/>
      <c r="J8" s="632"/>
      <c r="K8" s="632"/>
      <c r="L8" s="632"/>
      <c r="M8" s="632"/>
      <c r="N8" s="632"/>
      <c r="O8" s="632"/>
      <c r="P8" s="632"/>
      <c r="Q8" s="632"/>
      <c r="R8" s="632"/>
      <c r="S8" s="632"/>
      <c r="T8" s="632"/>
      <c r="U8" s="632"/>
      <c r="V8" s="632"/>
      <c r="W8" s="632"/>
      <c r="X8" s="633"/>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0.75" customHeight="1" x14ac:dyDescent="0.15">
      <c r="A9" s="184" t="s">
        <v>26</v>
      </c>
      <c r="B9" s="185"/>
      <c r="C9" s="185"/>
      <c r="D9" s="185"/>
      <c r="E9" s="185"/>
      <c r="F9" s="185"/>
      <c r="G9" s="186" t="s">
        <v>423</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77.25" customHeight="1" x14ac:dyDescent="0.15">
      <c r="A10" s="184" t="s">
        <v>36</v>
      </c>
      <c r="B10" s="185"/>
      <c r="C10" s="185"/>
      <c r="D10" s="185"/>
      <c r="E10" s="185"/>
      <c r="F10" s="185"/>
      <c r="G10" s="186" t="s">
        <v>422</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7.5" customHeight="1" x14ac:dyDescent="0.15">
      <c r="A11" s="184" t="s">
        <v>6</v>
      </c>
      <c r="B11" s="185"/>
      <c r="C11" s="185"/>
      <c r="D11" s="185"/>
      <c r="E11" s="185"/>
      <c r="F11" s="490"/>
      <c r="G11" s="443" t="str">
        <f>入力規則等!P10</f>
        <v>委託・請負、補助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89">
        <v>47</v>
      </c>
      <c r="Q13" s="190"/>
      <c r="R13" s="190"/>
      <c r="S13" s="190"/>
      <c r="T13" s="190"/>
      <c r="U13" s="190"/>
      <c r="V13" s="509"/>
      <c r="W13" s="189">
        <v>40</v>
      </c>
      <c r="X13" s="190"/>
      <c r="Y13" s="190"/>
      <c r="Z13" s="190"/>
      <c r="AA13" s="190"/>
      <c r="AB13" s="190"/>
      <c r="AC13" s="509"/>
      <c r="AD13" s="189">
        <v>36</v>
      </c>
      <c r="AE13" s="190"/>
      <c r="AF13" s="190"/>
      <c r="AG13" s="190"/>
      <c r="AH13" s="190"/>
      <c r="AI13" s="190"/>
      <c r="AJ13" s="509"/>
      <c r="AK13" s="175">
        <v>115</v>
      </c>
      <c r="AL13" s="176"/>
      <c r="AM13" s="176"/>
      <c r="AN13" s="176"/>
      <c r="AO13" s="176"/>
      <c r="AP13" s="176"/>
      <c r="AQ13" s="177"/>
      <c r="AR13" s="189">
        <v>134</v>
      </c>
      <c r="AS13" s="190"/>
      <c r="AT13" s="190"/>
      <c r="AU13" s="190"/>
      <c r="AV13" s="190"/>
      <c r="AW13" s="190"/>
      <c r="AX13" s="191"/>
    </row>
    <row r="14" spans="1:50" ht="21" customHeight="1" x14ac:dyDescent="0.15">
      <c r="A14" s="397"/>
      <c r="B14" s="398"/>
      <c r="C14" s="398"/>
      <c r="D14" s="398"/>
      <c r="E14" s="398"/>
      <c r="F14" s="399"/>
      <c r="G14" s="502"/>
      <c r="H14" s="503"/>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v>200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6"/>
      <c r="K15" s="426"/>
      <c r="L15" s="426"/>
      <c r="M15" s="426"/>
      <c r="N15" s="426"/>
      <c r="O15" s="427"/>
      <c r="P15" s="175" t="s">
        <v>384</v>
      </c>
      <c r="Q15" s="176"/>
      <c r="R15" s="176"/>
      <c r="S15" s="176"/>
      <c r="T15" s="176"/>
      <c r="U15" s="176"/>
      <c r="V15" s="177"/>
      <c r="W15" s="175" t="s">
        <v>384</v>
      </c>
      <c r="X15" s="176"/>
      <c r="Y15" s="176"/>
      <c r="Z15" s="176"/>
      <c r="AA15" s="176"/>
      <c r="AB15" s="176"/>
      <c r="AC15" s="177"/>
      <c r="AD15" s="175" t="s">
        <v>384</v>
      </c>
      <c r="AE15" s="176"/>
      <c r="AF15" s="176"/>
      <c r="AG15" s="176"/>
      <c r="AH15" s="176"/>
      <c r="AI15" s="176"/>
      <c r="AJ15" s="177"/>
      <c r="AK15" s="175">
        <v>200</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2"/>
      <c r="H16" s="503"/>
      <c r="I16" s="179" t="s">
        <v>63</v>
      </c>
      <c r="J16" s="426"/>
      <c r="K16" s="426"/>
      <c r="L16" s="426"/>
      <c r="M16" s="426"/>
      <c r="N16" s="426"/>
      <c r="O16" s="427"/>
      <c r="P16" s="175" t="s">
        <v>384</v>
      </c>
      <c r="Q16" s="176"/>
      <c r="R16" s="176"/>
      <c r="S16" s="176"/>
      <c r="T16" s="176"/>
      <c r="U16" s="176"/>
      <c r="V16" s="177"/>
      <c r="W16" s="175" t="s">
        <v>384</v>
      </c>
      <c r="X16" s="176"/>
      <c r="Y16" s="176"/>
      <c r="Z16" s="176"/>
      <c r="AA16" s="176"/>
      <c r="AB16" s="176"/>
      <c r="AC16" s="177"/>
      <c r="AD16" s="175">
        <v>-200</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26" t="s">
        <v>22</v>
      </c>
      <c r="J18" s="627"/>
      <c r="K18" s="627"/>
      <c r="L18" s="627"/>
      <c r="M18" s="627"/>
      <c r="N18" s="627"/>
      <c r="O18" s="628"/>
      <c r="P18" s="648">
        <f>SUM(P13:V17)</f>
        <v>47</v>
      </c>
      <c r="Q18" s="649"/>
      <c r="R18" s="649"/>
      <c r="S18" s="649"/>
      <c r="T18" s="649"/>
      <c r="U18" s="649"/>
      <c r="V18" s="650"/>
      <c r="W18" s="648">
        <f>SUM(W13:AC17)</f>
        <v>40</v>
      </c>
      <c r="X18" s="649"/>
      <c r="Y18" s="649"/>
      <c r="Z18" s="649"/>
      <c r="AA18" s="649"/>
      <c r="AB18" s="649"/>
      <c r="AC18" s="650"/>
      <c r="AD18" s="648">
        <f t="shared" ref="AD18" si="0">SUM(AD13:AJ17)</f>
        <v>36</v>
      </c>
      <c r="AE18" s="649"/>
      <c r="AF18" s="649"/>
      <c r="AG18" s="649"/>
      <c r="AH18" s="649"/>
      <c r="AI18" s="649"/>
      <c r="AJ18" s="650"/>
      <c r="AK18" s="648">
        <f t="shared" ref="AK18" si="1">SUM(AK13:AQ17)</f>
        <v>315</v>
      </c>
      <c r="AL18" s="649"/>
      <c r="AM18" s="649"/>
      <c r="AN18" s="649"/>
      <c r="AO18" s="649"/>
      <c r="AP18" s="649"/>
      <c r="AQ18" s="650"/>
      <c r="AR18" s="648">
        <f t="shared" ref="AR18" si="2">SUM(AR13:AX17)</f>
        <v>134</v>
      </c>
      <c r="AS18" s="649"/>
      <c r="AT18" s="649"/>
      <c r="AU18" s="649"/>
      <c r="AV18" s="649"/>
      <c r="AW18" s="649"/>
      <c r="AX18" s="651"/>
    </row>
    <row r="19" spans="1:50" ht="24.75" customHeight="1" x14ac:dyDescent="0.15">
      <c r="A19" s="397"/>
      <c r="B19" s="398"/>
      <c r="C19" s="398"/>
      <c r="D19" s="398"/>
      <c r="E19" s="398"/>
      <c r="F19" s="399"/>
      <c r="G19" s="646" t="s">
        <v>10</v>
      </c>
      <c r="H19" s="647"/>
      <c r="I19" s="647"/>
      <c r="J19" s="647"/>
      <c r="K19" s="647"/>
      <c r="L19" s="647"/>
      <c r="M19" s="647"/>
      <c r="N19" s="647"/>
      <c r="O19" s="647"/>
      <c r="P19" s="175">
        <v>46</v>
      </c>
      <c r="Q19" s="176"/>
      <c r="R19" s="176"/>
      <c r="S19" s="176"/>
      <c r="T19" s="176"/>
      <c r="U19" s="176"/>
      <c r="V19" s="177"/>
      <c r="W19" s="175">
        <v>39</v>
      </c>
      <c r="X19" s="176"/>
      <c r="Y19" s="176"/>
      <c r="Z19" s="176"/>
      <c r="AA19" s="176"/>
      <c r="AB19" s="176"/>
      <c r="AC19" s="177"/>
      <c r="AD19" s="175">
        <v>36</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4"/>
      <c r="B20" s="495"/>
      <c r="C20" s="495"/>
      <c r="D20" s="495"/>
      <c r="E20" s="495"/>
      <c r="F20" s="496"/>
      <c r="G20" s="646" t="s">
        <v>11</v>
      </c>
      <c r="H20" s="647"/>
      <c r="I20" s="647"/>
      <c r="J20" s="647"/>
      <c r="K20" s="647"/>
      <c r="L20" s="647"/>
      <c r="M20" s="647"/>
      <c r="N20" s="647"/>
      <c r="O20" s="647"/>
      <c r="P20" s="652">
        <f>IF(P18=0, "-", P19/P18)</f>
        <v>0.97872340425531912</v>
      </c>
      <c r="Q20" s="652"/>
      <c r="R20" s="652"/>
      <c r="S20" s="652"/>
      <c r="T20" s="652"/>
      <c r="U20" s="652"/>
      <c r="V20" s="652"/>
      <c r="W20" s="652">
        <f>IF(W18=0, "-", W19/W18)</f>
        <v>0.97499999999999998</v>
      </c>
      <c r="X20" s="652"/>
      <c r="Y20" s="652"/>
      <c r="Z20" s="652"/>
      <c r="AA20" s="652"/>
      <c r="AB20" s="652"/>
      <c r="AC20" s="652"/>
      <c r="AD20" s="652">
        <f>IF(AD18=0, "-", AD19/AD18)</f>
        <v>1</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424</v>
      </c>
      <c r="AV22" s="71"/>
      <c r="AW22" s="72" t="s">
        <v>355</v>
      </c>
      <c r="AX22" s="73"/>
    </row>
    <row r="23" spans="1:50" ht="33" customHeight="1" x14ac:dyDescent="0.15">
      <c r="A23" s="130"/>
      <c r="B23" s="128"/>
      <c r="C23" s="128"/>
      <c r="D23" s="128"/>
      <c r="E23" s="128"/>
      <c r="F23" s="129"/>
      <c r="G23" s="74" t="s">
        <v>429</v>
      </c>
      <c r="H23" s="75"/>
      <c r="I23" s="75"/>
      <c r="J23" s="75"/>
      <c r="K23" s="75"/>
      <c r="L23" s="75"/>
      <c r="M23" s="75"/>
      <c r="N23" s="75"/>
      <c r="O23" s="76"/>
      <c r="P23" s="219" t="s">
        <v>416</v>
      </c>
      <c r="Q23" s="234"/>
      <c r="R23" s="234"/>
      <c r="S23" s="234"/>
      <c r="T23" s="234"/>
      <c r="U23" s="234"/>
      <c r="V23" s="234"/>
      <c r="W23" s="234"/>
      <c r="X23" s="235"/>
      <c r="Y23" s="228" t="s">
        <v>14</v>
      </c>
      <c r="Z23" s="229"/>
      <c r="AA23" s="230"/>
      <c r="AB23" s="167"/>
      <c r="AC23" s="168"/>
      <c r="AD23" s="168"/>
      <c r="AE23" s="88">
        <v>0.96</v>
      </c>
      <c r="AF23" s="89"/>
      <c r="AG23" s="89"/>
      <c r="AH23" s="89"/>
      <c r="AI23" s="90"/>
      <c r="AJ23" s="88">
        <v>1.1000000000000001</v>
      </c>
      <c r="AK23" s="89"/>
      <c r="AL23" s="89"/>
      <c r="AM23" s="89"/>
      <c r="AN23" s="90"/>
      <c r="AO23" s="88"/>
      <c r="AP23" s="89"/>
      <c r="AQ23" s="89"/>
      <c r="AR23" s="89"/>
      <c r="AS23" s="90"/>
      <c r="AT23" s="195"/>
      <c r="AU23" s="195"/>
      <c r="AV23" s="195"/>
      <c r="AW23" s="195"/>
      <c r="AX23" s="196"/>
    </row>
    <row r="24" spans="1:50" ht="33"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0" t="s">
        <v>385</v>
      </c>
      <c r="AC24" s="197"/>
      <c r="AD24" s="197"/>
      <c r="AE24" s="88">
        <v>1</v>
      </c>
      <c r="AF24" s="89"/>
      <c r="AG24" s="89"/>
      <c r="AH24" s="89"/>
      <c r="AI24" s="90"/>
      <c r="AJ24" s="88">
        <v>1</v>
      </c>
      <c r="AK24" s="89"/>
      <c r="AL24" s="89"/>
      <c r="AM24" s="89"/>
      <c r="AN24" s="90"/>
      <c r="AO24" s="88">
        <v>1</v>
      </c>
      <c r="AP24" s="89"/>
      <c r="AQ24" s="89"/>
      <c r="AR24" s="89"/>
      <c r="AS24" s="90"/>
      <c r="AT24" s="88" t="s">
        <v>425</v>
      </c>
      <c r="AU24" s="89"/>
      <c r="AV24" s="89"/>
      <c r="AW24" s="89"/>
      <c r="AX24" s="349"/>
    </row>
    <row r="25" spans="1:50" ht="33"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96</v>
      </c>
      <c r="AF25" s="89"/>
      <c r="AG25" s="89"/>
      <c r="AH25" s="89"/>
      <c r="AI25" s="90"/>
      <c r="AJ25" s="88">
        <v>110</v>
      </c>
      <c r="AK25" s="89"/>
      <c r="AL25" s="89"/>
      <c r="AM25" s="89"/>
      <c r="AN25" s="90"/>
      <c r="AO25" s="88" t="s">
        <v>430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7"/>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20"/>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7"/>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7"/>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7"/>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7"/>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7"/>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7"/>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8"/>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7"/>
      <c r="B68" s="528"/>
      <c r="C68" s="528"/>
      <c r="D68" s="528"/>
      <c r="E68" s="528"/>
      <c r="F68" s="529"/>
      <c r="G68" s="219" t="s">
        <v>387</v>
      </c>
      <c r="H68" s="234"/>
      <c r="I68" s="234"/>
      <c r="J68" s="234"/>
      <c r="K68" s="234"/>
      <c r="L68" s="234"/>
      <c r="M68" s="234"/>
      <c r="N68" s="234"/>
      <c r="O68" s="234"/>
      <c r="P68" s="234"/>
      <c r="Q68" s="234"/>
      <c r="R68" s="234"/>
      <c r="S68" s="234"/>
      <c r="T68" s="234"/>
      <c r="U68" s="234"/>
      <c r="V68" s="234"/>
      <c r="W68" s="234"/>
      <c r="X68" s="235"/>
      <c r="Y68" s="617" t="s">
        <v>66</v>
      </c>
      <c r="Z68" s="618"/>
      <c r="AA68" s="619"/>
      <c r="AB68" s="111" t="s">
        <v>388</v>
      </c>
      <c r="AC68" s="112"/>
      <c r="AD68" s="113"/>
      <c r="AE68" s="88" t="s">
        <v>389</v>
      </c>
      <c r="AF68" s="89"/>
      <c r="AG68" s="89"/>
      <c r="AH68" s="89"/>
      <c r="AI68" s="90"/>
      <c r="AJ68" s="88" t="s">
        <v>389</v>
      </c>
      <c r="AK68" s="89"/>
      <c r="AL68" s="89"/>
      <c r="AM68" s="89"/>
      <c r="AN68" s="90"/>
      <c r="AO68" s="88" t="s">
        <v>389</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388</v>
      </c>
      <c r="AC69" s="203"/>
      <c r="AD69" s="204"/>
      <c r="AE69" s="88" t="s">
        <v>389</v>
      </c>
      <c r="AF69" s="89"/>
      <c r="AG69" s="89"/>
      <c r="AH69" s="89"/>
      <c r="AI69" s="90"/>
      <c r="AJ69" s="88" t="s">
        <v>389</v>
      </c>
      <c r="AK69" s="89"/>
      <c r="AL69" s="89"/>
      <c r="AM69" s="89"/>
      <c r="AN69" s="90"/>
      <c r="AO69" s="88" t="s">
        <v>389</v>
      </c>
      <c r="AP69" s="89"/>
      <c r="AQ69" s="89"/>
      <c r="AR69" s="89"/>
      <c r="AS69" s="90"/>
      <c r="AT69" s="88">
        <v>30</v>
      </c>
      <c r="AU69" s="89"/>
      <c r="AV69" s="89"/>
      <c r="AW69" s="89"/>
      <c r="AX69" s="349"/>
      <c r="AY69" s="10"/>
      <c r="AZ69" s="10"/>
      <c r="BA69" s="10"/>
      <c r="BB69" s="10"/>
      <c r="BC69" s="10"/>
      <c r="BD69" s="10"/>
      <c r="BE69" s="10"/>
      <c r="BF69" s="10"/>
      <c r="BG69" s="10"/>
      <c r="BH69" s="10"/>
    </row>
    <row r="70" spans="1:60" ht="33" hidden="1" customHeight="1" x14ac:dyDescent="0.15">
      <c r="A70" s="524" t="s">
        <v>88</v>
      </c>
      <c r="B70" s="525"/>
      <c r="C70" s="525"/>
      <c r="D70" s="525"/>
      <c r="E70" s="525"/>
      <c r="F70" s="526"/>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hidden="1" customHeight="1" x14ac:dyDescent="0.15">
      <c r="A71" s="527"/>
      <c r="B71" s="528"/>
      <c r="C71" s="528"/>
      <c r="D71" s="528"/>
      <c r="E71" s="528"/>
      <c r="F71" s="529"/>
      <c r="G71" s="234"/>
      <c r="H71" s="234"/>
      <c r="I71" s="234"/>
      <c r="J71" s="234"/>
      <c r="K71" s="234"/>
      <c r="L71" s="234"/>
      <c r="M71" s="234"/>
      <c r="N71" s="234"/>
      <c r="O71" s="234"/>
      <c r="P71" s="234"/>
      <c r="Q71" s="234"/>
      <c r="R71" s="234"/>
      <c r="S71" s="234"/>
      <c r="T71" s="234"/>
      <c r="U71" s="234"/>
      <c r="V71" s="234"/>
      <c r="W71" s="234"/>
      <c r="X71" s="235"/>
      <c r="Y71" s="659" t="s">
        <v>66</v>
      </c>
      <c r="Z71" s="660"/>
      <c r="AA71" s="661"/>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2"/>
      <c r="AA72" s="66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391</v>
      </c>
      <c r="H83" s="295"/>
      <c r="I83" s="295"/>
      <c r="J83" s="295"/>
      <c r="K83" s="295"/>
      <c r="L83" s="295"/>
      <c r="M83" s="295"/>
      <c r="N83" s="295"/>
      <c r="O83" s="295"/>
      <c r="P83" s="295"/>
      <c r="Q83" s="295"/>
      <c r="R83" s="295"/>
      <c r="S83" s="295"/>
      <c r="T83" s="295"/>
      <c r="U83" s="295"/>
      <c r="V83" s="295"/>
      <c r="W83" s="295"/>
      <c r="X83" s="295"/>
      <c r="Y83" s="536" t="s">
        <v>17</v>
      </c>
      <c r="Z83" s="537"/>
      <c r="AA83" s="538"/>
      <c r="AB83" s="664" t="s">
        <v>390</v>
      </c>
      <c r="AC83" s="115"/>
      <c r="AD83" s="116"/>
      <c r="AE83" s="205">
        <v>12</v>
      </c>
      <c r="AF83" s="206"/>
      <c r="AG83" s="206"/>
      <c r="AH83" s="206"/>
      <c r="AI83" s="206"/>
      <c r="AJ83" s="205">
        <v>10</v>
      </c>
      <c r="AK83" s="206"/>
      <c r="AL83" s="206"/>
      <c r="AM83" s="206"/>
      <c r="AN83" s="206"/>
      <c r="AO83" s="205">
        <v>12</v>
      </c>
      <c r="AP83" s="206"/>
      <c r="AQ83" s="206"/>
      <c r="AR83" s="206"/>
      <c r="AS83" s="206"/>
      <c r="AT83" s="88">
        <v>10.5</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392</v>
      </c>
      <c r="AC84" s="92"/>
      <c r="AD84" s="93"/>
      <c r="AE84" s="665" t="s">
        <v>393</v>
      </c>
      <c r="AF84" s="92"/>
      <c r="AG84" s="92"/>
      <c r="AH84" s="92"/>
      <c r="AI84" s="93"/>
      <c r="AJ84" s="91" t="s">
        <v>394</v>
      </c>
      <c r="AK84" s="92"/>
      <c r="AL84" s="92"/>
      <c r="AM84" s="92"/>
      <c r="AN84" s="93"/>
      <c r="AO84" s="91" t="s">
        <v>395</v>
      </c>
      <c r="AP84" s="92"/>
      <c r="AQ84" s="92"/>
      <c r="AR84" s="92"/>
      <c r="AS84" s="93"/>
      <c r="AT84" s="91" t="s">
        <v>417</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6" t="s">
        <v>17</v>
      </c>
      <c r="Z86" s="537"/>
      <c r="AA86" s="53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6" t="s">
        <v>17</v>
      </c>
      <c r="Z89" s="537"/>
      <c r="AA89" s="538"/>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6" t="s">
        <v>17</v>
      </c>
      <c r="Z92" s="537"/>
      <c r="AA92" s="538"/>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6" t="s">
        <v>17</v>
      </c>
      <c r="Z95" s="537"/>
      <c r="AA95" s="538"/>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9" t="s">
        <v>77</v>
      </c>
      <c r="B97" s="600"/>
      <c r="C97" s="629" t="s">
        <v>19</v>
      </c>
      <c r="D97" s="522"/>
      <c r="E97" s="522"/>
      <c r="F97" s="522"/>
      <c r="G97" s="522"/>
      <c r="H97" s="522"/>
      <c r="I97" s="522"/>
      <c r="J97" s="522"/>
      <c r="K97" s="630"/>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1"/>
      <c r="B98" s="602"/>
      <c r="C98" s="533" t="s">
        <v>396</v>
      </c>
      <c r="D98" s="534"/>
      <c r="E98" s="534"/>
      <c r="F98" s="534"/>
      <c r="G98" s="534"/>
      <c r="H98" s="534"/>
      <c r="I98" s="534"/>
      <c r="J98" s="534"/>
      <c r="K98" s="535"/>
      <c r="L98" s="175">
        <v>0.98699999999999999</v>
      </c>
      <c r="M98" s="176"/>
      <c r="N98" s="176"/>
      <c r="O98" s="176"/>
      <c r="P98" s="176"/>
      <c r="Q98" s="177"/>
      <c r="R98" s="175">
        <v>1</v>
      </c>
      <c r="S98" s="176"/>
      <c r="T98" s="176"/>
      <c r="U98" s="176"/>
      <c r="V98" s="176"/>
      <c r="W98" s="177"/>
      <c r="X98" s="62" t="s">
        <v>435</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0" customHeight="1" x14ac:dyDescent="0.15">
      <c r="A99" s="601"/>
      <c r="B99" s="602"/>
      <c r="C99" s="596" t="s">
        <v>397</v>
      </c>
      <c r="D99" s="597"/>
      <c r="E99" s="597"/>
      <c r="F99" s="597"/>
      <c r="G99" s="597"/>
      <c r="H99" s="597"/>
      <c r="I99" s="597"/>
      <c r="J99" s="597"/>
      <c r="K99" s="598"/>
      <c r="L99" s="175">
        <v>15</v>
      </c>
      <c r="M99" s="176"/>
      <c r="N99" s="176"/>
      <c r="O99" s="176"/>
      <c r="P99" s="176"/>
      <c r="Q99" s="177"/>
      <c r="R99" s="175">
        <v>16</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30.75" customHeight="1" x14ac:dyDescent="0.15">
      <c r="A100" s="601"/>
      <c r="B100" s="602"/>
      <c r="C100" s="596" t="s">
        <v>398</v>
      </c>
      <c r="D100" s="597"/>
      <c r="E100" s="597"/>
      <c r="F100" s="597"/>
      <c r="G100" s="597"/>
      <c r="H100" s="597"/>
      <c r="I100" s="597"/>
      <c r="J100" s="597"/>
      <c r="K100" s="598"/>
      <c r="L100" s="175">
        <v>99</v>
      </c>
      <c r="M100" s="176"/>
      <c r="N100" s="176"/>
      <c r="O100" s="176"/>
      <c r="P100" s="176"/>
      <c r="Q100" s="177"/>
      <c r="R100" s="175">
        <v>116</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114.98699999999999</v>
      </c>
      <c r="M104" s="594"/>
      <c r="N104" s="594"/>
      <c r="O104" s="594"/>
      <c r="P104" s="594"/>
      <c r="Q104" s="595"/>
      <c r="R104" s="593">
        <f>SUM(R98:W103)</f>
        <v>133</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110.25" customHeight="1" x14ac:dyDescent="0.15">
      <c r="A108" s="640" t="s">
        <v>312</v>
      </c>
      <c r="B108" s="641"/>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377</v>
      </c>
      <c r="AE108" s="343"/>
      <c r="AF108" s="343"/>
      <c r="AG108" s="339" t="s">
        <v>399</v>
      </c>
      <c r="AH108" s="340"/>
      <c r="AI108" s="340"/>
      <c r="AJ108" s="340"/>
      <c r="AK108" s="340"/>
      <c r="AL108" s="340"/>
      <c r="AM108" s="340"/>
      <c r="AN108" s="340"/>
      <c r="AO108" s="340"/>
      <c r="AP108" s="340"/>
      <c r="AQ108" s="340"/>
      <c r="AR108" s="340"/>
      <c r="AS108" s="340"/>
      <c r="AT108" s="340"/>
      <c r="AU108" s="340"/>
      <c r="AV108" s="340"/>
      <c r="AW108" s="340"/>
      <c r="AX108" s="341"/>
    </row>
    <row r="109" spans="1:50" ht="114" customHeight="1" x14ac:dyDescent="0.15">
      <c r="A109" s="642"/>
      <c r="B109" s="643"/>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0"/>
      <c r="AD109" s="293" t="s">
        <v>377</v>
      </c>
      <c r="AE109" s="294"/>
      <c r="AF109" s="294"/>
      <c r="AG109" s="273" t="s">
        <v>426</v>
      </c>
      <c r="AH109" s="250"/>
      <c r="AI109" s="250"/>
      <c r="AJ109" s="250"/>
      <c r="AK109" s="250"/>
      <c r="AL109" s="250"/>
      <c r="AM109" s="250"/>
      <c r="AN109" s="250"/>
      <c r="AO109" s="250"/>
      <c r="AP109" s="250"/>
      <c r="AQ109" s="250"/>
      <c r="AR109" s="250"/>
      <c r="AS109" s="250"/>
      <c r="AT109" s="250"/>
      <c r="AU109" s="250"/>
      <c r="AV109" s="250"/>
      <c r="AW109" s="250"/>
      <c r="AX109" s="274"/>
    </row>
    <row r="110" spans="1:50" ht="42.75" customHeight="1" x14ac:dyDescent="0.15">
      <c r="A110" s="644"/>
      <c r="B110" s="645"/>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3" t="s">
        <v>377</v>
      </c>
      <c r="AE110" s="324"/>
      <c r="AF110" s="324"/>
      <c r="AG110" s="334" t="s">
        <v>427</v>
      </c>
      <c r="AH110" s="238"/>
      <c r="AI110" s="238"/>
      <c r="AJ110" s="238"/>
      <c r="AK110" s="238"/>
      <c r="AL110" s="238"/>
      <c r="AM110" s="238"/>
      <c r="AN110" s="238"/>
      <c r="AO110" s="238"/>
      <c r="AP110" s="238"/>
      <c r="AQ110" s="238"/>
      <c r="AR110" s="238"/>
      <c r="AS110" s="238"/>
      <c r="AT110" s="238"/>
      <c r="AU110" s="238"/>
      <c r="AV110" s="238"/>
      <c r="AW110" s="238"/>
      <c r="AX110" s="319"/>
    </row>
    <row r="111" spans="1:50" ht="33" customHeight="1" x14ac:dyDescent="0.15">
      <c r="A111" s="254" t="s">
        <v>46</v>
      </c>
      <c r="B111" s="255"/>
      <c r="C111" s="549"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377</v>
      </c>
      <c r="AE111" s="268"/>
      <c r="AF111" s="268"/>
      <c r="AG111" s="270" t="s">
        <v>400</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401</v>
      </c>
      <c r="AE112" s="294"/>
      <c r="AF112" s="294"/>
      <c r="AG112" s="333"/>
      <c r="AH112" s="250"/>
      <c r="AI112" s="250"/>
      <c r="AJ112" s="250"/>
      <c r="AK112" s="250"/>
      <c r="AL112" s="250"/>
      <c r="AM112" s="250"/>
      <c r="AN112" s="250"/>
      <c r="AO112" s="250"/>
      <c r="AP112" s="250"/>
      <c r="AQ112" s="250"/>
      <c r="AR112" s="250"/>
      <c r="AS112" s="250"/>
      <c r="AT112" s="250"/>
      <c r="AU112" s="250"/>
      <c r="AV112" s="250"/>
      <c r="AW112" s="250"/>
      <c r="AX112" s="274"/>
    </row>
    <row r="113" spans="1:64" ht="18" customHeight="1" x14ac:dyDescent="0.15">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377</v>
      </c>
      <c r="AE113" s="294"/>
      <c r="AF113" s="294"/>
      <c r="AG113" s="273" t="s">
        <v>404</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401</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53.2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377</v>
      </c>
      <c r="AE115" s="294"/>
      <c r="AF115" s="294"/>
      <c r="AG115" s="273" t="s">
        <v>402</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401</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20.2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377</v>
      </c>
      <c r="AE117" s="324"/>
      <c r="AF117" s="328"/>
      <c r="AG117" s="335" t="s">
        <v>403</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23.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377</v>
      </c>
      <c r="AE118" s="268"/>
      <c r="AF118" s="269"/>
      <c r="AG118" s="270" t="s">
        <v>428</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401</v>
      </c>
      <c r="AE119" s="345"/>
      <c r="AF119" s="345"/>
      <c r="AG119" s="33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401</v>
      </c>
      <c r="AE120" s="294"/>
      <c r="AF120" s="294"/>
      <c r="AG120" s="333"/>
      <c r="AH120" s="250"/>
      <c r="AI120" s="250"/>
      <c r="AJ120" s="250"/>
      <c r="AK120" s="250"/>
      <c r="AL120" s="250"/>
      <c r="AM120" s="250"/>
      <c r="AN120" s="250"/>
      <c r="AO120" s="250"/>
      <c r="AP120" s="250"/>
      <c r="AQ120" s="250"/>
      <c r="AR120" s="250"/>
      <c r="AS120" s="250"/>
      <c r="AT120" s="250"/>
      <c r="AU120" s="250"/>
      <c r="AV120" s="250"/>
      <c r="AW120" s="250"/>
      <c r="AX120" s="274"/>
    </row>
    <row r="121" spans="1:64" ht="66"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420</v>
      </c>
      <c r="AE121" s="294"/>
      <c r="AF121" s="294"/>
      <c r="AG121" s="334" t="s">
        <v>421</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401</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4"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4"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3"/>
      <c r="U125" s="336"/>
      <c r="V125" s="336"/>
      <c r="W125" s="336"/>
      <c r="X125" s="336"/>
      <c r="Y125" s="336"/>
      <c r="Z125" s="336"/>
      <c r="AA125" s="336"/>
      <c r="AB125" s="336"/>
      <c r="AC125" s="336"/>
      <c r="AD125" s="336"/>
      <c r="AE125" s="336"/>
      <c r="AF125" s="554"/>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5"/>
      <c r="C126" s="375" t="s">
        <v>64</v>
      </c>
      <c r="D126" s="423"/>
      <c r="E126" s="423"/>
      <c r="F126" s="424"/>
      <c r="G126" s="379" t="s">
        <v>418</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7" t="s">
        <v>68</v>
      </c>
      <c r="D127" s="578"/>
      <c r="E127" s="578"/>
      <c r="F127" s="579"/>
      <c r="G127" s="580" t="s">
        <v>419</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30"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73.5" customHeight="1" thickBot="1" x14ac:dyDescent="0.2">
      <c r="A131" s="382" t="s">
        <v>306</v>
      </c>
      <c r="B131" s="383"/>
      <c r="C131" s="383"/>
      <c r="D131" s="383"/>
      <c r="E131" s="384"/>
      <c r="F131" s="415" t="s">
        <v>431</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80.25" customHeight="1" thickBot="1" x14ac:dyDescent="0.2">
      <c r="A133" s="550" t="s">
        <v>433</v>
      </c>
      <c r="B133" s="551"/>
      <c r="C133" s="551"/>
      <c r="D133" s="551"/>
      <c r="E133" s="552"/>
      <c r="F133" s="418" t="s">
        <v>434</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68.2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6" t="s">
        <v>224</v>
      </c>
      <c r="B137" s="311"/>
      <c r="C137" s="311"/>
      <c r="D137" s="311"/>
      <c r="E137" s="311"/>
      <c r="F137" s="311"/>
      <c r="G137" s="541">
        <v>166</v>
      </c>
      <c r="H137" s="542"/>
      <c r="I137" s="542"/>
      <c r="J137" s="542"/>
      <c r="K137" s="542"/>
      <c r="L137" s="542"/>
      <c r="M137" s="542"/>
      <c r="N137" s="542"/>
      <c r="O137" s="542"/>
      <c r="P137" s="543"/>
      <c r="Q137" s="311" t="s">
        <v>225</v>
      </c>
      <c r="R137" s="311"/>
      <c r="S137" s="311"/>
      <c r="T137" s="311"/>
      <c r="U137" s="311"/>
      <c r="V137" s="311"/>
      <c r="W137" s="541">
        <v>90</v>
      </c>
      <c r="X137" s="542"/>
      <c r="Y137" s="542"/>
      <c r="Z137" s="542"/>
      <c r="AA137" s="542"/>
      <c r="AB137" s="542"/>
      <c r="AC137" s="542"/>
      <c r="AD137" s="542"/>
      <c r="AE137" s="542"/>
      <c r="AF137" s="543"/>
      <c r="AG137" s="311" t="s">
        <v>226</v>
      </c>
      <c r="AH137" s="311"/>
      <c r="AI137" s="311"/>
      <c r="AJ137" s="311"/>
      <c r="AK137" s="311"/>
      <c r="AL137" s="311"/>
      <c r="AM137" s="513">
        <v>67</v>
      </c>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8">
        <v>269</v>
      </c>
      <c r="H138" s="309"/>
      <c r="I138" s="309"/>
      <c r="J138" s="309"/>
      <c r="K138" s="309"/>
      <c r="L138" s="309"/>
      <c r="M138" s="309"/>
      <c r="N138" s="309"/>
      <c r="O138" s="309"/>
      <c r="P138" s="310"/>
      <c r="Q138" s="421" t="s">
        <v>228</v>
      </c>
      <c r="R138" s="421"/>
      <c r="S138" s="421"/>
      <c r="T138" s="421"/>
      <c r="U138" s="421"/>
      <c r="V138" s="421"/>
      <c r="W138" s="308">
        <v>260</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405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360</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x14ac:dyDescent="0.15">
      <c r="A180" s="362"/>
      <c r="B180" s="363"/>
      <c r="C180" s="363"/>
      <c r="D180" s="363"/>
      <c r="E180" s="363"/>
      <c r="F180" s="364"/>
      <c r="G180" s="353" t="s">
        <v>406</v>
      </c>
      <c r="H180" s="354"/>
      <c r="I180" s="354"/>
      <c r="J180" s="354"/>
      <c r="K180" s="355"/>
      <c r="L180" s="356" t="s">
        <v>407</v>
      </c>
      <c r="M180" s="357"/>
      <c r="N180" s="357"/>
      <c r="O180" s="357"/>
      <c r="P180" s="357"/>
      <c r="Q180" s="357"/>
      <c r="R180" s="357"/>
      <c r="S180" s="357"/>
      <c r="T180" s="357"/>
      <c r="U180" s="357"/>
      <c r="V180" s="357"/>
      <c r="W180" s="357"/>
      <c r="X180" s="358"/>
      <c r="Y180" s="388">
        <v>16</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2"/>
    </row>
    <row r="181" spans="1:50" ht="20.25"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5"/>
    </row>
    <row r="182" spans="1:50" ht="20.2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5"/>
    </row>
    <row r="183" spans="1:50" ht="20.2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5"/>
    </row>
    <row r="184" spans="1:50" ht="20.2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5"/>
    </row>
    <row r="185" spans="1:50" ht="20.2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5"/>
    </row>
    <row r="186" spans="1:50" ht="20.2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5"/>
    </row>
    <row r="187" spans="1:50" ht="20.2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5"/>
    </row>
    <row r="188" spans="1:50" ht="20.2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5"/>
    </row>
    <row r="189" spans="1:50" ht="20.2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5"/>
    </row>
    <row r="190" spans="1:50" ht="24.75" customHeight="1" thickBot="1" x14ac:dyDescent="0.2">
      <c r="A190" s="362"/>
      <c r="B190" s="363"/>
      <c r="C190" s="363"/>
      <c r="D190" s="363"/>
      <c r="E190" s="363"/>
      <c r="F190" s="364"/>
      <c r="G190" s="556" t="s">
        <v>22</v>
      </c>
      <c r="H190" s="557"/>
      <c r="I190" s="557"/>
      <c r="J190" s="557"/>
      <c r="K190" s="557"/>
      <c r="L190" s="558"/>
      <c r="M190" s="146"/>
      <c r="N190" s="146"/>
      <c r="O190" s="146"/>
      <c r="P190" s="146"/>
      <c r="Q190" s="146"/>
      <c r="R190" s="146"/>
      <c r="S190" s="146"/>
      <c r="T190" s="146"/>
      <c r="U190" s="146"/>
      <c r="V190" s="146"/>
      <c r="W190" s="146"/>
      <c r="X190" s="147"/>
      <c r="Y190" s="559">
        <f>SUM(Y180:AB189)</f>
        <v>16</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2"/>
      <c r="B191" s="363"/>
      <c r="C191" s="363"/>
      <c r="D191" s="363"/>
      <c r="E191" s="363"/>
      <c r="F191" s="364"/>
      <c r="G191" s="368" t="s">
        <v>408</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362</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x14ac:dyDescent="0.15">
      <c r="A193" s="362"/>
      <c r="B193" s="363"/>
      <c r="C193" s="363"/>
      <c r="D193" s="363"/>
      <c r="E193" s="363"/>
      <c r="F193" s="364"/>
      <c r="G193" s="353" t="s">
        <v>406</v>
      </c>
      <c r="H193" s="354"/>
      <c r="I193" s="354"/>
      <c r="J193" s="354"/>
      <c r="K193" s="355"/>
      <c r="L193" s="356" t="s">
        <v>409</v>
      </c>
      <c r="M193" s="357"/>
      <c r="N193" s="357"/>
      <c r="O193" s="357"/>
      <c r="P193" s="357"/>
      <c r="Q193" s="357"/>
      <c r="R193" s="357"/>
      <c r="S193" s="357"/>
      <c r="T193" s="357"/>
      <c r="U193" s="357"/>
      <c r="V193" s="357"/>
      <c r="W193" s="357"/>
      <c r="X193" s="358"/>
      <c r="Y193" s="388">
        <v>7</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2"/>
    </row>
    <row r="194" spans="1:50" ht="20.2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5"/>
    </row>
    <row r="195" spans="1:50" ht="20.2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5"/>
    </row>
    <row r="196" spans="1:50" ht="20.2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5"/>
    </row>
    <row r="197" spans="1:50" ht="20.2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5"/>
    </row>
    <row r="198" spans="1:50" ht="20.2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5"/>
    </row>
    <row r="199" spans="1:50" ht="20.2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5"/>
    </row>
    <row r="200" spans="1:50" ht="20.2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5"/>
    </row>
    <row r="201" spans="1:50" ht="20.2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5"/>
    </row>
    <row r="202" spans="1:50" ht="20.2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5"/>
    </row>
    <row r="203" spans="1:50" ht="24.75" customHeight="1" x14ac:dyDescent="0.15">
      <c r="A203" s="362"/>
      <c r="B203" s="363"/>
      <c r="C203" s="363"/>
      <c r="D203" s="363"/>
      <c r="E203" s="363"/>
      <c r="F203" s="364"/>
      <c r="G203" s="556" t="s">
        <v>22</v>
      </c>
      <c r="H203" s="557"/>
      <c r="I203" s="557"/>
      <c r="J203" s="557"/>
      <c r="K203" s="557"/>
      <c r="L203" s="558"/>
      <c r="M203" s="146"/>
      <c r="N203" s="146"/>
      <c r="O203" s="146"/>
      <c r="P203" s="146"/>
      <c r="Q203" s="146"/>
      <c r="R203" s="146"/>
      <c r="S203" s="146"/>
      <c r="T203" s="146"/>
      <c r="U203" s="146"/>
      <c r="V203" s="146"/>
      <c r="W203" s="146"/>
      <c r="X203" s="147"/>
      <c r="Y203" s="559">
        <f>SUM(Y193:AB202)</f>
        <v>7</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2.25" hidden="1" customHeight="1" x14ac:dyDescent="0.15">
      <c r="A204" s="362"/>
      <c r="B204" s="363"/>
      <c r="C204" s="363"/>
      <c r="D204" s="363"/>
      <c r="E204" s="363"/>
      <c r="F204" s="364"/>
      <c r="G204" s="368" t="s">
        <v>360</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hidden="1"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hidden="1"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4.75" hidden="1"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5"/>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5"/>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5"/>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5"/>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5"/>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5"/>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5"/>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5"/>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5"/>
    </row>
    <row r="216" spans="1:50" ht="24.75" hidden="1" customHeight="1" thickBot="1" x14ac:dyDescent="0.2">
      <c r="A216" s="362"/>
      <c r="B216" s="363"/>
      <c r="C216" s="363"/>
      <c r="D216" s="363"/>
      <c r="E216" s="363"/>
      <c r="F216" s="364"/>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x14ac:dyDescent="0.15">
      <c r="A217" s="362"/>
      <c r="B217" s="363"/>
      <c r="C217" s="363"/>
      <c r="D217" s="363"/>
      <c r="E217" s="363"/>
      <c r="F217" s="364"/>
      <c r="G217" s="368" t="s">
        <v>362</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363</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hidden="1"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hidden="1"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hidden="1"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5"/>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5"/>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5"/>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5"/>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5"/>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5"/>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5"/>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5"/>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5"/>
    </row>
    <row r="229" spans="1:50" ht="24.75" hidden="1" customHeight="1" x14ac:dyDescent="0.15">
      <c r="A229" s="362"/>
      <c r="B229" s="363"/>
      <c r="C229" s="363"/>
      <c r="D229" s="363"/>
      <c r="E229" s="363"/>
      <c r="F229" s="364"/>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10.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24" customHeight="1" x14ac:dyDescent="0.15">
      <c r="A236" s="566">
        <v>1</v>
      </c>
      <c r="B236" s="566">
        <v>1</v>
      </c>
      <c r="C236" s="568" t="s">
        <v>410</v>
      </c>
      <c r="D236" s="567"/>
      <c r="E236" s="567"/>
      <c r="F236" s="567"/>
      <c r="G236" s="567"/>
      <c r="H236" s="567"/>
      <c r="I236" s="567"/>
      <c r="J236" s="567"/>
      <c r="K236" s="567"/>
      <c r="L236" s="567"/>
      <c r="M236" s="568" t="s">
        <v>412</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16</v>
      </c>
      <c r="AL236" s="570"/>
      <c r="AM236" s="570"/>
      <c r="AN236" s="570"/>
      <c r="AO236" s="570"/>
      <c r="AP236" s="571"/>
      <c r="AQ236" s="568">
        <v>4</v>
      </c>
      <c r="AR236" s="567"/>
      <c r="AS236" s="567"/>
      <c r="AT236" s="567"/>
      <c r="AU236" s="569">
        <f>15944391/15964560*100</f>
        <v>99.87366391557299</v>
      </c>
      <c r="AV236" s="570"/>
      <c r="AW236" s="570"/>
      <c r="AX236" s="571"/>
    </row>
    <row r="237" spans="1:50" ht="24" customHeight="1" x14ac:dyDescent="0.15">
      <c r="A237" s="566">
        <v>2</v>
      </c>
      <c r="B237" s="566">
        <v>1</v>
      </c>
      <c r="C237" s="568" t="s">
        <v>411</v>
      </c>
      <c r="D237" s="567"/>
      <c r="E237" s="567"/>
      <c r="F237" s="567"/>
      <c r="G237" s="567"/>
      <c r="H237" s="567"/>
      <c r="I237" s="567"/>
      <c r="J237" s="567"/>
      <c r="K237" s="567"/>
      <c r="L237" s="567"/>
      <c r="M237" s="568" t="s">
        <v>413</v>
      </c>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v>12</v>
      </c>
      <c r="AL237" s="570"/>
      <c r="AM237" s="570"/>
      <c r="AN237" s="570"/>
      <c r="AO237" s="570"/>
      <c r="AP237" s="571"/>
      <c r="AQ237" s="568">
        <v>3</v>
      </c>
      <c r="AR237" s="567"/>
      <c r="AS237" s="567"/>
      <c r="AT237" s="567"/>
      <c r="AU237" s="569">
        <f>11982600/12035520*100</f>
        <v>99.560301507537687</v>
      </c>
      <c r="AV237" s="570"/>
      <c r="AW237" s="570"/>
      <c r="AX237" s="571"/>
    </row>
    <row r="238" spans="1:50" ht="18.75" hidden="1" customHeight="1" x14ac:dyDescent="0.15">
      <c r="A238" s="566">
        <v>3</v>
      </c>
      <c r="B238" s="566">
        <v>1</v>
      </c>
      <c r="C238" s="567"/>
      <c r="D238" s="567"/>
      <c r="E238" s="567"/>
      <c r="F238" s="567"/>
      <c r="G238" s="567"/>
      <c r="H238" s="567"/>
      <c r="I238" s="567"/>
      <c r="J238" s="567"/>
      <c r="K238" s="567"/>
      <c r="L238" s="567"/>
      <c r="M238" s="677"/>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8"/>
      <c r="AK238" s="569"/>
      <c r="AL238" s="570"/>
      <c r="AM238" s="570"/>
      <c r="AN238" s="570"/>
      <c r="AO238" s="570"/>
      <c r="AP238" s="571"/>
      <c r="AQ238" s="568"/>
      <c r="AR238" s="567"/>
      <c r="AS238" s="567"/>
      <c r="AT238" s="567"/>
      <c r="AU238" s="569"/>
      <c r="AV238" s="570"/>
      <c r="AW238" s="570"/>
      <c r="AX238" s="571"/>
    </row>
    <row r="239" spans="1:50" ht="18.75"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68"/>
      <c r="AR239" s="567"/>
      <c r="AS239" s="567"/>
      <c r="AT239" s="567"/>
      <c r="AU239" s="569"/>
      <c r="AV239" s="570"/>
      <c r="AW239" s="570"/>
      <c r="AX239" s="571"/>
    </row>
    <row r="240" spans="1:50" ht="18.75"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68"/>
      <c r="AR240" s="567"/>
      <c r="AS240" s="567"/>
      <c r="AT240" s="567"/>
      <c r="AU240" s="569"/>
      <c r="AV240" s="570"/>
      <c r="AW240" s="570"/>
      <c r="AX240" s="571"/>
    </row>
    <row r="241" spans="1:50" ht="18.75"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68"/>
      <c r="AR241" s="567"/>
      <c r="AS241" s="567"/>
      <c r="AT241" s="567"/>
      <c r="AU241" s="569"/>
      <c r="AV241" s="570"/>
      <c r="AW241" s="570"/>
      <c r="AX241" s="571"/>
    </row>
    <row r="242" spans="1:50" ht="18.75"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68"/>
      <c r="AR242" s="567"/>
      <c r="AS242" s="567"/>
      <c r="AT242" s="567"/>
      <c r="AU242" s="569"/>
      <c r="AV242" s="570"/>
      <c r="AW242" s="570"/>
      <c r="AX242" s="571"/>
    </row>
    <row r="243" spans="1:50" ht="18.75"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68"/>
      <c r="AR243" s="567"/>
      <c r="AS243" s="567"/>
      <c r="AT243" s="567"/>
      <c r="AU243" s="569"/>
      <c r="AV243" s="570"/>
      <c r="AW243" s="570"/>
      <c r="AX243" s="571"/>
    </row>
    <row r="244" spans="1:50" ht="18.75"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18.75"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2" t="s">
        <v>366</v>
      </c>
      <c r="D268" s="232"/>
      <c r="E268" s="232"/>
      <c r="F268" s="232"/>
      <c r="G268" s="232"/>
      <c r="H268" s="232"/>
      <c r="I268" s="232"/>
      <c r="J268" s="232"/>
      <c r="K268" s="232"/>
      <c r="L268" s="232"/>
      <c r="M268" s="232" t="s">
        <v>367</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368</v>
      </c>
      <c r="AL268" s="232"/>
      <c r="AM268" s="232"/>
      <c r="AN268" s="232"/>
      <c r="AO268" s="232"/>
      <c r="AP268" s="232"/>
      <c r="AQ268" s="232" t="s">
        <v>23</v>
      </c>
      <c r="AR268" s="232"/>
      <c r="AS268" s="232"/>
      <c r="AT268" s="232"/>
      <c r="AU268" s="83" t="s">
        <v>24</v>
      </c>
      <c r="AV268" s="84"/>
      <c r="AW268" s="84"/>
      <c r="AX268" s="573"/>
    </row>
    <row r="269" spans="1:50" ht="24" customHeight="1" x14ac:dyDescent="0.15">
      <c r="A269" s="566">
        <v>1</v>
      </c>
      <c r="B269" s="566">
        <v>1</v>
      </c>
      <c r="C269" s="568" t="s">
        <v>414</v>
      </c>
      <c r="D269" s="567"/>
      <c r="E269" s="567"/>
      <c r="F269" s="567"/>
      <c r="G269" s="567"/>
      <c r="H269" s="567"/>
      <c r="I269" s="567"/>
      <c r="J269" s="567"/>
      <c r="K269" s="567"/>
      <c r="L269" s="567"/>
      <c r="M269" s="568" t="s">
        <v>415</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v>7</v>
      </c>
      <c r="AL269" s="570"/>
      <c r="AM269" s="570"/>
      <c r="AN269" s="570"/>
      <c r="AO269" s="570"/>
      <c r="AP269" s="571"/>
      <c r="AQ269" s="568">
        <v>3</v>
      </c>
      <c r="AR269" s="567"/>
      <c r="AS269" s="567"/>
      <c r="AT269" s="567"/>
      <c r="AU269" s="569">
        <f>6933600/6996240*100</f>
        <v>99.104661932695279</v>
      </c>
      <c r="AV269" s="570"/>
      <c r="AW269" s="570"/>
      <c r="AX269" s="571"/>
    </row>
    <row r="270" spans="1:50" ht="18.75"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c r="AL270" s="570"/>
      <c r="AM270" s="570"/>
      <c r="AN270" s="570"/>
      <c r="AO270" s="570"/>
      <c r="AP270" s="571"/>
      <c r="AQ270" s="568"/>
      <c r="AR270" s="567"/>
      <c r="AS270" s="567"/>
      <c r="AT270" s="567"/>
      <c r="AU270" s="569"/>
      <c r="AV270" s="570"/>
      <c r="AW270" s="570"/>
      <c r="AX270" s="571"/>
    </row>
    <row r="271" spans="1:50" ht="18.75"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68"/>
      <c r="AR271" s="567"/>
      <c r="AS271" s="567"/>
      <c r="AT271" s="567"/>
      <c r="AU271" s="569"/>
      <c r="AV271" s="570"/>
      <c r="AW271" s="570"/>
      <c r="AX271" s="571"/>
    </row>
    <row r="272" spans="1:50" ht="18.75"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68"/>
      <c r="AR272" s="567"/>
      <c r="AS272" s="567"/>
      <c r="AT272" s="567"/>
      <c r="AU272" s="569"/>
      <c r="AV272" s="570"/>
      <c r="AW272" s="570"/>
      <c r="AX272" s="571"/>
    </row>
    <row r="273" spans="1:50" ht="18.75"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68"/>
      <c r="AR273" s="567"/>
      <c r="AS273" s="567"/>
      <c r="AT273" s="567"/>
      <c r="AU273" s="569"/>
      <c r="AV273" s="570"/>
      <c r="AW273" s="570"/>
      <c r="AX273" s="571"/>
    </row>
    <row r="274" spans="1:50" ht="18.75"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68"/>
      <c r="AR274" s="567"/>
      <c r="AS274" s="567"/>
      <c r="AT274" s="567"/>
      <c r="AU274" s="569"/>
      <c r="AV274" s="570"/>
      <c r="AW274" s="570"/>
      <c r="AX274" s="571"/>
    </row>
    <row r="275" spans="1:50" ht="18.75"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68"/>
      <c r="AR275" s="567"/>
      <c r="AS275" s="567"/>
      <c r="AT275" s="567"/>
      <c r="AU275" s="569"/>
      <c r="AV275" s="570"/>
      <c r="AW275" s="570"/>
      <c r="AX275" s="571"/>
    </row>
    <row r="276" spans="1:50" ht="18.75"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68"/>
      <c r="AR276" s="567"/>
      <c r="AS276" s="567"/>
      <c r="AT276" s="567"/>
      <c r="AU276" s="569"/>
      <c r="AV276" s="570"/>
      <c r="AW276" s="570"/>
      <c r="AX276" s="571"/>
    </row>
    <row r="277" spans="1:50" ht="18.75"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68"/>
      <c r="AR277" s="567"/>
      <c r="AS277" s="567"/>
      <c r="AT277" s="567"/>
      <c r="AU277" s="569"/>
      <c r="AV277" s="570"/>
      <c r="AW277" s="570"/>
      <c r="AX277" s="571"/>
    </row>
    <row r="278" spans="1:50" ht="18.75"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68"/>
      <c r="AR278" s="567"/>
      <c r="AS278" s="567"/>
      <c r="AT278" s="567"/>
      <c r="AU278" s="569"/>
      <c r="AV278" s="570"/>
      <c r="AW278" s="570"/>
      <c r="AX278" s="571"/>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2" t="s">
        <v>366</v>
      </c>
      <c r="D301" s="232"/>
      <c r="E301" s="232"/>
      <c r="F301" s="232"/>
      <c r="G301" s="232"/>
      <c r="H301" s="232"/>
      <c r="I301" s="232"/>
      <c r="J301" s="232"/>
      <c r="K301" s="232"/>
      <c r="L301" s="232"/>
      <c r="M301" s="232" t="s">
        <v>367</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368</v>
      </c>
      <c r="AL301" s="232"/>
      <c r="AM301" s="232"/>
      <c r="AN301" s="232"/>
      <c r="AO301" s="232"/>
      <c r="AP301" s="232"/>
      <c r="AQ301" s="232" t="s">
        <v>23</v>
      </c>
      <c r="AR301" s="232"/>
      <c r="AS301" s="232"/>
      <c r="AT301" s="232"/>
      <c r="AU301" s="83" t="s">
        <v>24</v>
      </c>
      <c r="AV301" s="84"/>
      <c r="AW301" s="84"/>
      <c r="AX301" s="573"/>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c r="AL302" s="570"/>
      <c r="AM302" s="570"/>
      <c r="AN302" s="570"/>
      <c r="AO302" s="570"/>
      <c r="AP302" s="571"/>
      <c r="AQ302" s="568"/>
      <c r="AR302" s="567"/>
      <c r="AS302" s="567"/>
      <c r="AT302" s="567"/>
      <c r="AU302" s="569"/>
      <c r="AV302" s="570"/>
      <c r="AW302" s="570"/>
      <c r="AX302" s="571"/>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68"/>
      <c r="AR303" s="567"/>
      <c r="AS303" s="567"/>
      <c r="AT303" s="567"/>
      <c r="AU303" s="569"/>
      <c r="AV303" s="570"/>
      <c r="AW303" s="570"/>
      <c r="AX303" s="571"/>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68"/>
      <c r="AR304" s="567"/>
      <c r="AS304" s="567"/>
      <c r="AT304" s="567"/>
      <c r="AU304" s="569"/>
      <c r="AV304" s="570"/>
      <c r="AW304" s="570"/>
      <c r="AX304" s="571"/>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68"/>
      <c r="AR305" s="567"/>
      <c r="AS305" s="567"/>
      <c r="AT305" s="567"/>
      <c r="AU305" s="569"/>
      <c r="AV305" s="570"/>
      <c r="AW305" s="570"/>
      <c r="AX305" s="571"/>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68"/>
      <c r="AR306" s="567"/>
      <c r="AS306" s="567"/>
      <c r="AT306" s="567"/>
      <c r="AU306" s="569"/>
      <c r="AV306" s="570"/>
      <c r="AW306" s="570"/>
      <c r="AX306" s="571"/>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68"/>
      <c r="AR307" s="567"/>
      <c r="AS307" s="567"/>
      <c r="AT307" s="567"/>
      <c r="AU307" s="569"/>
      <c r="AV307" s="570"/>
      <c r="AW307" s="570"/>
      <c r="AX307" s="571"/>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68"/>
      <c r="AR308" s="567"/>
      <c r="AS308" s="567"/>
      <c r="AT308" s="567"/>
      <c r="AU308" s="569"/>
      <c r="AV308" s="570"/>
      <c r="AW308" s="570"/>
      <c r="AX308" s="571"/>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68"/>
      <c r="AR309" s="567"/>
      <c r="AS309" s="567"/>
      <c r="AT309" s="567"/>
      <c r="AU309" s="569"/>
      <c r="AV309" s="570"/>
      <c r="AW309" s="570"/>
      <c r="AX309" s="571"/>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68"/>
      <c r="AR310" s="567"/>
      <c r="AS310" s="567"/>
      <c r="AT310" s="567"/>
      <c r="AU310" s="569"/>
      <c r="AV310" s="570"/>
      <c r="AW310" s="570"/>
      <c r="AX310" s="571"/>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68"/>
      <c r="AR311" s="567"/>
      <c r="AS311" s="567"/>
      <c r="AT311" s="567"/>
      <c r="AU311" s="569"/>
      <c r="AV311" s="570"/>
      <c r="AW311" s="570"/>
      <c r="AX311" s="571"/>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2" t="s">
        <v>366</v>
      </c>
      <c r="D334" s="232"/>
      <c r="E334" s="232"/>
      <c r="F334" s="232"/>
      <c r="G334" s="232"/>
      <c r="H334" s="232"/>
      <c r="I334" s="232"/>
      <c r="J334" s="232"/>
      <c r="K334" s="232"/>
      <c r="L334" s="232"/>
      <c r="M334" s="232" t="s">
        <v>367</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368</v>
      </c>
      <c r="AL334" s="232"/>
      <c r="AM334" s="232"/>
      <c r="AN334" s="232"/>
      <c r="AO334" s="232"/>
      <c r="AP334" s="232"/>
      <c r="AQ334" s="232" t="s">
        <v>23</v>
      </c>
      <c r="AR334" s="232"/>
      <c r="AS334" s="232"/>
      <c r="AT334" s="232"/>
      <c r="AU334" s="83" t="s">
        <v>24</v>
      </c>
      <c r="AV334" s="84"/>
      <c r="AW334" s="84"/>
      <c r="AX334" s="573"/>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c r="AL335" s="570"/>
      <c r="AM335" s="570"/>
      <c r="AN335" s="570"/>
      <c r="AO335" s="570"/>
      <c r="AP335" s="571"/>
      <c r="AQ335" s="568"/>
      <c r="AR335" s="567"/>
      <c r="AS335" s="567"/>
      <c r="AT335" s="567"/>
      <c r="AU335" s="569"/>
      <c r="AV335" s="570"/>
      <c r="AW335" s="570"/>
      <c r="AX335" s="571"/>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68"/>
      <c r="AR336" s="567"/>
      <c r="AS336" s="567"/>
      <c r="AT336" s="567"/>
      <c r="AU336" s="569"/>
      <c r="AV336" s="570"/>
      <c r="AW336" s="570"/>
      <c r="AX336" s="571"/>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68"/>
      <c r="AR337" s="567"/>
      <c r="AS337" s="567"/>
      <c r="AT337" s="567"/>
      <c r="AU337" s="569"/>
      <c r="AV337" s="570"/>
      <c r="AW337" s="570"/>
      <c r="AX337" s="571"/>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68"/>
      <c r="AR338" s="567"/>
      <c r="AS338" s="567"/>
      <c r="AT338" s="567"/>
      <c r="AU338" s="569"/>
      <c r="AV338" s="570"/>
      <c r="AW338" s="570"/>
      <c r="AX338" s="571"/>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68"/>
      <c r="AR339" s="567"/>
      <c r="AS339" s="567"/>
      <c r="AT339" s="567"/>
      <c r="AU339" s="569"/>
      <c r="AV339" s="570"/>
      <c r="AW339" s="570"/>
      <c r="AX339" s="571"/>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68"/>
      <c r="AR340" s="567"/>
      <c r="AS340" s="567"/>
      <c r="AT340" s="567"/>
      <c r="AU340" s="569"/>
      <c r="AV340" s="570"/>
      <c r="AW340" s="570"/>
      <c r="AX340" s="571"/>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68"/>
      <c r="AR341" s="567"/>
      <c r="AS341" s="567"/>
      <c r="AT341" s="567"/>
      <c r="AU341" s="569"/>
      <c r="AV341" s="570"/>
      <c r="AW341" s="570"/>
      <c r="AX341" s="571"/>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68"/>
      <c r="AR342" s="567"/>
      <c r="AS342" s="567"/>
      <c r="AT342" s="567"/>
      <c r="AU342" s="569"/>
      <c r="AV342" s="570"/>
      <c r="AW342" s="570"/>
      <c r="AX342" s="571"/>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68"/>
      <c r="AR343" s="567"/>
      <c r="AS343" s="567"/>
      <c r="AT343" s="567"/>
      <c r="AU343" s="569"/>
      <c r="AV343" s="570"/>
      <c r="AW343" s="570"/>
      <c r="AX343" s="571"/>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68"/>
      <c r="AR344" s="567"/>
      <c r="AS344" s="567"/>
      <c r="AT344" s="567"/>
      <c r="AU344" s="569"/>
      <c r="AV344" s="570"/>
      <c r="AW344" s="570"/>
      <c r="AX344" s="571"/>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2" t="s">
        <v>366</v>
      </c>
      <c r="D367" s="232"/>
      <c r="E367" s="232"/>
      <c r="F367" s="232"/>
      <c r="G367" s="232"/>
      <c r="H367" s="232"/>
      <c r="I367" s="232"/>
      <c r="J367" s="232"/>
      <c r="K367" s="232"/>
      <c r="L367" s="232"/>
      <c r="M367" s="232" t="s">
        <v>367</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368</v>
      </c>
      <c r="AL367" s="232"/>
      <c r="AM367" s="232"/>
      <c r="AN367" s="232"/>
      <c r="AO367" s="232"/>
      <c r="AP367" s="232"/>
      <c r="AQ367" s="232" t="s">
        <v>23</v>
      </c>
      <c r="AR367" s="232"/>
      <c r="AS367" s="232"/>
      <c r="AT367" s="232"/>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68"/>
      <c r="AR368" s="567"/>
      <c r="AS368" s="567"/>
      <c r="AT368" s="567"/>
      <c r="AU368" s="569"/>
      <c r="AV368" s="570"/>
      <c r="AW368" s="570"/>
      <c r="AX368" s="571"/>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68"/>
      <c r="AR369" s="567"/>
      <c r="AS369" s="567"/>
      <c r="AT369" s="567"/>
      <c r="AU369" s="569"/>
      <c r="AV369" s="570"/>
      <c r="AW369" s="570"/>
      <c r="AX369" s="571"/>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68"/>
      <c r="AR370" s="567"/>
      <c r="AS370" s="567"/>
      <c r="AT370" s="567"/>
      <c r="AU370" s="569"/>
      <c r="AV370" s="570"/>
      <c r="AW370" s="570"/>
      <c r="AX370" s="571"/>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68"/>
      <c r="AR371" s="567"/>
      <c r="AS371" s="567"/>
      <c r="AT371" s="567"/>
      <c r="AU371" s="569"/>
      <c r="AV371" s="570"/>
      <c r="AW371" s="570"/>
      <c r="AX371" s="571"/>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68"/>
      <c r="AR372" s="567"/>
      <c r="AS372" s="567"/>
      <c r="AT372" s="567"/>
      <c r="AU372" s="569"/>
      <c r="AV372" s="570"/>
      <c r="AW372" s="570"/>
      <c r="AX372" s="571"/>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68"/>
      <c r="AR373" s="567"/>
      <c r="AS373" s="567"/>
      <c r="AT373" s="567"/>
      <c r="AU373" s="569"/>
      <c r="AV373" s="570"/>
      <c r="AW373" s="570"/>
      <c r="AX373" s="571"/>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68"/>
      <c r="AR374" s="567"/>
      <c r="AS374" s="567"/>
      <c r="AT374" s="567"/>
      <c r="AU374" s="569"/>
      <c r="AV374" s="570"/>
      <c r="AW374" s="570"/>
      <c r="AX374" s="571"/>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68"/>
      <c r="AR375" s="567"/>
      <c r="AS375" s="567"/>
      <c r="AT375" s="567"/>
      <c r="AU375" s="569"/>
      <c r="AV375" s="570"/>
      <c r="AW375" s="570"/>
      <c r="AX375" s="571"/>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68"/>
      <c r="AR376" s="567"/>
      <c r="AS376" s="567"/>
      <c r="AT376" s="567"/>
      <c r="AU376" s="569"/>
      <c r="AV376" s="570"/>
      <c r="AW376" s="570"/>
      <c r="AX376" s="571"/>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68"/>
      <c r="AR377" s="567"/>
      <c r="AS377" s="567"/>
      <c r="AT377" s="567"/>
      <c r="AU377" s="569"/>
      <c r="AV377" s="570"/>
      <c r="AW377" s="570"/>
      <c r="AX377" s="571"/>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2" t="s">
        <v>366</v>
      </c>
      <c r="D400" s="232"/>
      <c r="E400" s="232"/>
      <c r="F400" s="232"/>
      <c r="G400" s="232"/>
      <c r="H400" s="232"/>
      <c r="I400" s="232"/>
      <c r="J400" s="232"/>
      <c r="K400" s="232"/>
      <c r="L400" s="232"/>
      <c r="M400" s="232" t="s">
        <v>367</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368</v>
      </c>
      <c r="AL400" s="232"/>
      <c r="AM400" s="232"/>
      <c r="AN400" s="232"/>
      <c r="AO400" s="232"/>
      <c r="AP400" s="232"/>
      <c r="AQ400" s="232" t="s">
        <v>23</v>
      </c>
      <c r="AR400" s="232"/>
      <c r="AS400" s="232"/>
      <c r="AT400" s="232"/>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68"/>
      <c r="AR401" s="567"/>
      <c r="AS401" s="567"/>
      <c r="AT401" s="567"/>
      <c r="AU401" s="569"/>
      <c r="AV401" s="570"/>
      <c r="AW401" s="570"/>
      <c r="AX401" s="571"/>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2" t="s">
        <v>366</v>
      </c>
      <c r="D433" s="232"/>
      <c r="E433" s="232"/>
      <c r="F433" s="232"/>
      <c r="G433" s="232"/>
      <c r="H433" s="232"/>
      <c r="I433" s="232"/>
      <c r="J433" s="232"/>
      <c r="K433" s="232"/>
      <c r="L433" s="232"/>
      <c r="M433" s="232" t="s">
        <v>367</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368</v>
      </c>
      <c r="AL433" s="232"/>
      <c r="AM433" s="232"/>
      <c r="AN433" s="232"/>
      <c r="AO433" s="232"/>
      <c r="AP433" s="232"/>
      <c r="AQ433" s="232" t="s">
        <v>23</v>
      </c>
      <c r="AR433" s="232"/>
      <c r="AS433" s="232"/>
      <c r="AT433" s="232"/>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68"/>
      <c r="AR434" s="567"/>
      <c r="AS434" s="567"/>
      <c r="AT434" s="567"/>
      <c r="AU434" s="569"/>
      <c r="AV434" s="570"/>
      <c r="AW434" s="570"/>
      <c r="AX434" s="571"/>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68"/>
      <c r="AR435" s="567"/>
      <c r="AS435" s="567"/>
      <c r="AT435" s="567"/>
      <c r="AU435" s="569"/>
      <c r="AV435" s="570"/>
      <c r="AW435" s="570"/>
      <c r="AX435" s="571"/>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68"/>
      <c r="AR436" s="567"/>
      <c r="AS436" s="567"/>
      <c r="AT436" s="567"/>
      <c r="AU436" s="569"/>
      <c r="AV436" s="570"/>
      <c r="AW436" s="570"/>
      <c r="AX436" s="571"/>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68"/>
      <c r="AR437" s="567"/>
      <c r="AS437" s="567"/>
      <c r="AT437" s="567"/>
      <c r="AU437" s="569"/>
      <c r="AV437" s="570"/>
      <c r="AW437" s="570"/>
      <c r="AX437" s="571"/>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68"/>
      <c r="AR438" s="567"/>
      <c r="AS438" s="567"/>
      <c r="AT438" s="567"/>
      <c r="AU438" s="569"/>
      <c r="AV438" s="570"/>
      <c r="AW438" s="570"/>
      <c r="AX438" s="571"/>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68"/>
      <c r="AR439" s="567"/>
      <c r="AS439" s="567"/>
      <c r="AT439" s="567"/>
      <c r="AU439" s="569"/>
      <c r="AV439" s="570"/>
      <c r="AW439" s="570"/>
      <c r="AX439" s="571"/>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68"/>
      <c r="AR440" s="567"/>
      <c r="AS440" s="567"/>
      <c r="AT440" s="567"/>
      <c r="AU440" s="569"/>
      <c r="AV440" s="570"/>
      <c r="AW440" s="570"/>
      <c r="AX440" s="571"/>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68"/>
      <c r="AR441" s="567"/>
      <c r="AS441" s="567"/>
      <c r="AT441" s="567"/>
      <c r="AU441" s="569"/>
      <c r="AV441" s="570"/>
      <c r="AW441" s="570"/>
      <c r="AX441" s="571"/>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68"/>
      <c r="AR442" s="567"/>
      <c r="AS442" s="567"/>
      <c r="AT442" s="567"/>
      <c r="AU442" s="569"/>
      <c r="AV442" s="570"/>
      <c r="AW442" s="570"/>
      <c r="AX442" s="571"/>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68"/>
      <c r="AR443" s="567"/>
      <c r="AS443" s="567"/>
      <c r="AT443" s="567"/>
      <c r="AU443" s="569"/>
      <c r="AV443" s="570"/>
      <c r="AW443" s="570"/>
      <c r="AX443" s="571"/>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366</v>
      </c>
      <c r="D466" s="232"/>
      <c r="E466" s="232"/>
      <c r="F466" s="232"/>
      <c r="G466" s="232"/>
      <c r="H466" s="232"/>
      <c r="I466" s="232"/>
      <c r="J466" s="232"/>
      <c r="K466" s="232"/>
      <c r="L466" s="232"/>
      <c r="M466" s="232" t="s">
        <v>367</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368</v>
      </c>
      <c r="AL466" s="232"/>
      <c r="AM466" s="232"/>
      <c r="AN466" s="232"/>
      <c r="AO466" s="232"/>
      <c r="AP466" s="232"/>
      <c r="AQ466" s="232" t="s">
        <v>23</v>
      </c>
      <c r="AR466" s="232"/>
      <c r="AS466" s="232"/>
      <c r="AT466" s="232"/>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4 AD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5:V17 P13:V13 AD13:AX13 AD15:AX15 AD16:AQ17">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W14:AC14">
    <cfRule type="expression" dxfId="3" priority="3">
      <formula>IF(RIGHT(TEXT(W14,"0.#"),1)=".",FALSE,TRUE)</formula>
    </cfRule>
    <cfRule type="expression" dxfId="2" priority="4">
      <formula>IF(RIGHT(TEXT(W14,"0.#"),1)=".",TRUE,FALSE)</formula>
    </cfRule>
  </conditionalFormatting>
  <conditionalFormatting sqref="W15:AC17 W13:AC13">
    <cfRule type="expression" dxfId="1" priority="1">
      <formula>IF(RIGHT(TEXT(W13,"0.#"),1)=".",FALSE,TRUE)</formula>
    </cfRule>
    <cfRule type="expression" dxfId="0" priority="2">
      <formula>IF(RIGHT(TEXT(W13,"0.#"),1)=".",TRUE,FALSE)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3" manualBreakCount="3">
    <brk id="104" max="16383" man="1"/>
    <brk id="138" max="16383"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3"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377</v>
      </c>
      <c r="R4" s="15" t="str">
        <f t="shared" si="3"/>
        <v>補助</v>
      </c>
      <c r="S4" s="15" t="str">
        <f t="shared" si="4"/>
        <v>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委託・請負、補助</v>
      </c>
      <c r="T6" s="15"/>
      <c r="W6" s="44" t="s">
        <v>327</v>
      </c>
      <c r="Y6" s="44" t="s">
        <v>102</v>
      </c>
      <c r="Z6" s="42"/>
      <c r="AA6" s="44" t="s">
        <v>103</v>
      </c>
      <c r="AB6" s="43"/>
      <c r="AC6" s="44" t="s">
        <v>307</v>
      </c>
      <c r="AD6" s="43"/>
      <c r="AE6" s="48" t="s">
        <v>352</v>
      </c>
      <c r="AF6" s="42"/>
    </row>
    <row r="7" spans="1:32" ht="13.5" customHeight="1" x14ac:dyDescent="0.15">
      <c r="A7" s="16" t="s">
        <v>239</v>
      </c>
      <c r="B7" s="17" t="s">
        <v>377</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377</v>
      </c>
      <c r="C23" s="15" t="str">
        <f t="shared" si="0"/>
        <v>地方創生</v>
      </c>
      <c r="D23" s="15" t="str">
        <f t="shared" si="7"/>
        <v>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2015-08-15T09:32:33Z</cp:lastPrinted>
  <dcterms:created xsi:type="dcterms:W3CDTF">2012-03-13T00:50:25Z</dcterms:created>
  <dcterms:modified xsi:type="dcterms:W3CDTF">2015-09-07T19:07:27Z</dcterms:modified>
</cp:coreProperties>
</file>