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4.総政局（修正依頼中）\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E83" i="3" l="1"/>
  <c r="AO83" i="3"/>
  <c r="AJ83"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<sst xmlns="http://schemas.openxmlformats.org/spreadsheetml/2006/main" count="728" uniqueCount="437">
  <si>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</si>
  <si>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</si>
  <si>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</si>
  <si>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</si>
  <si>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</si>
  <si>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</si>
  <si>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</si>
  <si>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</si>
  <si>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</si>
  <si>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</si>
  <si>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</si>
  <si>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</si>
  <si>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</si>
  <si>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</si>
  <si>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</si>
  <si>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</si>
  <si>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</si>
  <si>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</si>
  <si>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</si>
  <si>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</si>
  <si>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</si>
  <si>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</si>
  <si>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</si>
  <si>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</si>
  <si>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</si>
  <si>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</si>
  <si>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</si>
  <si>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</si>
  <si>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</si>
  <si>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</si>
  <si>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</si>
  <si>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</si>
  <si>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</si>
  <si>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</si>
  <si>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</si>
  <si>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</si>
  <si>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</si>
  <si>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</si>
  <si>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</si>
  <si>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</si>
  <si>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</si>
  <si>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</si>
  <si>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</si>
  <si>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</si>
  <si>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</si>
  <si>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</si>
  <si>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</si>
  <si>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</si>
  <si>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</si>
  <si>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</si>
  <si>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</si>
  <si>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</si>
  <si>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</si>
  <si>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</si>
  <si>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</si>
  <si>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</si>
  <si>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</si>
  <si>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</si>
  <si>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</si>
  <si>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</si>
  <si>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</si>
  <si>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</si>
  <si>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</si>
  <si>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</si>
  <si>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</si>
  <si>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</si>
  <si>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</si>
  <si>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</si>
  <si>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</si>
  <si>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</si>
  <si>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</si>
  <si>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</si>
  <si>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</si>
  <si>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</si>
  <si>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</si>
  <si>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</si>
  <si>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</si>
  <si>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</si>
  <si>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</si>
  <si>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</si>
  <si>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</si>
  <si>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</si>
  <si>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</si>
  <si>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</si>
  <si>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</si>
  <si>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</si>
  <si>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</si>
  <si>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</si>
  <si>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</si>
  <si>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</si>
  <si>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</si>
  <si>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</si>
  <si>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</si>
  <si>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</si>
  <si>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</si>
  <si>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</si>
  <si>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</si>
  <si>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</si>
  <si>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</si>
  <si>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</si>
  <si>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</si>
  <si>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</si>
  <si>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</si>
  <si>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</si>
  <si>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</si>
  <si>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</si>
  <si>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</si>
  <si>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</si>
  <si>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</si>
  <si>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</si>
  <si>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</si>
  <si>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</si>
  <si>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</si>
  <si>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</si>
  <si>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</si>
  <si>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</si>
  <si>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</si>
  <si>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</si>
  <si>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</si>
  <si>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</si>
  <si>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</si>
  <si>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</si>
  <si>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</si>
  <si>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</si>
  <si>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</si>
  <si>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</si>
  <si>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</si>
  <si>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</si>
  <si>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</si>
  <si>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</si>
  <si>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</si>
  <si>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</si>
  <si>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</si>
  <si>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</si>
  <si>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</si>
  <si>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</si>
  <si>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</si>
  <si>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</si>
  <si>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</si>
  <si>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</si>
  <si>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</si>
  <si>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</si>
  <si>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</si>
  <si>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</si>
  <si>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</si>
  <si>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</si>
  <si>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</si>
  <si>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</si>
  <si>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</si>
  <si>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</si>
  <si>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</si>
  <si>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</si>
  <si>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</si>
  <si>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</si>
  <si>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</si>
  <si>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</si>
  <si>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</si>
  <si>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</si>
  <si>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</si>
  <si>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</si>
  <si>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</si>
  <si>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</si>
  <si>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</si>
  <si>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</si>
  <si>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</si>
  <si>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</si>
  <si>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</si>
  <si>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</si>
  <si>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</si>
  <si>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</si>
  <si>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</si>
  <si>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</si>
  <si>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</si>
  <si>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</si>
  <si>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</si>
  <si>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</si>
  <si>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</si>
  <si>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</si>
  <si>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</si>
  <si>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</si>
  <si>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</si>
  <si>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</si>
  <si>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</si>
  <si>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</si>
  <si>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</si>
  <si>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</si>
  <si>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</si>
  <si>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</si>
  <si>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</si>
  <si>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</si>
  <si>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</si>
  <si>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</si>
  <si>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</si>
  <si>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</si>
  <si>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</si>
  <si>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</si>
  <si>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</si>
  <si>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</si>
  <si>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</si>
  <si>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</si>
  <si>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</si>
  <si>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</si>
  <si>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</si>
  <si>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</si>
  <si>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</si>
  <si>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</si>
  <si>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</si>
  <si>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</si>
  <si>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</si>
  <si>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</si>
  <si>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</si>
  <si>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</si>
  <si>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</si>
  <si>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</si>
  <si>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</si>
  <si>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</si>
  <si>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</si>
  <si>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</si>
  <si>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</si>
  <si>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</si>
  <si>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</si>
  <si>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</si>
  <si>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</si>
  <si>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</si>
  <si>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</si>
  <si>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</si>
  <si>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</si>
  <si>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</si>
  <si>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</si>
  <si>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</si>
  <si>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</si>
  <si>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</si>
  <si>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</si>
  <si>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</si>
  <si>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</si>
  <si>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</si>
  <si>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</si>
  <si>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</si>
  <si>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</si>
  <si>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</si>
  <si>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</si>
  <si>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</si>
  <si>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</si>
  <si>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</si>
  <si>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</si>
  <si>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</si>
  <si>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</si>
  <si>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</si>
  <si>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</si>
  <si>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</si>
  <si>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</si>
  <si>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</si>
  <si>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</si>
  <si>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</si>
  <si>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</si>
  <si>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</si>
  <si>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</si>
  <si>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</si>
  <si>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</si>
  <si>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</si>
  <si>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</si>
  <si>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</si>
  <si>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</si>
  <si>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</si>
  <si>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</si>
  <si>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</si>
  <si>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</si>
  <si>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</si>
  <si>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</si>
  <si>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</si>
  <si>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</si>
  <si>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</si>
  <si>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</si>
  <si>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</si>
  <si>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</si>
  <si>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</si>
  <si>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</si>
  <si>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</si>
  <si>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</si>
  <si>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</si>
  <si>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</si>
  <si>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</si>
  <si>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</si>
  <si>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</si>
  <si>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</si>
  <si>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</si>
  <si>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</si>
  <si>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</si>
  <si>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</si>
  <si>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</si>
  <si>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</si>
  <si>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</si>
  <si>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</si>
  <si>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</si>
  <si>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</si>
  <si>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</si>
  <si>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</si>
  <si>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</si>
  <si>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</si>
  <si>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</si>
  <si>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</si>
  <si>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</si>
  <si>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</si>
  <si>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</si>
  <si>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</si>
  <si>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</si>
  <si>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</si>
  <si>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</si>
  <si>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</si>
  <si>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</si>
  <si>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</si>
  <si>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</si>
  <si>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</si>
  <si>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</si>
  <si>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</si>
  <si>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</si>
  <si>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</si>
  <si>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</si>
  <si>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</si>
  <si>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</si>
  <si>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</si>
  <si>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</si>
  <si>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</si>
  <si>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</si>
  <si>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</si>
  <si>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</si>
  <si>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</si>
  <si>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</si>
  <si>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</si>
  <si>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</si>
  <si>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</si>
  <si>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</si>
  <si>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</si>
  <si>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</si>
  <si>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</si>
  <si>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</si>
  <si>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</si>
  <si>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</si>
  <si>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</si>
  <si>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</si>
  <si>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</si>
  <si>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</si>
  <si>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</si>
  <si>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</si>
  <si>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</si>
  <si>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</si>
  <si>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</si>
  <si>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</si>
  <si>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</si>
  <si>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</si>
  <si>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</si>
  <si>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</si>
  <si>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</si>
  <si>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</si>
  <si>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</si>
  <si>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</si>
  <si>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</si>
  <si>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</si>
  <si>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</si>
  <si>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</si>
  <si>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C.</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</si>
  <si>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</si>
  <si>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</si>
  <si>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</si>
  <si>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</si>
  <si>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</si>
  <si>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</si>
  <si>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</si>
  <si>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</si>
  <si>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</si>
  <si>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</si>
  <si>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</si>
  <si>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</si>
  <si>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</si>
  <si>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</si>
  <si>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</si>
  <si>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社会資本分野における環境対策の推進</t>
    <rPh sb="0" eb="4">
      <t>シャカイシホン</t>
    </rPh>
    <rPh sb="4" eb="6">
      <t>ブンヤ</t>
    </rPh>
    <rPh sb="10" eb="12">
      <t>カンキョウ</t>
    </rPh>
    <rPh sb="12" eb="14">
      <t>タイサク</t>
    </rPh>
    <rPh sb="15" eb="17">
      <t>スイシン</t>
    </rPh>
    <phoneticPr fontId="6"/>
  </si>
  <si>
    <t>○</t>
  </si>
  <si>
    <t>地球温暖化問題等の人類の生存基盤に多大な影響を及ぼす地球環境問題は、各国が早急に取り組むべき課題とされており、国土交通省としても、地球環境への負荷の少ない持続的発展が可能な社会の構築等を図るため、国土交通省環境行動計画に位置づけられた社会資本分野における環境対策を推進するもの。</t>
    <rPh sb="110" eb="112">
      <t>イチ</t>
    </rPh>
    <phoneticPr fontId="6"/>
  </si>
  <si>
    <t>-</t>
    <phoneticPr fontId="5"/>
  </si>
  <si>
    <t>3　地球環境の保全
　9　地球温暖化防止等の環境の保全を行う</t>
    <rPh sb="13" eb="15">
      <t>チキュウ</t>
    </rPh>
    <rPh sb="15" eb="18">
      <t>オンダンカ</t>
    </rPh>
    <rPh sb="18" eb="20">
      <t>ボウシ</t>
    </rPh>
    <rPh sb="20" eb="21">
      <t>ナド</t>
    </rPh>
    <rPh sb="22" eb="24">
      <t>カンキョウ</t>
    </rPh>
    <rPh sb="25" eb="27">
      <t>ホゼン</t>
    </rPh>
    <rPh sb="28" eb="29">
      <t>オコナ</t>
    </rPh>
    <phoneticPr fontId="6"/>
  </si>
  <si>
    <t>環境政策課</t>
    <rPh sb="0" eb="2">
      <t>カンキョウ</t>
    </rPh>
    <rPh sb="2" eb="5">
      <t>セイサクカ</t>
    </rPh>
    <phoneticPr fontId="5"/>
  </si>
  <si>
    <t>総合政策局</t>
    <rPh sb="0" eb="2">
      <t>ソウゴウ</t>
    </rPh>
    <rPh sb="2" eb="5">
      <t>セイサクキョク</t>
    </rPh>
    <phoneticPr fontId="5"/>
  </si>
  <si>
    <t>国土交通省</t>
  </si>
  <si>
    <t>件/月</t>
    <rPh sb="0" eb="1">
      <t>ケン</t>
    </rPh>
    <rPh sb="2" eb="3">
      <t>ツキ</t>
    </rPh>
    <phoneticPr fontId="5"/>
  </si>
  <si>
    <t>諸謝金</t>
    <rPh sb="0" eb="3">
      <t>ショシャキン</t>
    </rPh>
    <phoneticPr fontId="5"/>
  </si>
  <si>
    <t>職員旅費</t>
    <rPh sb="0" eb="2">
      <t>ショクイン</t>
    </rPh>
    <rPh sb="2" eb="4">
      <t>リョヒ</t>
    </rPh>
    <phoneticPr fontId="5"/>
  </si>
  <si>
    <t>委員等旅費</t>
    <rPh sb="0" eb="3">
      <t>イイントウ</t>
    </rPh>
    <rPh sb="3" eb="5">
      <t>リョヒ</t>
    </rPh>
    <phoneticPr fontId="5"/>
  </si>
  <si>
    <t>地球温暖化防止等対策調査費</t>
    <rPh sb="0" eb="2">
      <t>チキュウ</t>
    </rPh>
    <rPh sb="2" eb="5">
      <t>オンダンカ</t>
    </rPh>
    <rPh sb="5" eb="7">
      <t>ボウシ</t>
    </rPh>
    <rPh sb="7" eb="8">
      <t>トウ</t>
    </rPh>
    <rPh sb="8" eb="10">
      <t>タイサク</t>
    </rPh>
    <rPh sb="10" eb="13">
      <t>チョウサヒ</t>
    </rPh>
    <phoneticPr fontId="5"/>
  </si>
  <si>
    <t>○</t>
    <phoneticPr fontId="5"/>
  </si>
  <si>
    <t>雑役務費</t>
    <rPh sb="0" eb="1">
      <t>ザツ</t>
    </rPh>
    <rPh sb="1" eb="3">
      <t>エキム</t>
    </rPh>
    <rPh sb="3" eb="4">
      <t>ヒ</t>
    </rPh>
    <phoneticPr fontId="5"/>
  </si>
  <si>
    <t>自然と共生・調和した社会資本形成・維持推進のための調査検討業務</t>
    <phoneticPr fontId="5"/>
  </si>
  <si>
    <t>平成２６年度地球温暖化防止等環境保全に関する先進動向等調査業務</t>
    <phoneticPr fontId="5"/>
  </si>
  <si>
    <t>平成２６年度まち・住まい・交通の創蓄省エネルギー化モデル構築支援事業</t>
    <phoneticPr fontId="5"/>
  </si>
  <si>
    <t>三菱UFJﾘｻｰﾁ＆ｺﾝｻﾙﾃｨﾝｸﾞ（株）</t>
    <phoneticPr fontId="5"/>
  </si>
  <si>
    <t>（株）三菱総合研究所</t>
    <phoneticPr fontId="5"/>
  </si>
  <si>
    <t>（株）日本総合研究所</t>
    <phoneticPr fontId="5"/>
  </si>
  <si>
    <t>環境ポータルサイトへのアクセス件数</t>
    <rPh sb="0" eb="2">
      <t>カンキョウ</t>
    </rPh>
    <rPh sb="15" eb="16">
      <t>ケン</t>
    </rPh>
    <rPh sb="16" eb="17">
      <t>スウ</t>
    </rPh>
    <phoneticPr fontId="5"/>
  </si>
  <si>
    <t>地球環境への負荷の少ない持続的発展が可能な社会の構築等を図るため、国土交通省環境行動計画に位置づけられた社会資本分野における環境対策を推進する。</t>
    <phoneticPr fontId="5"/>
  </si>
  <si>
    <t>社会資本分野における環境対策の推進に限定されている。</t>
    <phoneticPr fontId="5"/>
  </si>
  <si>
    <t>価格も加点対象とした企画競争を実施しており、競争性のある契約方法により適切に執行している。</t>
    <phoneticPr fontId="5"/>
  </si>
  <si>
    <t>○</t>
    <phoneticPr fontId="5"/>
  </si>
  <si>
    <t>‐</t>
  </si>
  <si>
    <t>地球温暖化問題等の人類の生存基盤に多大な影響を及ぼす地球環境問題は、国の重要課題の一つであり、不特定かつ多数の者の利益の増進に寄与するものである。</t>
    <rPh sb="0" eb="2">
      <t>チキュウ</t>
    </rPh>
    <rPh sb="2" eb="5">
      <t>オンダンカ</t>
    </rPh>
    <rPh sb="5" eb="7">
      <t>モンダイ</t>
    </rPh>
    <rPh sb="7" eb="8">
      <t>トウ</t>
    </rPh>
    <rPh sb="9" eb="11">
      <t>ジンルイ</t>
    </rPh>
    <rPh sb="12" eb="14">
      <t>セイゾン</t>
    </rPh>
    <rPh sb="14" eb="16">
      <t>キバン</t>
    </rPh>
    <rPh sb="17" eb="19">
      <t>タダイ</t>
    </rPh>
    <rPh sb="20" eb="22">
      <t>エイキョウ</t>
    </rPh>
    <rPh sb="23" eb="24">
      <t>オヨ</t>
    </rPh>
    <rPh sb="26" eb="28">
      <t>チキュウ</t>
    </rPh>
    <rPh sb="28" eb="30">
      <t>カンキョウ</t>
    </rPh>
    <rPh sb="30" eb="32">
      <t>モンダイ</t>
    </rPh>
    <phoneticPr fontId="5"/>
  </si>
  <si>
    <t>地球温暖化問題等の人類の生存基盤に多大な影響を及ぼす地球環境問題は、国の重要課題の一つであり、政府として取り組む必要がある。</t>
    <rPh sb="14" eb="16">
      <t>キバン</t>
    </rPh>
    <phoneticPr fontId="5"/>
  </si>
  <si>
    <t>企画競争により実施しており、競争性のある契約方法により適切に執行している。</t>
    <phoneticPr fontId="5"/>
  </si>
  <si>
    <t>地球温暖化問題等の人類の生存基盤に多大な影響を及ぼす地球環境問題は、各国が早急に取り組むべき課題とされており、国土交通省としても、地球環境への負荷の少ない持続的発展が可能な社会の構築等を図るため、日本再生戦略にも位置づけられている、まち・住まい・交通の一体的な創エネ・蓄エネ・省エネ化に引き続き重点的に取り組むこととする。</t>
    <rPh sb="0" eb="5">
      <t>チキュウオンダンカ</t>
    </rPh>
    <rPh sb="5" eb="7">
      <t>モンダイ</t>
    </rPh>
    <rPh sb="7" eb="8">
      <t>トウ</t>
    </rPh>
    <rPh sb="9" eb="11">
      <t>ジンルイ</t>
    </rPh>
    <rPh sb="12" eb="14">
      <t>セイゾン</t>
    </rPh>
    <rPh sb="14" eb="16">
      <t>キバン</t>
    </rPh>
    <rPh sb="17" eb="19">
      <t>タダイ</t>
    </rPh>
    <rPh sb="20" eb="22">
      <t>エイキョウ</t>
    </rPh>
    <rPh sb="23" eb="24">
      <t>オヨ</t>
    </rPh>
    <rPh sb="26" eb="28">
      <t>チキュウ</t>
    </rPh>
    <rPh sb="28" eb="30">
      <t>カンキョウ</t>
    </rPh>
    <rPh sb="30" eb="32">
      <t>モンダイ</t>
    </rPh>
    <rPh sb="34" eb="36">
      <t>カクコク</t>
    </rPh>
    <rPh sb="37" eb="39">
      <t>ソウキュウ</t>
    </rPh>
    <rPh sb="40" eb="41">
      <t>ト</t>
    </rPh>
    <rPh sb="42" eb="43">
      <t>ク</t>
    </rPh>
    <rPh sb="46" eb="48">
      <t>カダイ</t>
    </rPh>
    <rPh sb="55" eb="57">
      <t>コクド</t>
    </rPh>
    <rPh sb="57" eb="60">
      <t>コウツウショウ</t>
    </rPh>
    <rPh sb="65" eb="67">
      <t>チキュウ</t>
    </rPh>
    <rPh sb="67" eb="69">
      <t>カンキョウ</t>
    </rPh>
    <rPh sb="71" eb="73">
      <t>フカ</t>
    </rPh>
    <rPh sb="74" eb="75">
      <t>スク</t>
    </rPh>
    <rPh sb="77" eb="80">
      <t>ジゾクテキ</t>
    </rPh>
    <rPh sb="80" eb="82">
      <t>ハッテン</t>
    </rPh>
    <rPh sb="83" eb="85">
      <t>カノウ</t>
    </rPh>
    <rPh sb="86" eb="88">
      <t>シャカイ</t>
    </rPh>
    <rPh sb="89" eb="91">
      <t>コウチク</t>
    </rPh>
    <rPh sb="91" eb="92">
      <t>トウ</t>
    </rPh>
    <rPh sb="93" eb="94">
      <t>ハカ</t>
    </rPh>
    <rPh sb="98" eb="100">
      <t>ニホン</t>
    </rPh>
    <rPh sb="100" eb="102">
      <t>サイセイ</t>
    </rPh>
    <rPh sb="102" eb="104">
      <t>センリャク</t>
    </rPh>
    <rPh sb="106" eb="108">
      <t>イチ</t>
    </rPh>
    <rPh sb="119" eb="120">
      <t>ス</t>
    </rPh>
    <rPh sb="123" eb="125">
      <t>コウツウ</t>
    </rPh>
    <rPh sb="126" eb="129">
      <t>イッタイテキ</t>
    </rPh>
    <rPh sb="130" eb="131">
      <t>ソウ</t>
    </rPh>
    <phoneticPr fontId="5"/>
  </si>
  <si>
    <t>まち・住まい・交通の一体的な創エネ・蓄エネ・省エネを目指す地域の取組について、引き続き案件形成の支援を行うほか、既存の案件の中で構想策定後の進捗・課題等についてフォローアップ調査を実施する。</t>
    <rPh sb="3" eb="4">
      <t>ス</t>
    </rPh>
    <rPh sb="7" eb="9">
      <t>コウツウ</t>
    </rPh>
    <rPh sb="10" eb="13">
      <t>イッタイテキ</t>
    </rPh>
    <rPh sb="14" eb="15">
      <t>ソウ</t>
    </rPh>
    <rPh sb="18" eb="19">
      <t>チク</t>
    </rPh>
    <rPh sb="22" eb="23">
      <t>ショウ</t>
    </rPh>
    <rPh sb="26" eb="28">
      <t>メザ</t>
    </rPh>
    <rPh sb="29" eb="31">
      <t>チイキ</t>
    </rPh>
    <rPh sb="32" eb="34">
      <t>トリクミ</t>
    </rPh>
    <rPh sb="39" eb="40">
      <t>ヒ</t>
    </rPh>
    <rPh sb="41" eb="42">
      <t>ツヅ</t>
    </rPh>
    <rPh sb="43" eb="45">
      <t>アンケン</t>
    </rPh>
    <rPh sb="45" eb="47">
      <t>ケイセイ</t>
    </rPh>
    <rPh sb="48" eb="50">
      <t>シエン</t>
    </rPh>
    <rPh sb="51" eb="52">
      <t>オコナ</t>
    </rPh>
    <rPh sb="56" eb="58">
      <t>キソン</t>
    </rPh>
    <rPh sb="59" eb="61">
      <t>アンケン</t>
    </rPh>
    <rPh sb="62" eb="63">
      <t>ナカ</t>
    </rPh>
    <rPh sb="64" eb="66">
      <t>コウソウ</t>
    </rPh>
    <rPh sb="66" eb="68">
      <t>サクテイ</t>
    </rPh>
    <rPh sb="68" eb="69">
      <t>ゴ</t>
    </rPh>
    <rPh sb="70" eb="72">
      <t>シンチョク</t>
    </rPh>
    <rPh sb="73" eb="75">
      <t>カダイ</t>
    </rPh>
    <rPh sb="75" eb="76">
      <t>トウ</t>
    </rPh>
    <rPh sb="87" eb="89">
      <t>チョウサ</t>
    </rPh>
    <rPh sb="90" eb="92">
      <t>ジッシ</t>
    </rPh>
    <phoneticPr fontId="5"/>
  </si>
  <si>
    <t>事業の目的に照らして適切に実施しており、その結果、終了年度である平成26年度に調査検討の成果を得た。</t>
    <phoneticPr fontId="5"/>
  </si>
  <si>
    <t>低炭素まちづくり計画の策定等、それに至るための構想策定段階の支援により、環境対策の普及啓発等を実施。</t>
    <rPh sb="47" eb="49">
      <t>ジッシ</t>
    </rPh>
    <phoneticPr fontId="5"/>
  </si>
  <si>
    <t>上記目的を達成するため、①生物多様性条約第１０回締約国会議（ＣＯＰ１０）で採択された「愛知目標」や生物多様性保全活動促進法に対応し、社会資本整備分野における取組の調査を行い、その普及のためのパンフレット作成やセミナーを実施するとともに、生物多様性保全の取組を社会資本整備関係者間で普及する仕組みを構築する。②持続可能で活力ある国土・地域づくりに向けて、まち・住まい・交通の一体的な創蓄省エネルギー化を総合的に推進するため、地方自治体、民間事業者等の取組を構想段階から支援することにより、都市規模、地域特性等に応じた先導的なモデル構築及び全国的な普及促進を図る。</t>
    <phoneticPr fontId="6"/>
  </si>
  <si>
    <t>地域数</t>
    <rPh sb="0" eb="2">
      <t>チイキ</t>
    </rPh>
    <rPh sb="2" eb="3">
      <t>スウ</t>
    </rPh>
    <phoneticPr fontId="5"/>
  </si>
  <si>
    <t>低炭素まちづくり計画の策定等、それに至るための構想策定段階の支援により、環境対策の普及啓発等を図る。</t>
    <rPh sb="0" eb="3">
      <t>テイタンソ</t>
    </rPh>
    <rPh sb="8" eb="10">
      <t>ケイカク</t>
    </rPh>
    <rPh sb="11" eb="13">
      <t>サクテイ</t>
    </rPh>
    <rPh sb="13" eb="14">
      <t>トウ</t>
    </rPh>
    <rPh sb="18" eb="19">
      <t>イタ</t>
    </rPh>
    <rPh sb="23" eb="25">
      <t>コウソウ</t>
    </rPh>
    <rPh sb="25" eb="27">
      <t>サクテイ</t>
    </rPh>
    <rPh sb="27" eb="29">
      <t>ダンカイ</t>
    </rPh>
    <rPh sb="30" eb="32">
      <t>シエン</t>
    </rPh>
    <rPh sb="36" eb="38">
      <t>カンキョウ</t>
    </rPh>
    <rPh sb="38" eb="40">
      <t>タイサク</t>
    </rPh>
    <rPh sb="41" eb="43">
      <t>フキュウ</t>
    </rPh>
    <rPh sb="43" eb="45">
      <t>ケイハツ</t>
    </rPh>
    <rPh sb="45" eb="46">
      <t>トウ</t>
    </rPh>
    <rPh sb="47" eb="48">
      <t>ハカ</t>
    </rPh>
    <phoneticPr fontId="6"/>
  </si>
  <si>
    <t>予算執行額／地域数　　　　　　　　　　　　　　</t>
    <rPh sb="0" eb="2">
      <t>ヨサン</t>
    </rPh>
    <rPh sb="2" eb="4">
      <t>シッコウ</t>
    </rPh>
    <rPh sb="4" eb="5">
      <t>ガク</t>
    </rPh>
    <rPh sb="6" eb="8">
      <t>チイキ</t>
    </rPh>
    <rPh sb="8" eb="9">
      <t>スウ</t>
    </rPh>
    <phoneticPr fontId="5"/>
  </si>
  <si>
    <t>90.1/5</t>
    <phoneticPr fontId="5"/>
  </si>
  <si>
    <t>57.5/5</t>
    <phoneticPr fontId="5"/>
  </si>
  <si>
    <t>51.2/5</t>
    <phoneticPr fontId="5"/>
  </si>
  <si>
    <t xml:space="preserve">F. </t>
    <phoneticPr fontId="5"/>
  </si>
  <si>
    <t>平成28年度までに環境ポータルサイトへのアクセス件数を２万件まで引き上げる</t>
    <phoneticPr fontId="5"/>
  </si>
  <si>
    <t>A.三菱UFJﾘｻｰﾁ&amp;ｺﾝｻﾙﾃｨﾝｸﾞ（株）</t>
    <rPh sb="2" eb="4">
      <t>ミツビシ</t>
    </rPh>
    <rPh sb="22" eb="23">
      <t>カブ</t>
    </rPh>
    <phoneticPr fontId="5"/>
  </si>
  <si>
    <t>B.（株）三菱総合研究所</t>
    <rPh sb="3" eb="4">
      <t>カブ</t>
    </rPh>
    <rPh sb="5" eb="7">
      <t>ミツビシ</t>
    </rPh>
    <rPh sb="7" eb="9">
      <t>ソウゴウ</t>
    </rPh>
    <rPh sb="9" eb="12">
      <t>ケンキュウジョ</t>
    </rPh>
    <phoneticPr fontId="5"/>
  </si>
  <si>
    <r>
      <rPr>
        <sz val="11"/>
        <rFont val="ＭＳ Ｐゴシック"/>
        <family val="3"/>
        <charset val="128"/>
      </rPr>
      <t>046</t>
    </r>
    <phoneticPr fontId="5"/>
  </si>
  <si>
    <r>
      <rPr>
        <sz val="11"/>
        <rFont val="ＭＳ Ｐゴシック"/>
        <family val="3"/>
        <charset val="128"/>
      </rPr>
      <t>022</t>
    </r>
    <phoneticPr fontId="5"/>
  </si>
  <si>
    <r>
      <rPr>
        <sz val="11"/>
        <rFont val="ＭＳ Ｐゴシック"/>
        <family val="3"/>
        <charset val="128"/>
      </rPr>
      <t>028</t>
    </r>
    <phoneticPr fontId="5"/>
  </si>
  <si>
    <r>
      <rPr>
        <sz val="11"/>
        <rFont val="ＭＳ Ｐゴシック"/>
        <family val="3"/>
        <charset val="128"/>
      </rPr>
      <t>062</t>
    </r>
    <phoneticPr fontId="5"/>
  </si>
  <si>
    <r>
      <rPr>
        <sz val="11"/>
        <rFont val="ＭＳ Ｐゴシック"/>
        <family val="3"/>
        <charset val="128"/>
      </rPr>
      <t>061</t>
    </r>
    <phoneticPr fontId="5"/>
  </si>
  <si>
    <t xml:space="preserve">D. </t>
    <phoneticPr fontId="5"/>
  </si>
  <si>
    <t>Ｃ.（株）日本総合研究所</t>
    <phoneticPr fontId="5"/>
  </si>
  <si>
    <t>課長　櫛田　泰宏</t>
    <rPh sb="0" eb="2">
      <t>カチョウ</t>
    </rPh>
    <rPh sb="3" eb="5">
      <t>クシダ</t>
    </rPh>
    <rPh sb="6" eb="8">
      <t>ヤスヒロ</t>
    </rPh>
    <phoneticPr fontId="5"/>
  </si>
  <si>
    <t>56/5</t>
    <phoneticPr fontId="5"/>
  </si>
  <si>
    <t>百万円/地域数</t>
    <rPh sb="0" eb="2">
      <t>ヒャクマン</t>
    </rPh>
    <rPh sb="2" eb="3">
      <t>エン</t>
    </rPh>
    <rPh sb="4" eb="6">
      <t>チイキ</t>
    </rPh>
    <rPh sb="6" eb="7">
      <t>スウ</t>
    </rPh>
    <phoneticPr fontId="5"/>
  </si>
  <si>
    <t>・構想策定支援は、既に４年目で在り、事業効果の検証をしっかりと行うとともに、事業の成果が構想策定を支援した地域以外へ十分に普及するよう、事業内容等を工夫すべき。
・成果指標である「環境ポータルサイトへのアクセス件数」が平成26年度に急減していることから、その理由等を分析し、必要であれば改善措置を講じるべき。
・成果指標・活動指標のあり方も含めて、より効果的な環境対策の推進に資する事業とするよう見直すべき</t>
    <rPh sb="1" eb="3">
      <t>コウソウ</t>
    </rPh>
    <rPh sb="3" eb="5">
      <t>サクテイ</t>
    </rPh>
    <rPh sb="5" eb="7">
      <t>シエン</t>
    </rPh>
    <rPh sb="9" eb="10">
      <t>スデ</t>
    </rPh>
    <rPh sb="12" eb="14">
      <t>ネンメ</t>
    </rPh>
    <rPh sb="15" eb="16">
      <t>ア</t>
    </rPh>
    <rPh sb="18" eb="20">
      <t>ジギョウ</t>
    </rPh>
    <rPh sb="20" eb="22">
      <t>コウカ</t>
    </rPh>
    <rPh sb="23" eb="25">
      <t>ケンショウ</t>
    </rPh>
    <rPh sb="31" eb="32">
      <t>オコナ</t>
    </rPh>
    <rPh sb="38" eb="40">
      <t>ジギョウ</t>
    </rPh>
    <rPh sb="41" eb="43">
      <t>セイカ</t>
    </rPh>
    <rPh sb="44" eb="46">
      <t>コウソウ</t>
    </rPh>
    <rPh sb="46" eb="48">
      <t>サクテイ</t>
    </rPh>
    <rPh sb="49" eb="51">
      <t>シエン</t>
    </rPh>
    <rPh sb="53" eb="55">
      <t>チイキ</t>
    </rPh>
    <rPh sb="55" eb="57">
      <t>イガイ</t>
    </rPh>
    <rPh sb="58" eb="60">
      <t>ジュウブン</t>
    </rPh>
    <rPh sb="61" eb="63">
      <t>フキュウ</t>
    </rPh>
    <rPh sb="68" eb="70">
      <t>ジギョウ</t>
    </rPh>
    <rPh sb="70" eb="72">
      <t>ナイヨウ</t>
    </rPh>
    <rPh sb="72" eb="73">
      <t>トウ</t>
    </rPh>
    <rPh sb="74" eb="76">
      <t>クフウ</t>
    </rPh>
    <rPh sb="82" eb="84">
      <t>セイカ</t>
    </rPh>
    <rPh sb="84" eb="86">
      <t>シヒョウ</t>
    </rPh>
    <rPh sb="90" eb="92">
      <t>カンキョウ</t>
    </rPh>
    <rPh sb="105" eb="107">
      <t>ケンスウ</t>
    </rPh>
    <rPh sb="109" eb="111">
      <t>ヘイセイ</t>
    </rPh>
    <rPh sb="113" eb="115">
      <t>ネンド</t>
    </rPh>
    <rPh sb="116" eb="118">
      <t>キュウゲン</t>
    </rPh>
    <rPh sb="129" eb="131">
      <t>リユウ</t>
    </rPh>
    <rPh sb="131" eb="132">
      <t>トウ</t>
    </rPh>
    <rPh sb="133" eb="135">
      <t>ブンセキ</t>
    </rPh>
    <rPh sb="137" eb="139">
      <t>ヒツヨウ</t>
    </rPh>
    <rPh sb="143" eb="145">
      <t>カイゼン</t>
    </rPh>
    <rPh sb="145" eb="147">
      <t>ソチ</t>
    </rPh>
    <rPh sb="148" eb="149">
      <t>コウ</t>
    </rPh>
    <rPh sb="156" eb="158">
      <t>セイカ</t>
    </rPh>
    <rPh sb="158" eb="160">
      <t>シヒョウ</t>
    </rPh>
    <rPh sb="161" eb="163">
      <t>カツドウ</t>
    </rPh>
    <rPh sb="163" eb="165">
      <t>シヒョウ</t>
    </rPh>
    <rPh sb="168" eb="169">
      <t>カタ</t>
    </rPh>
    <rPh sb="170" eb="171">
      <t>フク</t>
    </rPh>
    <rPh sb="176" eb="178">
      <t>コウカ</t>
    </rPh>
    <rPh sb="178" eb="179">
      <t>テキ</t>
    </rPh>
    <rPh sb="180" eb="182">
      <t>カンキョウ</t>
    </rPh>
    <rPh sb="182" eb="184">
      <t>タイサク</t>
    </rPh>
    <rPh sb="185" eb="187">
      <t>スイシン</t>
    </rPh>
    <rPh sb="188" eb="189">
      <t>シ</t>
    </rPh>
    <rPh sb="191" eb="193">
      <t>ジギョウ</t>
    </rPh>
    <rPh sb="198" eb="200">
      <t>ミナオ</t>
    </rPh>
    <phoneticPr fontId="5"/>
  </si>
  <si>
    <t>執行等改善</t>
  </si>
  <si>
    <t>事業効果の検証に関しては、有識者から構成されるタスクフォースにおいて過年度モデル地域の進捗状況報告を踏まえ、指導・助言を行うなどフォローアップを行っているところ。また、他地域への普及・展開に関しては、策定されたモデル構想についてのセミナーの開催及び公表を行ってきたところであり、また、モデル地域の選定にあたって他地域への展開の可否を基準の一つとしてきたところ。
成果指標である「環境ポータルサイトへのアクセス件数」が急減した理由について分析し、適切な成果実績をあげられるようポータルサイトの内容の更新などの改善措置を講じる。また、効果的な環境対策の推進を図るため、平成27年度に政府の適応計画が策定される予定であることを踏まえ、「社会資本整備分野における地球温暖化対策のための施策に係る調査」の中で平成27年度より新たに適応の具体的手法等に関する調査を行うなど、新たな環境対策課題に対応した事業としている。さらに、近年の国際的な課題を踏まえて、グリーンインフラの取組を推進する観点から平成27年度より必要な調査を進めていることに加え、平成28年度においては二国間クレジット制度（JCM）の活用に関する調査費を要求する。</t>
    <phoneticPr fontId="5"/>
  </si>
  <si>
    <t xml:space="preserve">本年７月に地球温暖化対策推進本部において取りまとめられた、日本の温室効果ガス削減目標を示す約束草案において、途上国での削減量を我が国の削減目標達成に活用する二国間クレジット制度（JCM）を構築・実施していくこととされたことを踏まえ、社会資本整備分野における実現可能性に関する調査・検討を新たに行うため。
「新しい日本のための優先課題推進枠」10百万円                                                                        ・百万円未満を四捨五入しているため、「予算額・執行額」欄と誤差が生じている。
</t>
    <rPh sb="173" eb="175">
      <t>ヒャクマン</t>
    </rPh>
    <rPh sb="175" eb="176">
      <t>エン</t>
    </rPh>
    <phoneticPr fontId="5"/>
  </si>
  <si>
    <t>適切な積算に基づく予定価格を用いて契約を行っており妥当である。</t>
    <rPh sb="0" eb="2">
      <t>テキセツ</t>
    </rPh>
    <rPh sb="3" eb="5">
      <t>セキサン</t>
    </rPh>
    <rPh sb="6" eb="7">
      <t>モト</t>
    </rPh>
    <rPh sb="9" eb="11">
      <t>ヨテイ</t>
    </rPh>
    <rPh sb="11" eb="13">
      <t>カカク</t>
    </rPh>
    <rPh sb="14" eb="15">
      <t>モチ</t>
    </rPh>
    <rPh sb="17" eb="19">
      <t>ケイヤク</t>
    </rPh>
    <rPh sb="20" eb="21">
      <t>オコナ</t>
    </rPh>
    <rPh sb="25" eb="27">
      <t>ダトウ</t>
    </rPh>
    <phoneticPr fontId="5"/>
  </si>
  <si>
    <t>百万円</t>
    <rPh sb="0" eb="1">
      <t>ヒャク</t>
    </rPh>
    <rPh sb="1" eb="3">
      <t>マンエン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</si>
</sst>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23" fillId="0" borderId="25" xfId="0" quotePrefix="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quotePrefix="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5"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20"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oneCellAnchor>
    <xdr:from>
      <xdr:col>35</xdr:col>
      <xdr:colOff>123265</xdr:colOff>
      <xdr:row>140</xdr:row>
      <xdr:rowOff>212915</xdr:rowOff>
    </xdr:from>
    <xdr:ext cx="1872876" cy="493058"/>
    <xdr:sp macro="" textlink="">
      <xdr:nvSpPr>
        <xdr:cNvPr id="13" name="テキスト ボックス 12"/>
        <xdr:cNvSpPr txBox="1"/>
      </xdr:nvSpPr>
      <xdr:spPr>
        <a:xfrm>
          <a:off x="6398559" y="33718503"/>
          <a:ext cx="1872876" cy="493058"/>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200" b="0"/>
            <a:t>職員旅費</a:t>
          </a:r>
          <a:endParaRPr kumimoji="1" lang="en-US" altLang="ja-JP" sz="1200" b="0"/>
        </a:p>
        <a:p>
          <a:pPr algn="ctr"/>
          <a:r>
            <a:rPr kumimoji="1" lang="ja-JP" altLang="en-US" sz="1200" b="0"/>
            <a:t>０．８百万円</a:t>
          </a:r>
        </a:p>
      </xdr:txBody>
    </xdr:sp>
    <xdr:clientData/>
  </xdr:oneCellAnchor>
  <xdr:twoCellAnchor>
    <xdr:from>
      <xdr:col>15</xdr:col>
      <xdr:colOff>156882</xdr:colOff>
      <xdr:row>148</xdr:row>
      <xdr:rowOff>11206</xdr:rowOff>
    </xdr:from>
    <xdr:to>
      <xdr:col>30</xdr:col>
      <xdr:colOff>0</xdr:colOff>
      <xdr:row>148</xdr:row>
      <xdr:rowOff>11206</xdr:rowOff>
    </xdr:to>
    <xdr:cxnSp macro="">
      <xdr:nvCxnSpPr>
        <xdr:cNvPr id="15" name="直線コネクタ 14"/>
        <xdr:cNvCxnSpPr/>
      </xdr:nvCxnSpPr>
      <xdr:spPr>
        <a:xfrm>
          <a:off x="2846294" y="53519294"/>
          <a:ext cx="253253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44823</xdr:colOff>
      <xdr:row>140</xdr:row>
      <xdr:rowOff>22412</xdr:rowOff>
    </xdr:from>
    <xdr:ext cx="2077569" cy="508000"/>
    <xdr:sp macro="" textlink="">
      <xdr:nvSpPr>
        <xdr:cNvPr id="16" name="テキスト ボックス 15"/>
        <xdr:cNvSpPr txBox="1"/>
      </xdr:nvSpPr>
      <xdr:spPr>
        <a:xfrm>
          <a:off x="1837764" y="50751441"/>
          <a:ext cx="2077569" cy="508000"/>
        </a:xfrm>
        <a:prstGeom prst="rect">
          <a:avLst/>
        </a:prstGeom>
        <a:noFill/>
        <a:ln w="19050"/>
      </xdr:spPr>
      <xdr:style>
        <a:lnRef idx="2">
          <a:schemeClr val="dk1"/>
        </a:lnRef>
        <a:fillRef idx="1">
          <a:schemeClr val="lt1"/>
        </a:fillRef>
        <a:effectRef idx="0">
          <a:schemeClr val="dk1"/>
        </a:effectRef>
        <a:fontRef idx="minor">
          <a:schemeClr val="dk1"/>
        </a:fontRef>
      </xdr:style>
      <xdr:txBody>
        <a:bodyPr vertOverflow="clip" wrap="square" rtlCol="0" anchor="t">
          <a:noAutofit/>
        </a:bodyPr>
        <a:lstStyle/>
        <a:p>
          <a:pPr algn="ctr"/>
          <a:r>
            <a:rPr kumimoji="1" lang="ja-JP" altLang="en-US" sz="1200" b="0"/>
            <a:t>総合政策局</a:t>
          </a:r>
          <a:endParaRPr kumimoji="1" lang="en-US" altLang="ja-JP" sz="1200" b="0"/>
        </a:p>
        <a:p>
          <a:pPr algn="ctr"/>
          <a:r>
            <a:rPr kumimoji="1" lang="ja-JP" altLang="en-US" sz="1200" b="0"/>
            <a:t>５１．２百万円</a:t>
          </a:r>
        </a:p>
      </xdr:txBody>
    </xdr:sp>
    <xdr:clientData/>
  </xdr:oneCellAnchor>
  <xdr:twoCellAnchor>
    <xdr:from>
      <xdr:col>9</xdr:col>
      <xdr:colOff>0</xdr:colOff>
      <xdr:row>142</xdr:row>
      <xdr:rowOff>0</xdr:rowOff>
    </xdr:from>
    <xdr:to>
      <xdr:col>23</xdr:col>
      <xdr:colOff>30948</xdr:colOff>
      <xdr:row>143</xdr:row>
      <xdr:rowOff>272489</xdr:rowOff>
    </xdr:to>
    <xdr:sp macro="" textlink="">
      <xdr:nvSpPr>
        <xdr:cNvPr id="17" name="大かっこ 16"/>
        <xdr:cNvSpPr/>
      </xdr:nvSpPr>
      <xdr:spPr>
        <a:xfrm>
          <a:off x="1613647" y="51423794"/>
          <a:ext cx="2541066" cy="619871"/>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社会資本整備分野における環境対策の推進のための経費</a:t>
          </a:r>
        </a:p>
      </xdr:txBody>
    </xdr:sp>
    <xdr:clientData/>
  </xdr:twoCellAnchor>
  <xdr:twoCellAnchor>
    <xdr:from>
      <xdr:col>15</xdr:col>
      <xdr:colOff>168089</xdr:colOff>
      <xdr:row>143</xdr:row>
      <xdr:rowOff>336177</xdr:rowOff>
    </xdr:from>
    <xdr:to>
      <xdr:col>15</xdr:col>
      <xdr:colOff>172014</xdr:colOff>
      <xdr:row>159</xdr:row>
      <xdr:rowOff>82916</xdr:rowOff>
    </xdr:to>
    <xdr:cxnSp macro="">
      <xdr:nvCxnSpPr>
        <xdr:cNvPr id="19" name="直線コネクタ 18"/>
        <xdr:cNvCxnSpPr/>
      </xdr:nvCxnSpPr>
      <xdr:spPr>
        <a:xfrm flipH="1">
          <a:off x="2857501" y="52107353"/>
          <a:ext cx="3925" cy="5304857"/>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168088</xdr:colOff>
      <xdr:row>153</xdr:row>
      <xdr:rowOff>190500</xdr:rowOff>
    </xdr:from>
    <xdr:to>
      <xdr:col>30</xdr:col>
      <xdr:colOff>11206</xdr:colOff>
      <xdr:row>153</xdr:row>
      <xdr:rowOff>190500</xdr:rowOff>
    </xdr:to>
    <xdr:cxnSp macro="">
      <xdr:nvCxnSpPr>
        <xdr:cNvPr id="20" name="直線コネクタ 19"/>
        <xdr:cNvCxnSpPr/>
      </xdr:nvCxnSpPr>
      <xdr:spPr>
        <a:xfrm>
          <a:off x="2857500" y="55435500"/>
          <a:ext cx="253253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159</xdr:row>
      <xdr:rowOff>78441</xdr:rowOff>
    </xdr:from>
    <xdr:to>
      <xdr:col>30</xdr:col>
      <xdr:colOff>22412</xdr:colOff>
      <xdr:row>159</xdr:row>
      <xdr:rowOff>78441</xdr:rowOff>
    </xdr:to>
    <xdr:cxnSp macro="">
      <xdr:nvCxnSpPr>
        <xdr:cNvPr id="21" name="直線コネクタ 20"/>
        <xdr:cNvCxnSpPr/>
      </xdr:nvCxnSpPr>
      <xdr:spPr>
        <a:xfrm>
          <a:off x="2868706" y="57407735"/>
          <a:ext cx="253253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22411</xdr:colOff>
      <xdr:row>147</xdr:row>
      <xdr:rowOff>100852</xdr:rowOff>
    </xdr:from>
    <xdr:ext cx="2871696" cy="499616"/>
    <xdr:sp macro="" textlink="">
      <xdr:nvSpPr>
        <xdr:cNvPr id="22" name="テキスト ボックス 21"/>
        <xdr:cNvSpPr txBox="1"/>
      </xdr:nvSpPr>
      <xdr:spPr>
        <a:xfrm>
          <a:off x="5401235" y="53261558"/>
          <a:ext cx="2871696" cy="499616"/>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200" b="0"/>
            <a:t>Ａ．三菱</a:t>
          </a:r>
          <a:r>
            <a:rPr kumimoji="1" lang="en-US" altLang="ja-JP" sz="1200" b="0"/>
            <a:t>UFJ</a:t>
          </a:r>
          <a:r>
            <a:rPr kumimoji="1" lang="ja-JP" altLang="en-US" sz="1200" b="0"/>
            <a:t>ﾘｻｰﾁ＆ｺﾝｻﾙﾃｨﾝｸﾞ</a:t>
          </a:r>
          <a:r>
            <a:rPr kumimoji="1" lang="ja-JP" altLang="ja-JP" sz="1200" b="0">
              <a:solidFill>
                <a:schemeClr val="tx1"/>
              </a:solidFill>
              <a:latin typeface="+mn-lt"/>
              <a:ea typeface="+mn-ea"/>
              <a:cs typeface="+mn-cs"/>
            </a:rPr>
            <a:t>（株</a:t>
          </a:r>
          <a:r>
            <a:rPr kumimoji="1" lang="ja-JP" altLang="en-US" sz="1200" b="0">
              <a:solidFill>
                <a:schemeClr val="tx1"/>
              </a:solidFill>
              <a:latin typeface="+mn-lt"/>
              <a:ea typeface="+mn-ea"/>
              <a:cs typeface="+mn-cs"/>
            </a:rPr>
            <a:t>）</a:t>
          </a:r>
          <a:endParaRPr kumimoji="1" lang="en-US" altLang="ja-JP" sz="1200" b="0"/>
        </a:p>
        <a:p>
          <a:pPr algn="ctr"/>
          <a:r>
            <a:rPr kumimoji="1" lang="ja-JP" altLang="en-US" sz="1200" b="0">
              <a:solidFill>
                <a:schemeClr val="tx1"/>
              </a:solidFill>
              <a:latin typeface="+mn-lt"/>
              <a:ea typeface="+mn-ea"/>
              <a:cs typeface="+mn-cs"/>
            </a:rPr>
            <a:t>３</a:t>
          </a:r>
          <a:r>
            <a:rPr kumimoji="1" lang="ja-JP" altLang="ja-JP" sz="1200" b="0">
              <a:solidFill>
                <a:schemeClr val="tx1"/>
              </a:solidFill>
              <a:latin typeface="+mn-lt"/>
              <a:ea typeface="+mn-ea"/>
              <a:cs typeface="+mn-cs"/>
            </a:rPr>
            <a:t>．</a:t>
          </a:r>
          <a:r>
            <a:rPr kumimoji="1" lang="ja-JP" altLang="en-US" sz="1200" b="0">
              <a:solidFill>
                <a:schemeClr val="tx1"/>
              </a:solidFill>
              <a:latin typeface="+mn-lt"/>
              <a:ea typeface="+mn-ea"/>
              <a:cs typeface="+mn-cs"/>
            </a:rPr>
            <a:t>６</a:t>
          </a:r>
          <a:r>
            <a:rPr kumimoji="1" lang="ja-JP" altLang="en-US" sz="1200" b="0"/>
            <a:t>百万円</a:t>
          </a:r>
        </a:p>
      </xdr:txBody>
    </xdr:sp>
    <xdr:clientData/>
  </xdr:oneCellAnchor>
  <xdr:twoCellAnchor>
    <xdr:from>
      <xdr:col>30</xdr:col>
      <xdr:colOff>0</xdr:colOff>
      <xdr:row>149</xdr:row>
      <xdr:rowOff>134470</xdr:rowOff>
    </xdr:from>
    <xdr:to>
      <xdr:col>47</xdr:col>
      <xdr:colOff>162645</xdr:colOff>
      <xdr:row>151</xdr:row>
      <xdr:rowOff>47065</xdr:rowOff>
    </xdr:to>
    <xdr:sp macro="" textlink="">
      <xdr:nvSpPr>
        <xdr:cNvPr id="24" name="大かっこ 23"/>
        <xdr:cNvSpPr/>
      </xdr:nvSpPr>
      <xdr:spPr>
        <a:xfrm>
          <a:off x="5378824" y="53989941"/>
          <a:ext cx="3210645" cy="60735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自然と共生・調和した社会資本形成・維持推進のための調査検討業務</a:t>
          </a:r>
          <a:endParaRPr kumimoji="1" lang="en-US" altLang="ja-JP" sz="1100"/>
        </a:p>
      </xdr:txBody>
    </xdr:sp>
    <xdr:clientData/>
  </xdr:twoCellAnchor>
  <xdr:oneCellAnchor>
    <xdr:from>
      <xdr:col>30</xdr:col>
      <xdr:colOff>33617</xdr:colOff>
      <xdr:row>153</xdr:row>
      <xdr:rowOff>0</xdr:rowOff>
    </xdr:from>
    <xdr:ext cx="2871696" cy="499616"/>
    <xdr:sp macro="" textlink="">
      <xdr:nvSpPr>
        <xdr:cNvPr id="25" name="テキスト ボックス 24"/>
        <xdr:cNvSpPr txBox="1"/>
      </xdr:nvSpPr>
      <xdr:spPr>
        <a:xfrm>
          <a:off x="5412441" y="55245000"/>
          <a:ext cx="2871696" cy="499616"/>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kumimoji="1" lang="ja-JP" altLang="en-US" sz="1200" b="0">
              <a:latin typeface="+mn-ea"/>
              <a:ea typeface="+mn-ea"/>
            </a:rPr>
            <a:t>Ｂ．（株）三菱総合研究所</a:t>
          </a:r>
          <a:endParaRPr kumimoji="1" lang="en-US" altLang="ja-JP" sz="1200" b="0">
            <a:solidFill>
              <a:schemeClr val="tx1"/>
            </a:solidFill>
            <a:latin typeface="+mn-ea"/>
            <a:ea typeface="+mn-ea"/>
            <a:cs typeface="+mn-cs"/>
          </a:endParaRPr>
        </a:p>
        <a:p>
          <a:pPr algn="ctr"/>
          <a:r>
            <a:rPr kumimoji="1" lang="ja-JP" altLang="en-US" sz="1200" b="0">
              <a:solidFill>
                <a:schemeClr val="tx1"/>
              </a:solidFill>
              <a:latin typeface="+mn-ea"/>
              <a:ea typeface="+mn-ea"/>
              <a:cs typeface="+mn-cs"/>
            </a:rPr>
            <a:t>２６</a:t>
          </a:r>
          <a:r>
            <a:rPr kumimoji="1" lang="ja-JP" altLang="ja-JP" sz="1200" b="0">
              <a:solidFill>
                <a:schemeClr val="tx1"/>
              </a:solidFill>
              <a:latin typeface="+mn-ea"/>
              <a:ea typeface="+mn-ea"/>
              <a:cs typeface="+mn-cs"/>
            </a:rPr>
            <a:t>．</a:t>
          </a:r>
          <a:r>
            <a:rPr kumimoji="1" lang="ja-JP" altLang="en-US" sz="1200" b="0">
              <a:solidFill>
                <a:schemeClr val="tx1"/>
              </a:solidFill>
              <a:latin typeface="+mn-ea"/>
              <a:ea typeface="+mn-ea"/>
              <a:cs typeface="+mn-cs"/>
            </a:rPr>
            <a:t>９</a:t>
          </a:r>
          <a:r>
            <a:rPr kumimoji="1" lang="ja-JP" altLang="ja-JP" sz="1200" b="0">
              <a:solidFill>
                <a:schemeClr val="tx1"/>
              </a:solidFill>
              <a:latin typeface="+mn-ea"/>
              <a:ea typeface="+mn-ea"/>
              <a:cs typeface="+mn-cs"/>
            </a:rPr>
            <a:t>百万円</a:t>
          </a:r>
          <a:endParaRPr lang="ja-JP" altLang="ja-JP" sz="1200">
            <a:latin typeface="+mn-ea"/>
            <a:ea typeface="+mn-ea"/>
          </a:endParaRPr>
        </a:p>
      </xdr:txBody>
    </xdr:sp>
    <xdr:clientData/>
  </xdr:oneCellAnchor>
  <xdr:twoCellAnchor>
    <xdr:from>
      <xdr:col>30</xdr:col>
      <xdr:colOff>0</xdr:colOff>
      <xdr:row>155</xdr:row>
      <xdr:rowOff>0</xdr:rowOff>
    </xdr:from>
    <xdr:to>
      <xdr:col>47</xdr:col>
      <xdr:colOff>162645</xdr:colOff>
      <xdr:row>157</xdr:row>
      <xdr:rowOff>56028</xdr:rowOff>
    </xdr:to>
    <xdr:sp macro="" textlink="">
      <xdr:nvSpPr>
        <xdr:cNvPr id="27" name="大かっこ 26"/>
        <xdr:cNvSpPr/>
      </xdr:nvSpPr>
      <xdr:spPr>
        <a:xfrm>
          <a:off x="5378824" y="55939765"/>
          <a:ext cx="3210645" cy="75079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en-US" sz="1100">
              <a:solidFill>
                <a:schemeClr val="tx1"/>
              </a:solidFill>
              <a:latin typeface="+mn-lt"/>
              <a:ea typeface="+mn-ea"/>
              <a:cs typeface="+mn-cs"/>
            </a:rPr>
            <a:t>平成２６年度地球温暖化防止等環境保全に関する先進動向等調査業務</a:t>
          </a:r>
          <a:endParaRPr lang="ja-JP" altLang="ja-JP"/>
        </a:p>
      </xdr:txBody>
    </xdr:sp>
    <xdr:clientData/>
  </xdr:twoCellAnchor>
  <xdr:oneCellAnchor>
    <xdr:from>
      <xdr:col>30</xdr:col>
      <xdr:colOff>44824</xdr:colOff>
      <xdr:row>158</xdr:row>
      <xdr:rowOff>190500</xdr:rowOff>
    </xdr:from>
    <xdr:ext cx="2871696" cy="499616"/>
    <xdr:sp macro="" textlink="">
      <xdr:nvSpPr>
        <xdr:cNvPr id="28" name="テキスト ボックス 27"/>
        <xdr:cNvSpPr txBox="1"/>
      </xdr:nvSpPr>
      <xdr:spPr>
        <a:xfrm>
          <a:off x="5423648" y="57172412"/>
          <a:ext cx="2871696" cy="499616"/>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ja-JP" altLang="en-US" sz="1200" b="0">
              <a:latin typeface="+mn-ea"/>
              <a:ea typeface="+mn-ea"/>
            </a:rPr>
            <a:t>Ｃ．</a:t>
          </a:r>
          <a:r>
            <a:rPr kumimoji="1" lang="ja-JP" altLang="ja-JP" sz="1200" b="0">
              <a:solidFill>
                <a:schemeClr val="tx1"/>
              </a:solidFill>
              <a:latin typeface="+mn-ea"/>
              <a:ea typeface="+mn-ea"/>
              <a:cs typeface="+mn-cs"/>
            </a:rPr>
            <a:t>（株）</a:t>
          </a:r>
          <a:r>
            <a:rPr kumimoji="1" lang="ja-JP" altLang="en-US" sz="1200" b="0">
              <a:solidFill>
                <a:schemeClr val="tx1"/>
              </a:solidFill>
              <a:latin typeface="+mn-ea"/>
              <a:ea typeface="+mn-ea"/>
              <a:cs typeface="+mn-cs"/>
            </a:rPr>
            <a:t>日本総合研究所</a:t>
          </a:r>
          <a:endParaRPr kumimoji="1" lang="en-US" altLang="ja-JP" sz="1200" b="0">
            <a:solidFill>
              <a:schemeClr val="tx1"/>
            </a:solidFill>
            <a:latin typeface="+mn-ea"/>
            <a:ea typeface="+mn-ea"/>
            <a:cs typeface="+mn-cs"/>
          </a:endParaRPr>
        </a:p>
        <a:p>
          <a:pPr algn="ctr"/>
          <a:r>
            <a:rPr kumimoji="1" lang="ja-JP" altLang="en-US" sz="1200" b="0">
              <a:solidFill>
                <a:schemeClr val="tx1"/>
              </a:solidFill>
              <a:latin typeface="+mn-ea"/>
              <a:ea typeface="+mn-ea"/>
              <a:cs typeface="+mn-cs"/>
            </a:rPr>
            <a:t>１９</a:t>
          </a:r>
          <a:r>
            <a:rPr kumimoji="1" lang="ja-JP" altLang="ja-JP" sz="1200" b="0">
              <a:solidFill>
                <a:schemeClr val="tx1"/>
              </a:solidFill>
              <a:latin typeface="+mn-ea"/>
              <a:ea typeface="+mn-ea"/>
              <a:cs typeface="+mn-cs"/>
            </a:rPr>
            <a:t>．</a:t>
          </a:r>
          <a:r>
            <a:rPr kumimoji="1" lang="ja-JP" altLang="en-US" sz="1200" b="0">
              <a:solidFill>
                <a:schemeClr val="tx1"/>
              </a:solidFill>
              <a:latin typeface="+mn-ea"/>
              <a:ea typeface="+mn-ea"/>
              <a:cs typeface="+mn-cs"/>
            </a:rPr>
            <a:t>９</a:t>
          </a:r>
          <a:r>
            <a:rPr kumimoji="1" lang="ja-JP" altLang="ja-JP" sz="1200" b="0">
              <a:solidFill>
                <a:schemeClr val="tx1"/>
              </a:solidFill>
              <a:latin typeface="+mn-ea"/>
              <a:ea typeface="+mn-ea"/>
              <a:cs typeface="+mn-cs"/>
            </a:rPr>
            <a:t>百万円</a:t>
          </a:r>
          <a:endParaRPr lang="ja-JP" altLang="ja-JP" sz="1200">
            <a:latin typeface="+mn-ea"/>
            <a:ea typeface="+mn-ea"/>
          </a:endParaRPr>
        </a:p>
      </xdr:txBody>
    </xdr:sp>
    <xdr:clientData/>
  </xdr:oneCellAnchor>
  <xdr:twoCellAnchor>
    <xdr:from>
      <xdr:col>30</xdr:col>
      <xdr:colOff>11206</xdr:colOff>
      <xdr:row>160</xdr:row>
      <xdr:rowOff>246530</xdr:rowOff>
    </xdr:from>
    <xdr:to>
      <xdr:col>47</xdr:col>
      <xdr:colOff>173851</xdr:colOff>
      <xdr:row>162</xdr:row>
      <xdr:rowOff>159122</xdr:rowOff>
    </xdr:to>
    <xdr:sp macro="" textlink="">
      <xdr:nvSpPr>
        <xdr:cNvPr id="30" name="大かっこ 29"/>
        <xdr:cNvSpPr/>
      </xdr:nvSpPr>
      <xdr:spPr>
        <a:xfrm>
          <a:off x="5390030" y="57923206"/>
          <a:ext cx="3210645" cy="60735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latin typeface="+mn-lt"/>
              <a:ea typeface="+mn-ea"/>
              <a:cs typeface="+mn-cs"/>
            </a:rPr>
            <a:t>平成２</a:t>
          </a:r>
          <a:r>
            <a:rPr kumimoji="1" lang="ja-JP" altLang="en-US" sz="1100">
              <a:solidFill>
                <a:schemeClr val="tx1"/>
              </a:solidFill>
              <a:latin typeface="+mn-lt"/>
              <a:ea typeface="+mn-ea"/>
              <a:cs typeface="+mn-cs"/>
            </a:rPr>
            <a:t>６</a:t>
          </a:r>
          <a:r>
            <a:rPr kumimoji="1" lang="ja-JP" altLang="ja-JP" sz="1100">
              <a:solidFill>
                <a:schemeClr val="tx1"/>
              </a:solidFill>
              <a:latin typeface="+mn-lt"/>
              <a:ea typeface="+mn-ea"/>
              <a:cs typeface="+mn-cs"/>
            </a:rPr>
            <a:t>年度まち・住まい・交通の創蓄省エネルギー化モデル構築支援事業</a:t>
          </a:r>
          <a:endParaRPr lang="ja-JP" altLang="ja-JP"/>
        </a:p>
      </xdr:txBody>
    </xdr:sp>
    <xdr:clientData/>
  </xdr:twoCellAnchor>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oneCellAnchor>
    <xdr:from>
      <xdr:col>29</xdr:col>
      <xdr:colOff>190499</xdr:colOff>
      <xdr:row>146</xdr:row>
      <xdr:rowOff>145678</xdr:rowOff>
    </xdr:from>
    <xdr:ext cx="1165412" cy="283348"/>
    <xdr:sp macro="" textlink="">
      <xdr:nvSpPr>
        <xdr:cNvPr id="18" name="テキスト ボックス 17"/>
        <xdr:cNvSpPr txBox="1"/>
      </xdr:nvSpPr>
      <xdr:spPr>
        <a:xfrm>
          <a:off x="6039970" y="34525325"/>
          <a:ext cx="1165412" cy="2833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企画競争入札</a:t>
          </a:r>
          <a:r>
            <a:rPr kumimoji="1" lang="en-US" altLang="ja-JP" sz="1100"/>
            <a:t>】</a:t>
          </a:r>
          <a:endParaRPr kumimoji="1" lang="ja-JP" altLang="en-US" sz="1100"/>
        </a:p>
      </xdr:txBody>
    </xdr:sp>
    <xdr:clientData/>
  </xdr:oneCellAnchor>
  <xdr:oneCellAnchor>
    <xdr:from>
      <xdr:col>30</xdr:col>
      <xdr:colOff>22412</xdr:colOff>
      <xdr:row>152</xdr:row>
      <xdr:rowOff>67234</xdr:rowOff>
    </xdr:from>
    <xdr:ext cx="1165412" cy="272143"/>
    <xdr:sp macro="" textlink="">
      <xdr:nvSpPr>
        <xdr:cNvPr id="23" name="テキスト ボックス 22"/>
        <xdr:cNvSpPr txBox="1"/>
      </xdr:nvSpPr>
      <xdr:spPr>
        <a:xfrm>
          <a:off x="6073588" y="36531175"/>
          <a:ext cx="1165412" cy="2721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企画競争入札</a:t>
          </a:r>
          <a:r>
            <a:rPr kumimoji="1" lang="en-US" altLang="ja-JP" sz="1100"/>
            <a:t>】</a:t>
          </a:r>
          <a:endParaRPr kumimoji="1" lang="ja-JP" altLang="en-US" sz="1100"/>
        </a:p>
      </xdr:txBody>
    </xdr:sp>
    <xdr:clientData/>
  </xdr:oneCellAnchor>
  <xdr:oneCellAnchor>
    <xdr:from>
      <xdr:col>30</xdr:col>
      <xdr:colOff>22411</xdr:colOff>
      <xdr:row>157</xdr:row>
      <xdr:rowOff>246529</xdr:rowOff>
    </xdr:from>
    <xdr:ext cx="1165412" cy="305760"/>
    <xdr:sp macro="" textlink="">
      <xdr:nvSpPr>
        <xdr:cNvPr id="26" name="テキスト ボックス 25"/>
        <xdr:cNvSpPr txBox="1"/>
      </xdr:nvSpPr>
      <xdr:spPr>
        <a:xfrm>
          <a:off x="6073587" y="38447382"/>
          <a:ext cx="1165412" cy="30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企画競争入札</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85" workbookViewId="0">
      <selection activeCell="AD113" sqref="AD113:AF11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7" t="s">
        <v>375</v>
      </c>
      <c r="AR2" s="97"/>
      <c r="AS2" s="59" t="str">
        <f>IF(OR(AQ2="　", AQ2=""), "", "-")</f>
        <v/>
      </c>
      <c r="AT2" s="98">
        <v>60</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383</v>
      </c>
      <c r="AK3" s="290"/>
      <c r="AL3" s="290"/>
      <c r="AM3" s="290"/>
      <c r="AN3" s="290"/>
      <c r="AO3" s="290"/>
      <c r="AP3" s="290"/>
      <c r="AQ3" s="290"/>
      <c r="AR3" s="290"/>
      <c r="AS3" s="290"/>
      <c r="AT3" s="290"/>
      <c r="AU3" s="290"/>
      <c r="AV3" s="290"/>
      <c r="AW3" s="290"/>
      <c r="AX3" s="36" t="s">
        <v>91</v>
      </c>
    </row>
    <row r="4" spans="1:50" ht="24.75" customHeight="1" x14ac:dyDescent="0.15">
      <c r="A4" s="509" t="s">
        <v>30</v>
      </c>
      <c r="B4" s="510"/>
      <c r="C4" s="510"/>
      <c r="D4" s="510"/>
      <c r="E4" s="510"/>
      <c r="F4" s="510"/>
      <c r="G4" s="483" t="s">
        <v>376</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382</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6" t="s">
        <v>203</v>
      </c>
      <c r="H5" s="317"/>
      <c r="I5" s="317"/>
      <c r="J5" s="317"/>
      <c r="K5" s="317"/>
      <c r="L5" s="317"/>
      <c r="M5" s="318" t="s">
        <v>92</v>
      </c>
      <c r="N5" s="319"/>
      <c r="O5" s="319"/>
      <c r="P5" s="319"/>
      <c r="Q5" s="319"/>
      <c r="R5" s="320"/>
      <c r="S5" s="321" t="s">
        <v>157</v>
      </c>
      <c r="T5" s="317"/>
      <c r="U5" s="317"/>
      <c r="V5" s="317"/>
      <c r="W5" s="317"/>
      <c r="X5" s="322"/>
      <c r="Y5" s="500" t="s">
        <v>3</v>
      </c>
      <c r="Z5" s="501"/>
      <c r="AA5" s="501"/>
      <c r="AB5" s="501"/>
      <c r="AC5" s="501"/>
      <c r="AD5" s="502"/>
      <c r="AE5" s="503" t="s">
        <v>381</v>
      </c>
      <c r="AF5" s="504"/>
      <c r="AG5" s="504"/>
      <c r="AH5" s="504"/>
      <c r="AI5" s="504"/>
      <c r="AJ5" s="504"/>
      <c r="AK5" s="504"/>
      <c r="AL5" s="504"/>
      <c r="AM5" s="504"/>
      <c r="AN5" s="504"/>
      <c r="AO5" s="504"/>
      <c r="AP5" s="505"/>
      <c r="AQ5" s="506" t="s">
        <v>428</v>
      </c>
      <c r="AR5" s="507"/>
      <c r="AS5" s="507"/>
      <c r="AT5" s="507"/>
      <c r="AU5" s="507"/>
      <c r="AV5" s="507"/>
      <c r="AW5" s="507"/>
      <c r="AX5" s="508"/>
    </row>
    <row r="6" spans="1:50" ht="39"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380</v>
      </c>
      <c r="AF6" s="518"/>
      <c r="AG6" s="518"/>
      <c r="AH6" s="518"/>
      <c r="AI6" s="518"/>
      <c r="AJ6" s="518"/>
      <c r="AK6" s="518"/>
      <c r="AL6" s="518"/>
      <c r="AM6" s="518"/>
      <c r="AN6" s="518"/>
      <c r="AO6" s="518"/>
      <c r="AP6" s="518"/>
      <c r="AQ6" s="115"/>
      <c r="AR6" s="115"/>
      <c r="AS6" s="115"/>
      <c r="AT6" s="115"/>
      <c r="AU6" s="115"/>
      <c r="AV6" s="115"/>
      <c r="AW6" s="115"/>
      <c r="AX6" s="519"/>
    </row>
    <row r="7" spans="1:50" ht="49.5" customHeight="1" x14ac:dyDescent="0.15">
      <c r="A7" s="439" t="s">
        <v>25</v>
      </c>
      <c r="B7" s="440"/>
      <c r="C7" s="440"/>
      <c r="D7" s="440"/>
      <c r="E7" s="440"/>
      <c r="F7" s="440"/>
      <c r="G7" s="441" t="s">
        <v>379</v>
      </c>
      <c r="H7" s="442"/>
      <c r="I7" s="442"/>
      <c r="J7" s="442"/>
      <c r="K7" s="442"/>
      <c r="L7" s="442"/>
      <c r="M7" s="442"/>
      <c r="N7" s="442"/>
      <c r="O7" s="442"/>
      <c r="P7" s="442"/>
      <c r="Q7" s="442"/>
      <c r="R7" s="442"/>
      <c r="S7" s="442"/>
      <c r="T7" s="442"/>
      <c r="U7" s="442"/>
      <c r="V7" s="443"/>
      <c r="W7" s="443"/>
      <c r="X7" s="443"/>
      <c r="Y7" s="444" t="s">
        <v>5</v>
      </c>
      <c r="Z7" s="383"/>
      <c r="AA7" s="383"/>
      <c r="AB7" s="383"/>
      <c r="AC7" s="383"/>
      <c r="AD7" s="385"/>
      <c r="AE7" s="445" t="s">
        <v>379</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5" t="s">
        <v>308</v>
      </c>
      <c r="B8" s="346"/>
      <c r="C8" s="346"/>
      <c r="D8" s="346"/>
      <c r="E8" s="346"/>
      <c r="F8" s="347"/>
      <c r="G8" s="342" t="str">
        <f>入力規則等!A26</f>
        <v>地球温暖化対策</v>
      </c>
      <c r="H8" s="343"/>
      <c r="I8" s="343"/>
      <c r="J8" s="343"/>
      <c r="K8" s="343"/>
      <c r="L8" s="343"/>
      <c r="M8" s="343"/>
      <c r="N8" s="343"/>
      <c r="O8" s="343"/>
      <c r="P8" s="343"/>
      <c r="Q8" s="343"/>
      <c r="R8" s="343"/>
      <c r="S8" s="343"/>
      <c r="T8" s="343"/>
      <c r="U8" s="343"/>
      <c r="V8" s="343"/>
      <c r="W8" s="343"/>
      <c r="X8" s="344"/>
      <c r="Y8" s="520" t="s">
        <v>79</v>
      </c>
      <c r="Z8" s="520"/>
      <c r="AA8" s="520"/>
      <c r="AB8" s="520"/>
      <c r="AC8" s="520"/>
      <c r="AD8" s="520"/>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69" customHeight="1" x14ac:dyDescent="0.15">
      <c r="A9" s="448" t="s">
        <v>26</v>
      </c>
      <c r="B9" s="449"/>
      <c r="C9" s="449"/>
      <c r="D9" s="449"/>
      <c r="E9" s="449"/>
      <c r="F9" s="449"/>
      <c r="G9" s="477" t="s">
        <v>378</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97.5" customHeight="1" x14ac:dyDescent="0.15">
      <c r="A10" s="448" t="s">
        <v>36</v>
      </c>
      <c r="B10" s="449"/>
      <c r="C10" s="449"/>
      <c r="D10" s="449"/>
      <c r="E10" s="449"/>
      <c r="F10" s="449"/>
      <c r="G10" s="477" t="s">
        <v>410</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42" customHeight="1" x14ac:dyDescent="0.15">
      <c r="A11" s="448" t="s">
        <v>6</v>
      </c>
      <c r="B11" s="449"/>
      <c r="C11" s="449"/>
      <c r="D11" s="449"/>
      <c r="E11" s="449"/>
      <c r="F11" s="450"/>
      <c r="G11" s="497" t="str">
        <f>入力規則等!P10</f>
        <v>委託・請負</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x14ac:dyDescent="0.15">
      <c r="A13" s="454"/>
      <c r="B13" s="455"/>
      <c r="C13" s="455"/>
      <c r="D13" s="455"/>
      <c r="E13" s="455"/>
      <c r="F13" s="456"/>
      <c r="G13" s="465" t="s">
        <v>7</v>
      </c>
      <c r="H13" s="466"/>
      <c r="I13" s="471" t="s">
        <v>8</v>
      </c>
      <c r="J13" s="472"/>
      <c r="K13" s="472"/>
      <c r="L13" s="472"/>
      <c r="M13" s="472"/>
      <c r="N13" s="472"/>
      <c r="O13" s="473"/>
      <c r="P13" s="62">
        <v>92</v>
      </c>
      <c r="Q13" s="63"/>
      <c r="R13" s="63"/>
      <c r="S13" s="63"/>
      <c r="T13" s="63"/>
      <c r="U13" s="63"/>
      <c r="V13" s="64"/>
      <c r="W13" s="62">
        <v>58.951000000000001</v>
      </c>
      <c r="X13" s="63"/>
      <c r="Y13" s="63"/>
      <c r="Z13" s="63"/>
      <c r="AA13" s="63"/>
      <c r="AB13" s="63"/>
      <c r="AC13" s="64"/>
      <c r="AD13" s="62">
        <v>51</v>
      </c>
      <c r="AE13" s="63"/>
      <c r="AF13" s="63"/>
      <c r="AG13" s="63"/>
      <c r="AH13" s="63"/>
      <c r="AI13" s="63"/>
      <c r="AJ13" s="64"/>
      <c r="AK13" s="62">
        <v>56</v>
      </c>
      <c r="AL13" s="63"/>
      <c r="AM13" s="63"/>
      <c r="AN13" s="63"/>
      <c r="AO13" s="63"/>
      <c r="AP13" s="63"/>
      <c r="AQ13" s="64"/>
      <c r="AR13" s="661">
        <v>70</v>
      </c>
      <c r="AS13" s="662"/>
      <c r="AT13" s="662"/>
      <c r="AU13" s="662"/>
      <c r="AV13" s="662"/>
      <c r="AW13" s="662"/>
      <c r="AX13" s="663"/>
    </row>
    <row r="14" spans="1:50" ht="21" customHeight="1" x14ac:dyDescent="0.15">
      <c r="A14" s="454"/>
      <c r="B14" s="455"/>
      <c r="C14" s="455"/>
      <c r="D14" s="455"/>
      <c r="E14" s="455"/>
      <c r="F14" s="456"/>
      <c r="G14" s="467"/>
      <c r="H14" s="468"/>
      <c r="I14" s="333" t="s">
        <v>9</v>
      </c>
      <c r="J14" s="462"/>
      <c r="K14" s="462"/>
      <c r="L14" s="462"/>
      <c r="M14" s="462"/>
      <c r="N14" s="462"/>
      <c r="O14" s="463"/>
      <c r="P14" s="62" t="s">
        <v>379</v>
      </c>
      <c r="Q14" s="63"/>
      <c r="R14" s="63"/>
      <c r="S14" s="63"/>
      <c r="T14" s="63"/>
      <c r="U14" s="63"/>
      <c r="V14" s="64"/>
      <c r="W14" s="62" t="s">
        <v>379</v>
      </c>
      <c r="X14" s="63"/>
      <c r="Y14" s="63"/>
      <c r="Z14" s="63"/>
      <c r="AA14" s="63"/>
      <c r="AB14" s="63"/>
      <c r="AC14" s="64"/>
      <c r="AD14" s="62" t="s">
        <v>379</v>
      </c>
      <c r="AE14" s="63"/>
      <c r="AF14" s="63"/>
      <c r="AG14" s="63"/>
      <c r="AH14" s="63"/>
      <c r="AI14" s="63"/>
      <c r="AJ14" s="64"/>
      <c r="AK14" s="62"/>
      <c r="AL14" s="63"/>
      <c r="AM14" s="63"/>
      <c r="AN14" s="63"/>
      <c r="AO14" s="63"/>
      <c r="AP14" s="63"/>
      <c r="AQ14" s="64"/>
      <c r="AR14" s="659"/>
      <c r="AS14" s="659"/>
      <c r="AT14" s="659"/>
      <c r="AU14" s="659"/>
      <c r="AV14" s="659"/>
      <c r="AW14" s="659"/>
      <c r="AX14" s="660"/>
    </row>
    <row r="15" spans="1:50" ht="21" customHeight="1" x14ac:dyDescent="0.15">
      <c r="A15" s="454"/>
      <c r="B15" s="455"/>
      <c r="C15" s="455"/>
      <c r="D15" s="455"/>
      <c r="E15" s="455"/>
      <c r="F15" s="456"/>
      <c r="G15" s="467"/>
      <c r="H15" s="468"/>
      <c r="I15" s="333" t="s">
        <v>62</v>
      </c>
      <c r="J15" s="334"/>
      <c r="K15" s="334"/>
      <c r="L15" s="334"/>
      <c r="M15" s="334"/>
      <c r="N15" s="334"/>
      <c r="O15" s="335"/>
      <c r="P15" s="62" t="s">
        <v>379</v>
      </c>
      <c r="Q15" s="63"/>
      <c r="R15" s="63"/>
      <c r="S15" s="63"/>
      <c r="T15" s="63"/>
      <c r="U15" s="63"/>
      <c r="V15" s="64"/>
      <c r="W15" s="62" t="s">
        <v>379</v>
      </c>
      <c r="X15" s="63"/>
      <c r="Y15" s="63"/>
      <c r="Z15" s="63"/>
      <c r="AA15" s="63"/>
      <c r="AB15" s="63"/>
      <c r="AC15" s="64"/>
      <c r="AD15" s="62" t="s">
        <v>379</v>
      </c>
      <c r="AE15" s="63"/>
      <c r="AF15" s="63"/>
      <c r="AG15" s="63"/>
      <c r="AH15" s="63"/>
      <c r="AI15" s="63"/>
      <c r="AJ15" s="64"/>
      <c r="AK15" s="62" t="s">
        <v>379</v>
      </c>
      <c r="AL15" s="63"/>
      <c r="AM15" s="63"/>
      <c r="AN15" s="63"/>
      <c r="AO15" s="63"/>
      <c r="AP15" s="63"/>
      <c r="AQ15" s="64"/>
      <c r="AR15" s="62"/>
      <c r="AS15" s="63"/>
      <c r="AT15" s="63"/>
      <c r="AU15" s="63"/>
      <c r="AV15" s="63"/>
      <c r="AW15" s="63"/>
      <c r="AX15" s="658"/>
    </row>
    <row r="16" spans="1:50" ht="21" customHeight="1" x14ac:dyDescent="0.15">
      <c r="A16" s="454"/>
      <c r="B16" s="455"/>
      <c r="C16" s="455"/>
      <c r="D16" s="455"/>
      <c r="E16" s="455"/>
      <c r="F16" s="456"/>
      <c r="G16" s="467"/>
      <c r="H16" s="468"/>
      <c r="I16" s="333" t="s">
        <v>63</v>
      </c>
      <c r="J16" s="334"/>
      <c r="K16" s="334"/>
      <c r="L16" s="334"/>
      <c r="M16" s="334"/>
      <c r="N16" s="334"/>
      <c r="O16" s="335"/>
      <c r="P16" s="62" t="s">
        <v>379</v>
      </c>
      <c r="Q16" s="63"/>
      <c r="R16" s="63"/>
      <c r="S16" s="63"/>
      <c r="T16" s="63"/>
      <c r="U16" s="63"/>
      <c r="V16" s="64"/>
      <c r="W16" s="62" t="s">
        <v>379</v>
      </c>
      <c r="X16" s="63"/>
      <c r="Y16" s="63"/>
      <c r="Z16" s="63"/>
      <c r="AA16" s="63"/>
      <c r="AB16" s="63"/>
      <c r="AC16" s="64"/>
      <c r="AD16" s="62" t="s">
        <v>379</v>
      </c>
      <c r="AE16" s="63"/>
      <c r="AF16" s="63"/>
      <c r="AG16" s="63"/>
      <c r="AH16" s="63"/>
      <c r="AI16" s="63"/>
      <c r="AJ16" s="64"/>
      <c r="AK16" s="62"/>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3" t="s">
        <v>61</v>
      </c>
      <c r="J17" s="462"/>
      <c r="K17" s="462"/>
      <c r="L17" s="462"/>
      <c r="M17" s="462"/>
      <c r="N17" s="462"/>
      <c r="O17" s="463"/>
      <c r="P17" s="62" t="s">
        <v>379</v>
      </c>
      <c r="Q17" s="63"/>
      <c r="R17" s="63"/>
      <c r="S17" s="63"/>
      <c r="T17" s="63"/>
      <c r="U17" s="63"/>
      <c r="V17" s="64"/>
      <c r="W17" s="62" t="s">
        <v>379</v>
      </c>
      <c r="X17" s="63"/>
      <c r="Y17" s="63"/>
      <c r="Z17" s="63"/>
      <c r="AA17" s="63"/>
      <c r="AB17" s="63"/>
      <c r="AC17" s="64"/>
      <c r="AD17" s="62" t="s">
        <v>379</v>
      </c>
      <c r="AE17" s="63"/>
      <c r="AF17" s="63"/>
      <c r="AG17" s="63"/>
      <c r="AH17" s="63"/>
      <c r="AI17" s="63"/>
      <c r="AJ17" s="64"/>
      <c r="AK17" s="62"/>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6" t="s">
        <v>22</v>
      </c>
      <c r="J18" s="337"/>
      <c r="K18" s="337"/>
      <c r="L18" s="337"/>
      <c r="M18" s="337"/>
      <c r="N18" s="337"/>
      <c r="O18" s="338"/>
      <c r="P18" s="306">
        <f>SUM(P13:V17)</f>
        <v>92</v>
      </c>
      <c r="Q18" s="307"/>
      <c r="R18" s="307"/>
      <c r="S18" s="307"/>
      <c r="T18" s="307"/>
      <c r="U18" s="307"/>
      <c r="V18" s="308"/>
      <c r="W18" s="306">
        <f>SUM(W13:AC17)</f>
        <v>58.951000000000001</v>
      </c>
      <c r="X18" s="307"/>
      <c r="Y18" s="307"/>
      <c r="Z18" s="307"/>
      <c r="AA18" s="307"/>
      <c r="AB18" s="307"/>
      <c r="AC18" s="308"/>
      <c r="AD18" s="306">
        <f t="shared" ref="AD18" si="0">SUM(AD13:AJ17)</f>
        <v>51</v>
      </c>
      <c r="AE18" s="307"/>
      <c r="AF18" s="307"/>
      <c r="AG18" s="307"/>
      <c r="AH18" s="307"/>
      <c r="AI18" s="307"/>
      <c r="AJ18" s="308"/>
      <c r="AK18" s="306">
        <f t="shared" ref="AK18" si="1">SUM(AK13:AQ17)</f>
        <v>56</v>
      </c>
      <c r="AL18" s="307"/>
      <c r="AM18" s="307"/>
      <c r="AN18" s="307"/>
      <c r="AO18" s="307"/>
      <c r="AP18" s="307"/>
      <c r="AQ18" s="308"/>
      <c r="AR18" s="306">
        <f t="shared" ref="AR18" si="2">SUM(AR13:AX17)</f>
        <v>70</v>
      </c>
      <c r="AS18" s="307"/>
      <c r="AT18" s="307"/>
      <c r="AU18" s="307"/>
      <c r="AV18" s="307"/>
      <c r="AW18" s="307"/>
      <c r="AX18" s="309"/>
    </row>
    <row r="19" spans="1:50" ht="24.75" customHeight="1" x14ac:dyDescent="0.15">
      <c r="A19" s="454"/>
      <c r="B19" s="455"/>
      <c r="C19" s="455"/>
      <c r="D19" s="455"/>
      <c r="E19" s="455"/>
      <c r="F19" s="456"/>
      <c r="G19" s="303" t="s">
        <v>10</v>
      </c>
      <c r="H19" s="304"/>
      <c r="I19" s="304"/>
      <c r="J19" s="304"/>
      <c r="K19" s="304"/>
      <c r="L19" s="304"/>
      <c r="M19" s="304"/>
      <c r="N19" s="304"/>
      <c r="O19" s="304"/>
      <c r="P19" s="62">
        <v>90</v>
      </c>
      <c r="Q19" s="63"/>
      <c r="R19" s="63"/>
      <c r="S19" s="63"/>
      <c r="T19" s="63"/>
      <c r="U19" s="63"/>
      <c r="V19" s="64"/>
      <c r="W19" s="62">
        <v>57</v>
      </c>
      <c r="X19" s="63"/>
      <c r="Y19" s="63"/>
      <c r="Z19" s="63"/>
      <c r="AA19" s="63"/>
      <c r="AB19" s="63"/>
      <c r="AC19" s="64"/>
      <c r="AD19" s="62">
        <v>51</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7"/>
      <c r="B20" s="458"/>
      <c r="C20" s="458"/>
      <c r="D20" s="458"/>
      <c r="E20" s="458"/>
      <c r="F20" s="459"/>
      <c r="G20" s="303" t="s">
        <v>11</v>
      </c>
      <c r="H20" s="304"/>
      <c r="I20" s="304"/>
      <c r="J20" s="304"/>
      <c r="K20" s="304"/>
      <c r="L20" s="304"/>
      <c r="M20" s="304"/>
      <c r="N20" s="304"/>
      <c r="O20" s="304"/>
      <c r="P20" s="311">
        <f>IF(P18=0, "-", P19/P18)</f>
        <v>0.97826086956521741</v>
      </c>
      <c r="Q20" s="311"/>
      <c r="R20" s="311"/>
      <c r="S20" s="311"/>
      <c r="T20" s="311"/>
      <c r="U20" s="311"/>
      <c r="V20" s="311"/>
      <c r="W20" s="311">
        <f>IF(W18=0, "-", W19/W18)</f>
        <v>0.96690471747722684</v>
      </c>
      <c r="X20" s="311"/>
      <c r="Y20" s="311"/>
      <c r="Z20" s="311"/>
      <c r="AA20" s="311"/>
      <c r="AB20" s="311"/>
      <c r="AC20" s="311"/>
      <c r="AD20" s="311">
        <f>IF(AD18=0, "-", AD19/AD18)</f>
        <v>1</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7"/>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28</v>
      </c>
      <c r="AV22" s="101"/>
      <c r="AW22" s="99" t="s">
        <v>355</v>
      </c>
      <c r="AX22" s="100"/>
    </row>
    <row r="23" spans="1:50" ht="22.5" customHeight="1" x14ac:dyDescent="0.15">
      <c r="A23" s="207"/>
      <c r="B23" s="205"/>
      <c r="C23" s="205"/>
      <c r="D23" s="205"/>
      <c r="E23" s="205"/>
      <c r="F23" s="206"/>
      <c r="G23" s="312" t="s">
        <v>418</v>
      </c>
      <c r="H23" s="279"/>
      <c r="I23" s="279"/>
      <c r="J23" s="279"/>
      <c r="K23" s="279"/>
      <c r="L23" s="279"/>
      <c r="M23" s="279"/>
      <c r="N23" s="279"/>
      <c r="O23" s="280"/>
      <c r="P23" s="245" t="s">
        <v>397</v>
      </c>
      <c r="Q23" s="189"/>
      <c r="R23" s="189"/>
      <c r="S23" s="189"/>
      <c r="T23" s="189"/>
      <c r="U23" s="189"/>
      <c r="V23" s="189"/>
      <c r="W23" s="189"/>
      <c r="X23" s="190"/>
      <c r="Y23" s="284" t="s">
        <v>14</v>
      </c>
      <c r="Z23" s="285"/>
      <c r="AA23" s="286"/>
      <c r="AB23" s="654" t="s">
        <v>384</v>
      </c>
      <c r="AC23" s="287"/>
      <c r="AD23" s="287"/>
      <c r="AE23" s="84">
        <v>18023</v>
      </c>
      <c r="AF23" s="85"/>
      <c r="AG23" s="85"/>
      <c r="AH23" s="85"/>
      <c r="AI23" s="86"/>
      <c r="AJ23" s="84">
        <v>15805</v>
      </c>
      <c r="AK23" s="85"/>
      <c r="AL23" s="85"/>
      <c r="AM23" s="85"/>
      <c r="AN23" s="86"/>
      <c r="AO23" s="84">
        <v>2128</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384</v>
      </c>
      <c r="AC24" s="277"/>
      <c r="AD24" s="277"/>
      <c r="AE24" s="84">
        <v>10000</v>
      </c>
      <c r="AF24" s="85"/>
      <c r="AG24" s="85"/>
      <c r="AH24" s="85"/>
      <c r="AI24" s="86"/>
      <c r="AJ24" s="84">
        <v>20000</v>
      </c>
      <c r="AK24" s="85"/>
      <c r="AL24" s="85"/>
      <c r="AM24" s="85"/>
      <c r="AN24" s="86"/>
      <c r="AO24" s="84">
        <v>20000</v>
      </c>
      <c r="AP24" s="85"/>
      <c r="AQ24" s="85"/>
      <c r="AR24" s="85"/>
      <c r="AS24" s="86"/>
      <c r="AT24" s="84">
        <v>20000</v>
      </c>
      <c r="AU24" s="85"/>
      <c r="AV24" s="85"/>
      <c r="AW24" s="85"/>
      <c r="AX24" s="87"/>
    </row>
    <row r="25" spans="1:50" ht="22.5" customHeight="1" x14ac:dyDescent="0.15">
      <c r="A25" s="664"/>
      <c r="B25" s="665"/>
      <c r="C25" s="665"/>
      <c r="D25" s="665"/>
      <c r="E25" s="665"/>
      <c r="F25" s="666"/>
      <c r="G25" s="313"/>
      <c r="H25" s="314"/>
      <c r="I25" s="314"/>
      <c r="J25" s="314"/>
      <c r="K25" s="314"/>
      <c r="L25" s="314"/>
      <c r="M25" s="314"/>
      <c r="N25" s="314"/>
      <c r="O25" s="315"/>
      <c r="P25" s="191"/>
      <c r="Q25" s="191"/>
      <c r="R25" s="191"/>
      <c r="S25" s="191"/>
      <c r="T25" s="191"/>
      <c r="U25" s="191"/>
      <c r="V25" s="191"/>
      <c r="W25" s="191"/>
      <c r="X25" s="192"/>
      <c r="Y25" s="111" t="s">
        <v>15</v>
      </c>
      <c r="Z25" s="112"/>
      <c r="AA25" s="162"/>
      <c r="AB25" s="676" t="s">
        <v>359</v>
      </c>
      <c r="AC25" s="255"/>
      <c r="AD25" s="255"/>
      <c r="AE25" s="84">
        <v>180.2</v>
      </c>
      <c r="AF25" s="85"/>
      <c r="AG25" s="85"/>
      <c r="AH25" s="85"/>
      <c r="AI25" s="86"/>
      <c r="AJ25" s="84">
        <v>79</v>
      </c>
      <c r="AK25" s="85"/>
      <c r="AL25" s="85"/>
      <c r="AM25" s="85"/>
      <c r="AN25" s="86"/>
      <c r="AO25" s="84">
        <v>10.6</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7"/>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5" t="s">
        <v>303</v>
      </c>
      <c r="AU26" s="656"/>
      <c r="AV26" s="656"/>
      <c r="AW26" s="656"/>
      <c r="AX26" s="657"/>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9"/>
      <c r="R28" s="189"/>
      <c r="S28" s="189"/>
      <c r="T28" s="189"/>
      <c r="U28" s="189"/>
      <c r="V28" s="189"/>
      <c r="W28" s="189"/>
      <c r="X28" s="190"/>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4"/>
      <c r="B30" s="665"/>
      <c r="C30" s="665"/>
      <c r="D30" s="665"/>
      <c r="E30" s="665"/>
      <c r="F30" s="666"/>
      <c r="G30" s="313"/>
      <c r="H30" s="314"/>
      <c r="I30" s="314"/>
      <c r="J30" s="314"/>
      <c r="K30" s="314"/>
      <c r="L30" s="314"/>
      <c r="M30" s="314"/>
      <c r="N30" s="314"/>
      <c r="O30" s="315"/>
      <c r="P30" s="191"/>
      <c r="Q30" s="191"/>
      <c r="R30" s="191"/>
      <c r="S30" s="191"/>
      <c r="T30" s="191"/>
      <c r="U30" s="191"/>
      <c r="V30" s="191"/>
      <c r="W30" s="191"/>
      <c r="X30" s="192"/>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7"/>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9"/>
      <c r="R33" s="189"/>
      <c r="S33" s="189"/>
      <c r="T33" s="189"/>
      <c r="U33" s="189"/>
      <c r="V33" s="189"/>
      <c r="W33" s="189"/>
      <c r="X33" s="190"/>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4"/>
      <c r="B35" s="665"/>
      <c r="C35" s="665"/>
      <c r="D35" s="665"/>
      <c r="E35" s="665"/>
      <c r="F35" s="666"/>
      <c r="G35" s="313"/>
      <c r="H35" s="314"/>
      <c r="I35" s="314"/>
      <c r="J35" s="314"/>
      <c r="K35" s="314"/>
      <c r="L35" s="314"/>
      <c r="M35" s="314"/>
      <c r="N35" s="314"/>
      <c r="O35" s="315"/>
      <c r="P35" s="191"/>
      <c r="Q35" s="191"/>
      <c r="R35" s="191"/>
      <c r="S35" s="191"/>
      <c r="T35" s="191"/>
      <c r="U35" s="191"/>
      <c r="V35" s="191"/>
      <c r="W35" s="191"/>
      <c r="X35" s="192"/>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7"/>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9"/>
      <c r="Q38" s="189"/>
      <c r="R38" s="189"/>
      <c r="S38" s="189"/>
      <c r="T38" s="189"/>
      <c r="U38" s="189"/>
      <c r="V38" s="189"/>
      <c r="W38" s="189"/>
      <c r="X38" s="190"/>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4"/>
      <c r="B40" s="665"/>
      <c r="C40" s="665"/>
      <c r="D40" s="665"/>
      <c r="E40" s="665"/>
      <c r="F40" s="666"/>
      <c r="G40" s="313"/>
      <c r="H40" s="314"/>
      <c r="I40" s="314"/>
      <c r="J40" s="314"/>
      <c r="K40" s="314"/>
      <c r="L40" s="314"/>
      <c r="M40" s="314"/>
      <c r="N40" s="314"/>
      <c r="O40" s="315"/>
      <c r="P40" s="191"/>
      <c r="Q40" s="191"/>
      <c r="R40" s="191"/>
      <c r="S40" s="191"/>
      <c r="T40" s="191"/>
      <c r="U40" s="191"/>
      <c r="V40" s="191"/>
      <c r="W40" s="191"/>
      <c r="X40" s="192"/>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7"/>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9"/>
      <c r="Q43" s="189"/>
      <c r="R43" s="189"/>
      <c r="S43" s="189"/>
      <c r="T43" s="189"/>
      <c r="U43" s="189"/>
      <c r="V43" s="189"/>
      <c r="W43" s="189"/>
      <c r="X43" s="190"/>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7" t="s">
        <v>322</v>
      </c>
      <c r="B46" s="678"/>
      <c r="C46" s="678"/>
      <c r="D46" s="678"/>
      <c r="E46" s="678"/>
      <c r="F46" s="678"/>
      <c r="G46" s="678"/>
      <c r="H46" s="678"/>
      <c r="I46" s="678"/>
      <c r="J46" s="678"/>
      <c r="K46" s="678"/>
      <c r="L46" s="678"/>
      <c r="M46" s="678"/>
      <c r="N46" s="678"/>
      <c r="O46" s="678"/>
      <c r="P46" s="678"/>
      <c r="Q46" s="678"/>
      <c r="R46" s="678"/>
      <c r="S46" s="678"/>
      <c r="T46" s="678"/>
      <c r="U46" s="678"/>
      <c r="V46" s="678"/>
      <c r="W46" s="678"/>
      <c r="X46" s="678"/>
      <c r="Y46" s="678"/>
      <c r="Z46" s="678"/>
      <c r="AA46" s="678"/>
      <c r="AB46" s="678"/>
      <c r="AC46" s="678"/>
      <c r="AD46" s="678"/>
      <c r="AE46" s="678"/>
      <c r="AF46" s="678"/>
      <c r="AG46" s="678"/>
      <c r="AH46" s="678"/>
      <c r="AI46" s="678"/>
      <c r="AJ46" s="678"/>
      <c r="AK46" s="678"/>
      <c r="AL46" s="678"/>
      <c r="AM46" s="678"/>
      <c r="AN46" s="678"/>
      <c r="AO46" s="30"/>
      <c r="AP46" s="30"/>
      <c r="AQ46" s="30"/>
      <c r="AR46" s="30"/>
      <c r="AS46" s="30"/>
      <c r="AT46" s="30"/>
      <c r="AU46" s="30"/>
      <c r="AV46" s="30"/>
      <c r="AW46" s="30"/>
      <c r="AX46" s="32"/>
    </row>
    <row r="47" spans="1:50" ht="18.75" hidden="1" customHeight="1" x14ac:dyDescent="0.15">
      <c r="A47" s="225" t="s">
        <v>320</v>
      </c>
      <c r="B47" s="679" t="s">
        <v>317</v>
      </c>
      <c r="C47" s="227"/>
      <c r="D47" s="227"/>
      <c r="E47" s="227"/>
      <c r="F47" s="228"/>
      <c r="G47" s="615" t="s">
        <v>311</v>
      </c>
      <c r="H47" s="615"/>
      <c r="I47" s="615"/>
      <c r="J47" s="615"/>
      <c r="K47" s="615"/>
      <c r="L47" s="615"/>
      <c r="M47" s="615"/>
      <c r="N47" s="615"/>
      <c r="O47" s="615"/>
      <c r="P47" s="615"/>
      <c r="Q47" s="615"/>
      <c r="R47" s="615"/>
      <c r="S47" s="615"/>
      <c r="T47" s="615"/>
      <c r="U47" s="615"/>
      <c r="V47" s="615"/>
      <c r="W47" s="615"/>
      <c r="X47" s="615"/>
      <c r="Y47" s="615"/>
      <c r="Z47" s="615"/>
      <c r="AA47" s="684"/>
      <c r="AB47" s="614" t="s">
        <v>310</v>
      </c>
      <c r="AC47" s="615"/>
      <c r="AD47" s="615"/>
      <c r="AE47" s="615"/>
      <c r="AF47" s="615"/>
      <c r="AG47" s="615"/>
      <c r="AH47" s="615"/>
      <c r="AI47" s="615"/>
      <c r="AJ47" s="615"/>
      <c r="AK47" s="615"/>
      <c r="AL47" s="615"/>
      <c r="AM47" s="615"/>
      <c r="AN47" s="615"/>
      <c r="AO47" s="615"/>
      <c r="AP47" s="615"/>
      <c r="AQ47" s="615"/>
      <c r="AR47" s="615"/>
      <c r="AS47" s="615"/>
      <c r="AT47" s="615"/>
      <c r="AU47" s="615"/>
      <c r="AV47" s="615"/>
      <c r="AW47" s="615"/>
      <c r="AX47" s="616"/>
    </row>
    <row r="48" spans="1:50" ht="18.75" hidden="1" customHeight="1" x14ac:dyDescent="0.15">
      <c r="A48" s="225"/>
      <c r="B48" s="679"/>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9"/>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8"/>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9"/>
    </row>
    <row r="50" spans="1:50" ht="22.5" hidden="1" customHeight="1" x14ac:dyDescent="0.15">
      <c r="A50" s="225"/>
      <c r="B50" s="679"/>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10"/>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11"/>
    </row>
    <row r="51" spans="1:50" ht="22.5" hidden="1" customHeight="1" x14ac:dyDescent="0.15">
      <c r="A51" s="225"/>
      <c r="B51" s="680"/>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12"/>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3"/>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9"/>
      <c r="I54" s="189"/>
      <c r="J54" s="189"/>
      <c r="K54" s="189"/>
      <c r="L54" s="189"/>
      <c r="M54" s="189"/>
      <c r="N54" s="189"/>
      <c r="O54" s="190"/>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52"/>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91"/>
      <c r="I56" s="191"/>
      <c r="J56" s="191"/>
      <c r="K56" s="191"/>
      <c r="L56" s="191"/>
      <c r="M56" s="191"/>
      <c r="N56" s="191"/>
      <c r="O56" s="192"/>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9"/>
      <c r="I59" s="189"/>
      <c r="J59" s="189"/>
      <c r="K59" s="189"/>
      <c r="L59" s="189"/>
      <c r="M59" s="189"/>
      <c r="N59" s="189"/>
      <c r="O59" s="190"/>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91"/>
      <c r="I61" s="191"/>
      <c r="J61" s="191"/>
      <c r="K61" s="191"/>
      <c r="L61" s="191"/>
      <c r="M61" s="191"/>
      <c r="N61" s="191"/>
      <c r="O61" s="192"/>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9"/>
      <c r="I64" s="189"/>
      <c r="J64" s="189"/>
      <c r="K64" s="189"/>
      <c r="L64" s="189"/>
      <c r="M64" s="189"/>
      <c r="N64" s="189"/>
      <c r="O64" s="190"/>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91"/>
      <c r="I66" s="191"/>
      <c r="J66" s="191"/>
      <c r="K66" s="191"/>
      <c r="L66" s="191"/>
      <c r="M66" s="191"/>
      <c r="N66" s="191"/>
      <c r="O66" s="192"/>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77"/>
      <c r="AA67" s="78"/>
      <c r="AB67" s="111" t="s">
        <v>12</v>
      </c>
      <c r="AC67" s="112"/>
      <c r="AD67" s="162"/>
      <c r="AE67" s="653" t="s">
        <v>69</v>
      </c>
      <c r="AF67" s="109"/>
      <c r="AG67" s="109"/>
      <c r="AH67" s="109"/>
      <c r="AI67" s="109"/>
      <c r="AJ67" s="653" t="s">
        <v>70</v>
      </c>
      <c r="AK67" s="109"/>
      <c r="AL67" s="109"/>
      <c r="AM67" s="109"/>
      <c r="AN67" s="109"/>
      <c r="AO67" s="653" t="s">
        <v>71</v>
      </c>
      <c r="AP67" s="109"/>
      <c r="AQ67" s="109"/>
      <c r="AR67" s="109"/>
      <c r="AS67" s="109"/>
      <c r="AT67" s="167" t="s">
        <v>74</v>
      </c>
      <c r="AU67" s="168"/>
      <c r="AV67" s="168"/>
      <c r="AW67" s="168"/>
      <c r="AX67" s="169"/>
    </row>
    <row r="68" spans="1:60" ht="26.25" customHeight="1" x14ac:dyDescent="0.15">
      <c r="A68" s="179"/>
      <c r="B68" s="180"/>
      <c r="C68" s="180"/>
      <c r="D68" s="180"/>
      <c r="E68" s="180"/>
      <c r="F68" s="181"/>
      <c r="G68" s="245" t="s">
        <v>412</v>
      </c>
      <c r="H68" s="189"/>
      <c r="I68" s="189"/>
      <c r="J68" s="189"/>
      <c r="K68" s="189"/>
      <c r="L68" s="189"/>
      <c r="M68" s="189"/>
      <c r="N68" s="189"/>
      <c r="O68" s="189"/>
      <c r="P68" s="189"/>
      <c r="Q68" s="189"/>
      <c r="R68" s="189"/>
      <c r="S68" s="189"/>
      <c r="T68" s="189"/>
      <c r="U68" s="189"/>
      <c r="V68" s="189"/>
      <c r="W68" s="189"/>
      <c r="X68" s="190"/>
      <c r="Y68" s="323" t="s">
        <v>66</v>
      </c>
      <c r="Z68" s="324"/>
      <c r="AA68" s="325"/>
      <c r="AB68" s="196" t="s">
        <v>411</v>
      </c>
      <c r="AC68" s="197"/>
      <c r="AD68" s="198"/>
      <c r="AE68" s="84">
        <v>5</v>
      </c>
      <c r="AF68" s="85"/>
      <c r="AG68" s="85"/>
      <c r="AH68" s="85"/>
      <c r="AI68" s="86"/>
      <c r="AJ68" s="84">
        <v>5</v>
      </c>
      <c r="AK68" s="85"/>
      <c r="AL68" s="85"/>
      <c r="AM68" s="85"/>
      <c r="AN68" s="86"/>
      <c r="AO68" s="84">
        <v>5</v>
      </c>
      <c r="AP68" s="85"/>
      <c r="AQ68" s="85"/>
      <c r="AR68" s="85"/>
      <c r="AS68" s="86"/>
      <c r="AT68" s="199"/>
      <c r="AU68" s="199"/>
      <c r="AV68" s="199"/>
      <c r="AW68" s="199"/>
      <c r="AX68" s="200"/>
      <c r="AY68" s="10"/>
      <c r="AZ68" s="10"/>
      <c r="BA68" s="10"/>
      <c r="BB68" s="10"/>
      <c r="BC68" s="10"/>
    </row>
    <row r="69" spans="1:60" ht="26.25" customHeight="1" x14ac:dyDescent="0.15">
      <c r="A69" s="182"/>
      <c r="B69" s="183"/>
      <c r="C69" s="183"/>
      <c r="D69" s="183"/>
      <c r="E69" s="183"/>
      <c r="F69" s="184"/>
      <c r="G69" s="191"/>
      <c r="H69" s="191"/>
      <c r="I69" s="191"/>
      <c r="J69" s="191"/>
      <c r="K69" s="191"/>
      <c r="L69" s="191"/>
      <c r="M69" s="191"/>
      <c r="N69" s="191"/>
      <c r="O69" s="191"/>
      <c r="P69" s="191"/>
      <c r="Q69" s="191"/>
      <c r="R69" s="191"/>
      <c r="S69" s="191"/>
      <c r="T69" s="191"/>
      <c r="U69" s="191"/>
      <c r="V69" s="191"/>
      <c r="W69" s="191"/>
      <c r="X69" s="192"/>
      <c r="Y69" s="201" t="s">
        <v>67</v>
      </c>
      <c r="Z69" s="146"/>
      <c r="AA69" s="147"/>
      <c r="AB69" s="172" t="s">
        <v>411</v>
      </c>
      <c r="AC69" s="173"/>
      <c r="AD69" s="174"/>
      <c r="AE69" s="84">
        <v>5</v>
      </c>
      <c r="AF69" s="85"/>
      <c r="AG69" s="85"/>
      <c r="AH69" s="85"/>
      <c r="AI69" s="86"/>
      <c r="AJ69" s="84">
        <v>5</v>
      </c>
      <c r="AK69" s="85"/>
      <c r="AL69" s="85"/>
      <c r="AM69" s="85"/>
      <c r="AN69" s="86"/>
      <c r="AO69" s="84">
        <v>5</v>
      </c>
      <c r="AP69" s="85"/>
      <c r="AQ69" s="85"/>
      <c r="AR69" s="85"/>
      <c r="AS69" s="86"/>
      <c r="AT69" s="84">
        <v>5</v>
      </c>
      <c r="AU69" s="85"/>
      <c r="AV69" s="85"/>
      <c r="AW69" s="85"/>
      <c r="AX69" s="87"/>
      <c r="AY69" s="10"/>
      <c r="AZ69" s="10"/>
      <c r="BA69" s="10"/>
      <c r="BB69" s="10"/>
      <c r="BC69" s="10"/>
      <c r="BD69" s="10"/>
      <c r="BE69" s="10"/>
      <c r="BF69" s="10"/>
      <c r="BG69" s="10"/>
      <c r="BH69" s="10"/>
    </row>
    <row r="70" spans="1:60" ht="33" hidden="1"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77"/>
      <c r="AA70" s="78"/>
      <c r="AB70" s="111" t="s">
        <v>12</v>
      </c>
      <c r="AC70" s="112"/>
      <c r="AD70" s="162"/>
      <c r="AE70" s="166" t="s">
        <v>69</v>
      </c>
      <c r="AF70" s="161"/>
      <c r="AG70" s="161"/>
      <c r="AH70" s="161"/>
      <c r="AI70" s="188"/>
      <c r="AJ70" s="166" t="s">
        <v>70</v>
      </c>
      <c r="AK70" s="161"/>
      <c r="AL70" s="161"/>
      <c r="AM70" s="161"/>
      <c r="AN70" s="188"/>
      <c r="AO70" s="166" t="s">
        <v>71</v>
      </c>
      <c r="AP70" s="161"/>
      <c r="AQ70" s="161"/>
      <c r="AR70" s="161"/>
      <c r="AS70" s="188"/>
      <c r="AT70" s="167" t="s">
        <v>74</v>
      </c>
      <c r="AU70" s="168"/>
      <c r="AV70" s="168"/>
      <c r="AW70" s="168"/>
      <c r="AX70" s="169"/>
    </row>
    <row r="71" spans="1:60" ht="22.5" hidden="1" customHeight="1" x14ac:dyDescent="0.15">
      <c r="A71" s="179"/>
      <c r="B71" s="180"/>
      <c r="C71" s="180"/>
      <c r="D71" s="180"/>
      <c r="E71" s="180"/>
      <c r="F71" s="181"/>
      <c r="G71" s="189"/>
      <c r="H71" s="189"/>
      <c r="I71" s="189"/>
      <c r="J71" s="189"/>
      <c r="K71" s="189"/>
      <c r="L71" s="189"/>
      <c r="M71" s="189"/>
      <c r="N71" s="189"/>
      <c r="O71" s="189"/>
      <c r="P71" s="189"/>
      <c r="Q71" s="189"/>
      <c r="R71" s="189"/>
      <c r="S71" s="189"/>
      <c r="T71" s="189"/>
      <c r="U71" s="189"/>
      <c r="V71" s="189"/>
      <c r="W71" s="189"/>
      <c r="X71" s="190"/>
      <c r="Y71" s="193" t="s">
        <v>66</v>
      </c>
      <c r="Z71" s="194"/>
      <c r="AA71" s="195"/>
      <c r="AB71" s="196"/>
      <c r="AC71" s="197"/>
      <c r="AD71" s="198"/>
      <c r="AE71" s="84"/>
      <c r="AF71" s="85"/>
      <c r="AG71" s="85"/>
      <c r="AH71" s="85"/>
      <c r="AI71" s="86"/>
      <c r="AJ71" s="84"/>
      <c r="AK71" s="85"/>
      <c r="AL71" s="85"/>
      <c r="AM71" s="85"/>
      <c r="AN71" s="86"/>
      <c r="AO71" s="84"/>
      <c r="AP71" s="85"/>
      <c r="AQ71" s="85"/>
      <c r="AR71" s="85"/>
      <c r="AS71" s="86"/>
      <c r="AT71" s="199"/>
      <c r="AU71" s="199"/>
      <c r="AV71" s="199"/>
      <c r="AW71" s="199"/>
      <c r="AX71" s="200"/>
      <c r="AY71" s="10"/>
      <c r="AZ71" s="10"/>
      <c r="BA71" s="10"/>
      <c r="BB71" s="10"/>
      <c r="BC71" s="10"/>
    </row>
    <row r="72" spans="1:60" ht="22.5" hidden="1" customHeight="1" x14ac:dyDescent="0.15">
      <c r="A72" s="182"/>
      <c r="B72" s="183"/>
      <c r="C72" s="183"/>
      <c r="D72" s="183"/>
      <c r="E72" s="183"/>
      <c r="F72" s="184"/>
      <c r="G72" s="191"/>
      <c r="H72" s="191"/>
      <c r="I72" s="191"/>
      <c r="J72" s="191"/>
      <c r="K72" s="191"/>
      <c r="L72" s="191"/>
      <c r="M72" s="191"/>
      <c r="N72" s="191"/>
      <c r="O72" s="191"/>
      <c r="P72" s="191"/>
      <c r="Q72" s="191"/>
      <c r="R72" s="191"/>
      <c r="S72" s="191"/>
      <c r="T72" s="191"/>
      <c r="U72" s="191"/>
      <c r="V72" s="191"/>
      <c r="W72" s="191"/>
      <c r="X72" s="192"/>
      <c r="Y72" s="201" t="s">
        <v>67</v>
      </c>
      <c r="Z72" s="202"/>
      <c r="AA72" s="203"/>
      <c r="AB72" s="172"/>
      <c r="AC72" s="173"/>
      <c r="AD72" s="174"/>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77"/>
      <c r="AA73" s="78"/>
      <c r="AB73" s="111" t="s">
        <v>12</v>
      </c>
      <c r="AC73" s="112"/>
      <c r="AD73" s="162"/>
      <c r="AE73" s="166" t="s">
        <v>69</v>
      </c>
      <c r="AF73" s="161"/>
      <c r="AG73" s="161"/>
      <c r="AH73" s="161"/>
      <c r="AI73" s="188"/>
      <c r="AJ73" s="166" t="s">
        <v>70</v>
      </c>
      <c r="AK73" s="161"/>
      <c r="AL73" s="161"/>
      <c r="AM73" s="161"/>
      <c r="AN73" s="188"/>
      <c r="AO73" s="166" t="s">
        <v>71</v>
      </c>
      <c r="AP73" s="161"/>
      <c r="AQ73" s="161"/>
      <c r="AR73" s="161"/>
      <c r="AS73" s="188"/>
      <c r="AT73" s="167" t="s">
        <v>74</v>
      </c>
      <c r="AU73" s="168"/>
      <c r="AV73" s="168"/>
      <c r="AW73" s="168"/>
      <c r="AX73" s="169"/>
    </row>
    <row r="74" spans="1:60" ht="22.5" hidden="1" customHeight="1" x14ac:dyDescent="0.15">
      <c r="A74" s="179"/>
      <c r="B74" s="180"/>
      <c r="C74" s="180"/>
      <c r="D74" s="180"/>
      <c r="E74" s="180"/>
      <c r="F74" s="181"/>
      <c r="G74" s="189"/>
      <c r="H74" s="189"/>
      <c r="I74" s="189"/>
      <c r="J74" s="189"/>
      <c r="K74" s="189"/>
      <c r="L74" s="189"/>
      <c r="M74" s="189"/>
      <c r="N74" s="189"/>
      <c r="O74" s="189"/>
      <c r="P74" s="189"/>
      <c r="Q74" s="189"/>
      <c r="R74" s="189"/>
      <c r="S74" s="189"/>
      <c r="T74" s="189"/>
      <c r="U74" s="189"/>
      <c r="V74" s="189"/>
      <c r="W74" s="189"/>
      <c r="X74" s="190"/>
      <c r="Y74" s="193" t="s">
        <v>66</v>
      </c>
      <c r="Z74" s="194"/>
      <c r="AA74" s="195"/>
      <c r="AB74" s="196"/>
      <c r="AC74" s="197"/>
      <c r="AD74" s="198"/>
      <c r="AE74" s="84"/>
      <c r="AF74" s="85"/>
      <c r="AG74" s="85"/>
      <c r="AH74" s="85"/>
      <c r="AI74" s="86"/>
      <c r="AJ74" s="84"/>
      <c r="AK74" s="85"/>
      <c r="AL74" s="85"/>
      <c r="AM74" s="85"/>
      <c r="AN74" s="86"/>
      <c r="AO74" s="84"/>
      <c r="AP74" s="85"/>
      <c r="AQ74" s="85"/>
      <c r="AR74" s="85"/>
      <c r="AS74" s="86"/>
      <c r="AT74" s="199"/>
      <c r="AU74" s="199"/>
      <c r="AV74" s="199"/>
      <c r="AW74" s="199"/>
      <c r="AX74" s="200"/>
      <c r="AY74" s="10"/>
      <c r="AZ74" s="10"/>
      <c r="BA74" s="10"/>
      <c r="BB74" s="10"/>
      <c r="BC74" s="10"/>
    </row>
    <row r="75" spans="1:60" ht="22.5" hidden="1" customHeight="1" x14ac:dyDescent="0.15">
      <c r="A75" s="182"/>
      <c r="B75" s="183"/>
      <c r="C75" s="183"/>
      <c r="D75" s="183"/>
      <c r="E75" s="183"/>
      <c r="F75" s="184"/>
      <c r="G75" s="191"/>
      <c r="H75" s="191"/>
      <c r="I75" s="191"/>
      <c r="J75" s="191"/>
      <c r="K75" s="191"/>
      <c r="L75" s="191"/>
      <c r="M75" s="191"/>
      <c r="N75" s="191"/>
      <c r="O75" s="191"/>
      <c r="P75" s="191"/>
      <c r="Q75" s="191"/>
      <c r="R75" s="191"/>
      <c r="S75" s="191"/>
      <c r="T75" s="191"/>
      <c r="U75" s="191"/>
      <c r="V75" s="191"/>
      <c r="W75" s="191"/>
      <c r="X75" s="192"/>
      <c r="Y75" s="201" t="s">
        <v>67</v>
      </c>
      <c r="Z75" s="202"/>
      <c r="AA75" s="203"/>
      <c r="AB75" s="172"/>
      <c r="AC75" s="173"/>
      <c r="AD75" s="174"/>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77"/>
      <c r="AA76" s="78"/>
      <c r="AB76" s="111" t="s">
        <v>12</v>
      </c>
      <c r="AC76" s="112"/>
      <c r="AD76" s="162"/>
      <c r="AE76" s="166" t="s">
        <v>69</v>
      </c>
      <c r="AF76" s="161"/>
      <c r="AG76" s="161"/>
      <c r="AH76" s="161"/>
      <c r="AI76" s="188"/>
      <c r="AJ76" s="166" t="s">
        <v>70</v>
      </c>
      <c r="AK76" s="161"/>
      <c r="AL76" s="161"/>
      <c r="AM76" s="161"/>
      <c r="AN76" s="188"/>
      <c r="AO76" s="166" t="s">
        <v>71</v>
      </c>
      <c r="AP76" s="161"/>
      <c r="AQ76" s="161"/>
      <c r="AR76" s="161"/>
      <c r="AS76" s="188"/>
      <c r="AT76" s="167" t="s">
        <v>74</v>
      </c>
      <c r="AU76" s="168"/>
      <c r="AV76" s="168"/>
      <c r="AW76" s="168"/>
      <c r="AX76" s="169"/>
    </row>
    <row r="77" spans="1:60" ht="22.5" hidden="1" customHeight="1" x14ac:dyDescent="0.15">
      <c r="A77" s="179"/>
      <c r="B77" s="180"/>
      <c r="C77" s="180"/>
      <c r="D77" s="180"/>
      <c r="E77" s="180"/>
      <c r="F77" s="181"/>
      <c r="G77" s="189"/>
      <c r="H77" s="189"/>
      <c r="I77" s="189"/>
      <c r="J77" s="189"/>
      <c r="K77" s="189"/>
      <c r="L77" s="189"/>
      <c r="M77" s="189"/>
      <c r="N77" s="189"/>
      <c r="O77" s="189"/>
      <c r="P77" s="189"/>
      <c r="Q77" s="189"/>
      <c r="R77" s="189"/>
      <c r="S77" s="189"/>
      <c r="T77" s="189"/>
      <c r="U77" s="189"/>
      <c r="V77" s="189"/>
      <c r="W77" s="189"/>
      <c r="X77" s="190"/>
      <c r="Y77" s="193" t="s">
        <v>66</v>
      </c>
      <c r="Z77" s="194"/>
      <c r="AA77" s="195"/>
      <c r="AB77" s="196"/>
      <c r="AC77" s="197"/>
      <c r="AD77" s="198"/>
      <c r="AE77" s="84"/>
      <c r="AF77" s="85"/>
      <c r="AG77" s="85"/>
      <c r="AH77" s="85"/>
      <c r="AI77" s="86"/>
      <c r="AJ77" s="84"/>
      <c r="AK77" s="85"/>
      <c r="AL77" s="85"/>
      <c r="AM77" s="85"/>
      <c r="AN77" s="86"/>
      <c r="AO77" s="84"/>
      <c r="AP77" s="85"/>
      <c r="AQ77" s="85"/>
      <c r="AR77" s="85"/>
      <c r="AS77" s="86"/>
      <c r="AT77" s="199"/>
      <c r="AU77" s="199"/>
      <c r="AV77" s="199"/>
      <c r="AW77" s="199"/>
      <c r="AX77" s="200"/>
      <c r="AY77" s="10"/>
      <c r="AZ77" s="10"/>
      <c r="BA77" s="10"/>
      <c r="BB77" s="10"/>
      <c r="BC77" s="10"/>
    </row>
    <row r="78" spans="1:60" ht="22.5" hidden="1" customHeight="1" x14ac:dyDescent="0.15">
      <c r="A78" s="182"/>
      <c r="B78" s="183"/>
      <c r="C78" s="183"/>
      <c r="D78" s="183"/>
      <c r="E78" s="183"/>
      <c r="F78" s="184"/>
      <c r="G78" s="191"/>
      <c r="H78" s="191"/>
      <c r="I78" s="191"/>
      <c r="J78" s="191"/>
      <c r="K78" s="191"/>
      <c r="L78" s="191"/>
      <c r="M78" s="191"/>
      <c r="N78" s="191"/>
      <c r="O78" s="191"/>
      <c r="P78" s="191"/>
      <c r="Q78" s="191"/>
      <c r="R78" s="191"/>
      <c r="S78" s="191"/>
      <c r="T78" s="191"/>
      <c r="U78" s="191"/>
      <c r="V78" s="191"/>
      <c r="W78" s="191"/>
      <c r="X78" s="192"/>
      <c r="Y78" s="201" t="s">
        <v>67</v>
      </c>
      <c r="Z78" s="202"/>
      <c r="AA78" s="203"/>
      <c r="AB78" s="172"/>
      <c r="AC78" s="173"/>
      <c r="AD78" s="174"/>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77"/>
      <c r="AA79" s="78"/>
      <c r="AB79" s="111" t="s">
        <v>12</v>
      </c>
      <c r="AC79" s="112"/>
      <c r="AD79" s="162"/>
      <c r="AE79" s="166" t="s">
        <v>69</v>
      </c>
      <c r="AF79" s="161"/>
      <c r="AG79" s="161"/>
      <c r="AH79" s="161"/>
      <c r="AI79" s="188"/>
      <c r="AJ79" s="166" t="s">
        <v>70</v>
      </c>
      <c r="AK79" s="161"/>
      <c r="AL79" s="161"/>
      <c r="AM79" s="161"/>
      <c r="AN79" s="188"/>
      <c r="AO79" s="166" t="s">
        <v>71</v>
      </c>
      <c r="AP79" s="161"/>
      <c r="AQ79" s="161"/>
      <c r="AR79" s="161"/>
      <c r="AS79" s="188"/>
      <c r="AT79" s="167" t="s">
        <v>74</v>
      </c>
      <c r="AU79" s="168"/>
      <c r="AV79" s="168"/>
      <c r="AW79" s="168"/>
      <c r="AX79" s="169"/>
    </row>
    <row r="80" spans="1:60" ht="22.5" hidden="1" customHeight="1" x14ac:dyDescent="0.15">
      <c r="A80" s="179"/>
      <c r="B80" s="180"/>
      <c r="C80" s="180"/>
      <c r="D80" s="180"/>
      <c r="E80" s="180"/>
      <c r="F80" s="181"/>
      <c r="G80" s="189"/>
      <c r="H80" s="189"/>
      <c r="I80" s="189"/>
      <c r="J80" s="189"/>
      <c r="K80" s="189"/>
      <c r="L80" s="189"/>
      <c r="M80" s="189"/>
      <c r="N80" s="189"/>
      <c r="O80" s="189"/>
      <c r="P80" s="189"/>
      <c r="Q80" s="189"/>
      <c r="R80" s="189"/>
      <c r="S80" s="189"/>
      <c r="T80" s="189"/>
      <c r="U80" s="189"/>
      <c r="V80" s="189"/>
      <c r="W80" s="189"/>
      <c r="X80" s="190"/>
      <c r="Y80" s="193" t="s">
        <v>66</v>
      </c>
      <c r="Z80" s="194"/>
      <c r="AA80" s="195"/>
      <c r="AB80" s="196"/>
      <c r="AC80" s="197"/>
      <c r="AD80" s="198"/>
      <c r="AE80" s="84"/>
      <c r="AF80" s="85"/>
      <c r="AG80" s="85"/>
      <c r="AH80" s="85"/>
      <c r="AI80" s="86"/>
      <c r="AJ80" s="84"/>
      <c r="AK80" s="85"/>
      <c r="AL80" s="85"/>
      <c r="AM80" s="85"/>
      <c r="AN80" s="86"/>
      <c r="AO80" s="84"/>
      <c r="AP80" s="85"/>
      <c r="AQ80" s="85"/>
      <c r="AR80" s="85"/>
      <c r="AS80" s="86"/>
      <c r="AT80" s="199"/>
      <c r="AU80" s="199"/>
      <c r="AV80" s="199"/>
      <c r="AW80" s="199"/>
      <c r="AX80" s="200"/>
      <c r="AY80" s="10"/>
      <c r="AZ80" s="10"/>
      <c r="BA80" s="10"/>
      <c r="BB80" s="10"/>
      <c r="BC80" s="10"/>
    </row>
    <row r="81" spans="1:60" ht="22.5" hidden="1" customHeight="1" x14ac:dyDescent="0.15">
      <c r="A81" s="182"/>
      <c r="B81" s="183"/>
      <c r="C81" s="183"/>
      <c r="D81" s="183"/>
      <c r="E81" s="183"/>
      <c r="F81" s="184"/>
      <c r="G81" s="191"/>
      <c r="H81" s="191"/>
      <c r="I81" s="191"/>
      <c r="J81" s="191"/>
      <c r="K81" s="191"/>
      <c r="L81" s="191"/>
      <c r="M81" s="191"/>
      <c r="N81" s="191"/>
      <c r="O81" s="191"/>
      <c r="P81" s="191"/>
      <c r="Q81" s="191"/>
      <c r="R81" s="191"/>
      <c r="S81" s="191"/>
      <c r="T81" s="191"/>
      <c r="U81" s="191"/>
      <c r="V81" s="191"/>
      <c r="W81" s="191"/>
      <c r="X81" s="192"/>
      <c r="Y81" s="201" t="s">
        <v>67</v>
      </c>
      <c r="Z81" s="202"/>
      <c r="AA81" s="203"/>
      <c r="AB81" s="172"/>
      <c r="AC81" s="173"/>
      <c r="AD81" s="174"/>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413</v>
      </c>
      <c r="H83" s="135"/>
      <c r="I83" s="135"/>
      <c r="J83" s="135"/>
      <c r="K83" s="135"/>
      <c r="L83" s="135"/>
      <c r="M83" s="135"/>
      <c r="N83" s="135"/>
      <c r="O83" s="135"/>
      <c r="P83" s="135"/>
      <c r="Q83" s="135"/>
      <c r="R83" s="135"/>
      <c r="S83" s="135"/>
      <c r="T83" s="135"/>
      <c r="U83" s="135"/>
      <c r="V83" s="135"/>
      <c r="W83" s="135"/>
      <c r="X83" s="135"/>
      <c r="Y83" s="137" t="s">
        <v>17</v>
      </c>
      <c r="Z83" s="138"/>
      <c r="AA83" s="139"/>
      <c r="AB83" s="172" t="s">
        <v>436</v>
      </c>
      <c r="AC83" s="173"/>
      <c r="AD83" s="174"/>
      <c r="AE83" s="143">
        <f>90.1/5</f>
        <v>18.02</v>
      </c>
      <c r="AF83" s="144"/>
      <c r="AG83" s="144"/>
      <c r="AH83" s="144"/>
      <c r="AI83" s="144"/>
      <c r="AJ83" s="143">
        <f>57.466/5</f>
        <v>11.4932</v>
      </c>
      <c r="AK83" s="144"/>
      <c r="AL83" s="144"/>
      <c r="AM83" s="144"/>
      <c r="AN83" s="144"/>
      <c r="AO83" s="143">
        <f>51.239/5</f>
        <v>10.2478</v>
      </c>
      <c r="AP83" s="144"/>
      <c r="AQ83" s="144"/>
      <c r="AR83" s="144"/>
      <c r="AS83" s="144"/>
      <c r="AT83" s="84">
        <f>56/5</f>
        <v>11.2</v>
      </c>
      <c r="AU83" s="85"/>
      <c r="AV83" s="85"/>
      <c r="AW83" s="85"/>
      <c r="AX83" s="87"/>
    </row>
    <row r="84" spans="1:60" ht="46.5"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430</v>
      </c>
      <c r="AC84" s="149"/>
      <c r="AD84" s="150"/>
      <c r="AE84" s="148" t="s">
        <v>414</v>
      </c>
      <c r="AF84" s="149"/>
      <c r="AG84" s="149"/>
      <c r="AH84" s="149"/>
      <c r="AI84" s="150"/>
      <c r="AJ84" s="148" t="s">
        <v>415</v>
      </c>
      <c r="AK84" s="149"/>
      <c r="AL84" s="149"/>
      <c r="AM84" s="149"/>
      <c r="AN84" s="150"/>
      <c r="AO84" s="148" t="s">
        <v>416</v>
      </c>
      <c r="AP84" s="149"/>
      <c r="AQ84" s="149"/>
      <c r="AR84" s="149"/>
      <c r="AS84" s="150"/>
      <c r="AT84" s="175" t="s">
        <v>429</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385</v>
      </c>
      <c r="D98" s="404"/>
      <c r="E98" s="404"/>
      <c r="F98" s="404"/>
      <c r="G98" s="404"/>
      <c r="H98" s="404"/>
      <c r="I98" s="404"/>
      <c r="J98" s="404"/>
      <c r="K98" s="405"/>
      <c r="L98" s="62">
        <v>0.2</v>
      </c>
      <c r="M98" s="63"/>
      <c r="N98" s="63"/>
      <c r="O98" s="63"/>
      <c r="P98" s="63"/>
      <c r="Q98" s="64"/>
      <c r="R98" s="62">
        <v>0.4</v>
      </c>
      <c r="S98" s="63"/>
      <c r="T98" s="63"/>
      <c r="U98" s="63"/>
      <c r="V98" s="63"/>
      <c r="W98" s="64"/>
      <c r="X98" s="667" t="s">
        <v>434</v>
      </c>
      <c r="Y98" s="668"/>
      <c r="Z98" s="668"/>
      <c r="AA98" s="668"/>
      <c r="AB98" s="668"/>
      <c r="AC98" s="668"/>
      <c r="AD98" s="668"/>
      <c r="AE98" s="668"/>
      <c r="AF98" s="668"/>
      <c r="AG98" s="668"/>
      <c r="AH98" s="668"/>
      <c r="AI98" s="668"/>
      <c r="AJ98" s="668"/>
      <c r="AK98" s="668"/>
      <c r="AL98" s="668"/>
      <c r="AM98" s="668"/>
      <c r="AN98" s="668"/>
      <c r="AO98" s="668"/>
      <c r="AP98" s="668"/>
      <c r="AQ98" s="668"/>
      <c r="AR98" s="668"/>
      <c r="AS98" s="668"/>
      <c r="AT98" s="668"/>
      <c r="AU98" s="668"/>
      <c r="AV98" s="668"/>
      <c r="AW98" s="668"/>
      <c r="AX98" s="669"/>
    </row>
    <row r="99" spans="1:50" ht="23.1" customHeight="1" x14ac:dyDescent="0.15">
      <c r="A99" s="368"/>
      <c r="B99" s="369"/>
      <c r="C99" s="152" t="s">
        <v>386</v>
      </c>
      <c r="D99" s="153"/>
      <c r="E99" s="153"/>
      <c r="F99" s="153"/>
      <c r="G99" s="153"/>
      <c r="H99" s="153"/>
      <c r="I99" s="153"/>
      <c r="J99" s="153"/>
      <c r="K99" s="154"/>
      <c r="L99" s="62">
        <v>1</v>
      </c>
      <c r="M99" s="63"/>
      <c r="N99" s="63"/>
      <c r="O99" s="63"/>
      <c r="P99" s="63"/>
      <c r="Q99" s="64"/>
      <c r="R99" s="62">
        <v>1</v>
      </c>
      <c r="S99" s="63"/>
      <c r="T99" s="63"/>
      <c r="U99" s="63"/>
      <c r="V99" s="63"/>
      <c r="W99" s="64"/>
      <c r="X99" s="670"/>
      <c r="Y99" s="671"/>
      <c r="Z99" s="671"/>
      <c r="AA99" s="671"/>
      <c r="AB99" s="671"/>
      <c r="AC99" s="671"/>
      <c r="AD99" s="671"/>
      <c r="AE99" s="671"/>
      <c r="AF99" s="671"/>
      <c r="AG99" s="671"/>
      <c r="AH99" s="671"/>
      <c r="AI99" s="671"/>
      <c r="AJ99" s="671"/>
      <c r="AK99" s="671"/>
      <c r="AL99" s="671"/>
      <c r="AM99" s="671"/>
      <c r="AN99" s="671"/>
      <c r="AO99" s="671"/>
      <c r="AP99" s="671"/>
      <c r="AQ99" s="671"/>
      <c r="AR99" s="671"/>
      <c r="AS99" s="671"/>
      <c r="AT99" s="671"/>
      <c r="AU99" s="671"/>
      <c r="AV99" s="671"/>
      <c r="AW99" s="671"/>
      <c r="AX99" s="672"/>
    </row>
    <row r="100" spans="1:50" ht="23.1" customHeight="1" x14ac:dyDescent="0.15">
      <c r="A100" s="368"/>
      <c r="B100" s="369"/>
      <c r="C100" s="152" t="s">
        <v>387</v>
      </c>
      <c r="D100" s="153"/>
      <c r="E100" s="153"/>
      <c r="F100" s="153"/>
      <c r="G100" s="153"/>
      <c r="H100" s="153"/>
      <c r="I100" s="153"/>
      <c r="J100" s="153"/>
      <c r="K100" s="154"/>
      <c r="L100" s="62">
        <v>0.3</v>
      </c>
      <c r="M100" s="63"/>
      <c r="N100" s="63"/>
      <c r="O100" s="63"/>
      <c r="P100" s="63"/>
      <c r="Q100" s="64"/>
      <c r="R100" s="62">
        <v>0.3</v>
      </c>
      <c r="S100" s="63"/>
      <c r="T100" s="63"/>
      <c r="U100" s="63"/>
      <c r="V100" s="63"/>
      <c r="W100" s="64"/>
      <c r="X100" s="670"/>
      <c r="Y100" s="671"/>
      <c r="Z100" s="671"/>
      <c r="AA100" s="671"/>
      <c r="AB100" s="671"/>
      <c r="AC100" s="671"/>
      <c r="AD100" s="671"/>
      <c r="AE100" s="671"/>
      <c r="AF100" s="671"/>
      <c r="AG100" s="671"/>
      <c r="AH100" s="671"/>
      <c r="AI100" s="671"/>
      <c r="AJ100" s="671"/>
      <c r="AK100" s="671"/>
      <c r="AL100" s="671"/>
      <c r="AM100" s="671"/>
      <c r="AN100" s="671"/>
      <c r="AO100" s="671"/>
      <c r="AP100" s="671"/>
      <c r="AQ100" s="671"/>
      <c r="AR100" s="671"/>
      <c r="AS100" s="671"/>
      <c r="AT100" s="671"/>
      <c r="AU100" s="671"/>
      <c r="AV100" s="671"/>
      <c r="AW100" s="671"/>
      <c r="AX100" s="672"/>
    </row>
    <row r="101" spans="1:50" ht="23.1" customHeight="1" x14ac:dyDescent="0.15">
      <c r="A101" s="368"/>
      <c r="B101" s="369"/>
      <c r="C101" s="152" t="s">
        <v>388</v>
      </c>
      <c r="D101" s="153"/>
      <c r="E101" s="153"/>
      <c r="F101" s="153"/>
      <c r="G101" s="153"/>
      <c r="H101" s="153"/>
      <c r="I101" s="153"/>
      <c r="J101" s="153"/>
      <c r="K101" s="154"/>
      <c r="L101" s="62">
        <v>55</v>
      </c>
      <c r="M101" s="63"/>
      <c r="N101" s="63"/>
      <c r="O101" s="63"/>
      <c r="P101" s="63"/>
      <c r="Q101" s="64"/>
      <c r="R101" s="62">
        <v>68</v>
      </c>
      <c r="S101" s="63"/>
      <c r="T101" s="63"/>
      <c r="U101" s="63"/>
      <c r="V101" s="63"/>
      <c r="W101" s="64"/>
      <c r="X101" s="670"/>
      <c r="Y101" s="671"/>
      <c r="Z101" s="671"/>
      <c r="AA101" s="671"/>
      <c r="AB101" s="671"/>
      <c r="AC101" s="671"/>
      <c r="AD101" s="671"/>
      <c r="AE101" s="671"/>
      <c r="AF101" s="671"/>
      <c r="AG101" s="671"/>
      <c r="AH101" s="671"/>
      <c r="AI101" s="671"/>
      <c r="AJ101" s="671"/>
      <c r="AK101" s="671"/>
      <c r="AL101" s="671"/>
      <c r="AM101" s="671"/>
      <c r="AN101" s="671"/>
      <c r="AO101" s="671"/>
      <c r="AP101" s="671"/>
      <c r="AQ101" s="671"/>
      <c r="AR101" s="671"/>
      <c r="AS101" s="671"/>
      <c r="AT101" s="671"/>
      <c r="AU101" s="671"/>
      <c r="AV101" s="671"/>
      <c r="AW101" s="671"/>
      <c r="AX101" s="672"/>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70"/>
      <c r="Y102" s="671"/>
      <c r="Z102" s="671"/>
      <c r="AA102" s="671"/>
      <c r="AB102" s="671"/>
      <c r="AC102" s="671"/>
      <c r="AD102" s="671"/>
      <c r="AE102" s="671"/>
      <c r="AF102" s="671"/>
      <c r="AG102" s="671"/>
      <c r="AH102" s="671"/>
      <c r="AI102" s="671"/>
      <c r="AJ102" s="671"/>
      <c r="AK102" s="671"/>
      <c r="AL102" s="671"/>
      <c r="AM102" s="671"/>
      <c r="AN102" s="671"/>
      <c r="AO102" s="671"/>
      <c r="AP102" s="671"/>
      <c r="AQ102" s="671"/>
      <c r="AR102" s="671"/>
      <c r="AS102" s="671"/>
      <c r="AT102" s="671"/>
      <c r="AU102" s="671"/>
      <c r="AV102" s="671"/>
      <c r="AW102" s="671"/>
      <c r="AX102" s="672"/>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70"/>
      <c r="Y103" s="671"/>
      <c r="Z103" s="671"/>
      <c r="AA103" s="671"/>
      <c r="AB103" s="671"/>
      <c r="AC103" s="671"/>
      <c r="AD103" s="671"/>
      <c r="AE103" s="671"/>
      <c r="AF103" s="671"/>
      <c r="AG103" s="671"/>
      <c r="AH103" s="671"/>
      <c r="AI103" s="671"/>
      <c r="AJ103" s="671"/>
      <c r="AK103" s="671"/>
      <c r="AL103" s="671"/>
      <c r="AM103" s="671"/>
      <c r="AN103" s="671"/>
      <c r="AO103" s="671"/>
      <c r="AP103" s="671"/>
      <c r="AQ103" s="671"/>
      <c r="AR103" s="671"/>
      <c r="AS103" s="671"/>
      <c r="AT103" s="671"/>
      <c r="AU103" s="671"/>
      <c r="AV103" s="671"/>
      <c r="AW103" s="671"/>
      <c r="AX103" s="672"/>
    </row>
    <row r="104" spans="1:50" ht="21" customHeight="1" thickBot="1" x14ac:dyDescent="0.2">
      <c r="A104" s="370"/>
      <c r="B104" s="371"/>
      <c r="C104" s="360" t="s">
        <v>22</v>
      </c>
      <c r="D104" s="361"/>
      <c r="E104" s="361"/>
      <c r="F104" s="361"/>
      <c r="G104" s="361"/>
      <c r="H104" s="361"/>
      <c r="I104" s="361"/>
      <c r="J104" s="361"/>
      <c r="K104" s="362"/>
      <c r="L104" s="363">
        <f>SUM(L98:Q103)</f>
        <v>56.5</v>
      </c>
      <c r="M104" s="364"/>
      <c r="N104" s="364"/>
      <c r="O104" s="364"/>
      <c r="P104" s="364"/>
      <c r="Q104" s="365"/>
      <c r="R104" s="363">
        <f>SUM(R98:W103)</f>
        <v>69.7</v>
      </c>
      <c r="S104" s="364"/>
      <c r="T104" s="364"/>
      <c r="U104" s="364"/>
      <c r="V104" s="364"/>
      <c r="W104" s="365"/>
      <c r="X104" s="673"/>
      <c r="Y104" s="674"/>
      <c r="Z104" s="674"/>
      <c r="AA104" s="674"/>
      <c r="AB104" s="674"/>
      <c r="AC104" s="674"/>
      <c r="AD104" s="674"/>
      <c r="AE104" s="674"/>
      <c r="AF104" s="674"/>
      <c r="AG104" s="674"/>
      <c r="AH104" s="674"/>
      <c r="AI104" s="674"/>
      <c r="AJ104" s="674"/>
      <c r="AK104" s="674"/>
      <c r="AL104" s="674"/>
      <c r="AM104" s="674"/>
      <c r="AN104" s="674"/>
      <c r="AO104" s="674"/>
      <c r="AP104" s="674"/>
      <c r="AQ104" s="674"/>
      <c r="AR104" s="674"/>
      <c r="AS104" s="674"/>
      <c r="AT104" s="674"/>
      <c r="AU104" s="674"/>
      <c r="AV104" s="674"/>
      <c r="AW104" s="674"/>
      <c r="AX104" s="675"/>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23" t="s">
        <v>38</v>
      </c>
      <c r="AH107" s="588"/>
      <c r="AI107" s="588"/>
      <c r="AJ107" s="588"/>
      <c r="AK107" s="588"/>
      <c r="AL107" s="588"/>
      <c r="AM107" s="588"/>
      <c r="AN107" s="588"/>
      <c r="AO107" s="588"/>
      <c r="AP107" s="588"/>
      <c r="AQ107" s="588"/>
      <c r="AR107" s="588"/>
      <c r="AS107" s="588"/>
      <c r="AT107" s="588"/>
      <c r="AU107" s="588"/>
      <c r="AV107" s="588"/>
      <c r="AW107" s="588"/>
      <c r="AX107" s="624"/>
    </row>
    <row r="108" spans="1:50" ht="45.75" customHeight="1" x14ac:dyDescent="0.15">
      <c r="A108" s="297" t="s">
        <v>312</v>
      </c>
      <c r="B108" s="298"/>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8" t="s">
        <v>389</v>
      </c>
      <c r="AE108" s="599"/>
      <c r="AF108" s="599"/>
      <c r="AG108" s="595" t="s">
        <v>403</v>
      </c>
      <c r="AH108" s="596"/>
      <c r="AI108" s="596"/>
      <c r="AJ108" s="596"/>
      <c r="AK108" s="596"/>
      <c r="AL108" s="596"/>
      <c r="AM108" s="596"/>
      <c r="AN108" s="596"/>
      <c r="AO108" s="596"/>
      <c r="AP108" s="596"/>
      <c r="AQ108" s="596"/>
      <c r="AR108" s="596"/>
      <c r="AS108" s="596"/>
      <c r="AT108" s="596"/>
      <c r="AU108" s="596"/>
      <c r="AV108" s="596"/>
      <c r="AW108" s="596"/>
      <c r="AX108" s="597"/>
    </row>
    <row r="109" spans="1:50" ht="44.2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389</v>
      </c>
      <c r="AE109" s="432"/>
      <c r="AF109" s="432"/>
      <c r="AG109" s="294" t="s">
        <v>404</v>
      </c>
      <c r="AH109" s="295"/>
      <c r="AI109" s="295"/>
      <c r="AJ109" s="295"/>
      <c r="AK109" s="295"/>
      <c r="AL109" s="295"/>
      <c r="AM109" s="295"/>
      <c r="AN109" s="295"/>
      <c r="AO109" s="295"/>
      <c r="AP109" s="295"/>
      <c r="AQ109" s="295"/>
      <c r="AR109" s="295"/>
      <c r="AS109" s="295"/>
      <c r="AT109" s="295"/>
      <c r="AU109" s="295"/>
      <c r="AV109" s="295"/>
      <c r="AW109" s="295"/>
      <c r="AX109" s="296"/>
    </row>
    <row r="110" spans="1:50" ht="56.25"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6" t="s">
        <v>389</v>
      </c>
      <c r="AE110" s="577"/>
      <c r="AF110" s="577"/>
      <c r="AG110" s="521" t="s">
        <v>398</v>
      </c>
      <c r="AH110" s="191"/>
      <c r="AI110" s="191"/>
      <c r="AJ110" s="191"/>
      <c r="AK110" s="191"/>
      <c r="AL110" s="191"/>
      <c r="AM110" s="191"/>
      <c r="AN110" s="191"/>
      <c r="AO110" s="191"/>
      <c r="AP110" s="191"/>
      <c r="AQ110" s="191"/>
      <c r="AR110" s="191"/>
      <c r="AS110" s="191"/>
      <c r="AT110" s="191"/>
      <c r="AU110" s="191"/>
      <c r="AV110" s="191"/>
      <c r="AW110" s="191"/>
      <c r="AX110" s="522"/>
    </row>
    <row r="111" spans="1:50" ht="38.25" customHeight="1" x14ac:dyDescent="0.15">
      <c r="A111" s="541" t="s">
        <v>46</v>
      </c>
      <c r="B111" s="579"/>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578" t="s">
        <v>389</v>
      </c>
      <c r="AE111" s="428"/>
      <c r="AF111" s="428"/>
      <c r="AG111" s="291" t="s">
        <v>405</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80"/>
      <c r="B112" s="581"/>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3" t="s">
        <v>402</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29.25" customHeight="1" x14ac:dyDescent="0.15">
      <c r="A113" s="580"/>
      <c r="B113" s="581"/>
      <c r="C113" s="496"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3" t="s">
        <v>377</v>
      </c>
      <c r="AE113" s="432"/>
      <c r="AF113" s="432"/>
      <c r="AG113" s="294" t="s">
        <v>435</v>
      </c>
      <c r="AH113" s="295"/>
      <c r="AI113" s="295"/>
      <c r="AJ113" s="295"/>
      <c r="AK113" s="295"/>
      <c r="AL113" s="295"/>
      <c r="AM113" s="295"/>
      <c r="AN113" s="295"/>
      <c r="AO113" s="295"/>
      <c r="AP113" s="295"/>
      <c r="AQ113" s="295"/>
      <c r="AR113" s="295"/>
      <c r="AS113" s="295"/>
      <c r="AT113" s="295"/>
      <c r="AU113" s="295"/>
      <c r="AV113" s="295"/>
      <c r="AW113" s="295"/>
      <c r="AX113" s="296"/>
    </row>
    <row r="114" spans="1:64" ht="19.5" customHeight="1" x14ac:dyDescent="0.15">
      <c r="A114" s="580"/>
      <c r="B114" s="581"/>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3" t="s">
        <v>402</v>
      </c>
      <c r="AE114" s="432"/>
      <c r="AF114" s="432"/>
      <c r="AG114" s="523"/>
      <c r="AH114" s="295"/>
      <c r="AI114" s="295"/>
      <c r="AJ114" s="295"/>
      <c r="AK114" s="295"/>
      <c r="AL114" s="295"/>
      <c r="AM114" s="295"/>
      <c r="AN114" s="295"/>
      <c r="AO114" s="295"/>
      <c r="AP114" s="295"/>
      <c r="AQ114" s="295"/>
      <c r="AR114" s="295"/>
      <c r="AS114" s="295"/>
      <c r="AT114" s="295"/>
      <c r="AU114" s="295"/>
      <c r="AV114" s="295"/>
      <c r="AW114" s="295"/>
      <c r="AX114" s="296"/>
    </row>
    <row r="115" spans="1:64" ht="33.75" customHeight="1" x14ac:dyDescent="0.15">
      <c r="A115" s="580"/>
      <c r="B115" s="581"/>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2"/>
      <c r="AD115" s="431" t="s">
        <v>389</v>
      </c>
      <c r="AE115" s="432"/>
      <c r="AF115" s="432"/>
      <c r="AG115" s="294" t="s">
        <v>399</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80"/>
      <c r="B116" s="581"/>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2"/>
      <c r="AD116" s="627" t="s">
        <v>402</v>
      </c>
      <c r="AE116" s="628"/>
      <c r="AF116" s="628"/>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82"/>
      <c r="B117" s="583"/>
      <c r="C117" s="584" t="s">
        <v>82</v>
      </c>
      <c r="D117" s="585"/>
      <c r="E117" s="585"/>
      <c r="F117" s="585"/>
      <c r="G117" s="585"/>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6"/>
      <c r="AD117" s="576" t="s">
        <v>401</v>
      </c>
      <c r="AE117" s="577"/>
      <c r="AF117" s="587"/>
      <c r="AG117" s="593" t="s">
        <v>400</v>
      </c>
      <c r="AH117" s="425"/>
      <c r="AI117" s="425"/>
      <c r="AJ117" s="425"/>
      <c r="AK117" s="425"/>
      <c r="AL117" s="425"/>
      <c r="AM117" s="425"/>
      <c r="AN117" s="425"/>
      <c r="AO117" s="425"/>
      <c r="AP117" s="425"/>
      <c r="AQ117" s="425"/>
      <c r="AR117" s="425"/>
      <c r="AS117" s="425"/>
      <c r="AT117" s="425"/>
      <c r="AU117" s="425"/>
      <c r="AV117" s="425"/>
      <c r="AW117" s="425"/>
      <c r="AX117" s="594"/>
      <c r="BG117" s="10"/>
      <c r="BH117" s="10"/>
      <c r="BI117" s="10"/>
      <c r="BJ117" s="10"/>
    </row>
    <row r="118" spans="1:64" ht="58.5" customHeight="1" x14ac:dyDescent="0.15">
      <c r="A118" s="541" t="s">
        <v>47</v>
      </c>
      <c r="B118" s="579"/>
      <c r="C118" s="629" t="s">
        <v>81</v>
      </c>
      <c r="D118" s="630"/>
      <c r="E118" s="630"/>
      <c r="F118" s="630"/>
      <c r="G118" s="630"/>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1"/>
      <c r="AD118" s="578" t="s">
        <v>377</v>
      </c>
      <c r="AE118" s="428"/>
      <c r="AF118" s="632"/>
      <c r="AG118" s="291" t="s">
        <v>408</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80"/>
      <c r="B119" s="581"/>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600" t="s">
        <v>389</v>
      </c>
      <c r="AE119" s="601"/>
      <c r="AF119" s="601"/>
      <c r="AG119" s="294" t="s">
        <v>405</v>
      </c>
      <c r="AH119" s="591"/>
      <c r="AI119" s="591"/>
      <c r="AJ119" s="591"/>
      <c r="AK119" s="591"/>
      <c r="AL119" s="591"/>
      <c r="AM119" s="591"/>
      <c r="AN119" s="591"/>
      <c r="AO119" s="591"/>
      <c r="AP119" s="591"/>
      <c r="AQ119" s="591"/>
      <c r="AR119" s="591"/>
      <c r="AS119" s="591"/>
      <c r="AT119" s="591"/>
      <c r="AU119" s="591"/>
      <c r="AV119" s="591"/>
      <c r="AW119" s="591"/>
      <c r="AX119" s="592"/>
    </row>
    <row r="120" spans="1:64" ht="28.5" customHeight="1" x14ac:dyDescent="0.15">
      <c r="A120" s="580"/>
      <c r="B120" s="581"/>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377</v>
      </c>
      <c r="AE120" s="432"/>
      <c r="AF120" s="432"/>
      <c r="AG120" s="294" t="s">
        <v>409</v>
      </c>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82"/>
      <c r="B121" s="583"/>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651" t="s">
        <v>402</v>
      </c>
      <c r="AE121" s="577"/>
      <c r="AF121" s="587"/>
      <c r="AG121" s="572"/>
      <c r="AH121" s="191"/>
      <c r="AI121" s="191"/>
      <c r="AJ121" s="191"/>
      <c r="AK121" s="191"/>
      <c r="AL121" s="191"/>
      <c r="AM121" s="191"/>
      <c r="AN121" s="191"/>
      <c r="AO121" s="191"/>
      <c r="AP121" s="191"/>
      <c r="AQ121" s="191"/>
      <c r="AR121" s="191"/>
      <c r="AS121" s="191"/>
      <c r="AT121" s="191"/>
      <c r="AU121" s="191"/>
      <c r="AV121" s="191"/>
      <c r="AW121" s="191"/>
      <c r="AX121" s="522"/>
    </row>
    <row r="122" spans="1:64" ht="33.6" customHeight="1" x14ac:dyDescent="0.15">
      <c r="A122" s="617" t="s">
        <v>80</v>
      </c>
      <c r="B122" s="618"/>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402</v>
      </c>
      <c r="AE122" s="428"/>
      <c r="AF122" s="428"/>
      <c r="AG122" s="568"/>
      <c r="AH122" s="189"/>
      <c r="AI122" s="189"/>
      <c r="AJ122" s="189"/>
      <c r="AK122" s="189"/>
      <c r="AL122" s="189"/>
      <c r="AM122" s="189"/>
      <c r="AN122" s="189"/>
      <c r="AO122" s="189"/>
      <c r="AP122" s="189"/>
      <c r="AQ122" s="189"/>
      <c r="AR122" s="189"/>
      <c r="AS122" s="189"/>
      <c r="AT122" s="189"/>
      <c r="AU122" s="189"/>
      <c r="AV122" s="189"/>
      <c r="AW122" s="189"/>
      <c r="AX122" s="569"/>
    </row>
    <row r="123" spans="1:64" ht="15.75" customHeight="1" x14ac:dyDescent="0.15">
      <c r="A123" s="619"/>
      <c r="B123" s="620"/>
      <c r="C123" s="646" t="s">
        <v>87</v>
      </c>
      <c r="D123" s="647"/>
      <c r="E123" s="647"/>
      <c r="F123" s="647"/>
      <c r="G123" s="647"/>
      <c r="H123" s="647"/>
      <c r="I123" s="647"/>
      <c r="J123" s="647"/>
      <c r="K123" s="647"/>
      <c r="L123" s="647"/>
      <c r="M123" s="647"/>
      <c r="N123" s="647"/>
      <c r="O123" s="648"/>
      <c r="P123" s="640" t="s">
        <v>0</v>
      </c>
      <c r="Q123" s="649"/>
      <c r="R123" s="649"/>
      <c r="S123" s="650"/>
      <c r="T123" s="639" t="s">
        <v>30</v>
      </c>
      <c r="U123" s="640"/>
      <c r="V123" s="640"/>
      <c r="W123" s="640"/>
      <c r="X123" s="640"/>
      <c r="Y123" s="640"/>
      <c r="Z123" s="640"/>
      <c r="AA123" s="640"/>
      <c r="AB123" s="640"/>
      <c r="AC123" s="640"/>
      <c r="AD123" s="640"/>
      <c r="AE123" s="640"/>
      <c r="AF123" s="641"/>
      <c r="AG123" s="570"/>
      <c r="AH123" s="267"/>
      <c r="AI123" s="267"/>
      <c r="AJ123" s="267"/>
      <c r="AK123" s="267"/>
      <c r="AL123" s="267"/>
      <c r="AM123" s="267"/>
      <c r="AN123" s="267"/>
      <c r="AO123" s="267"/>
      <c r="AP123" s="267"/>
      <c r="AQ123" s="267"/>
      <c r="AR123" s="267"/>
      <c r="AS123" s="267"/>
      <c r="AT123" s="267"/>
      <c r="AU123" s="267"/>
      <c r="AV123" s="267"/>
      <c r="AW123" s="267"/>
      <c r="AX123" s="571"/>
    </row>
    <row r="124" spans="1:64" ht="26.25" customHeight="1" x14ac:dyDescent="0.15">
      <c r="A124" s="619"/>
      <c r="B124" s="620"/>
      <c r="C124" s="633"/>
      <c r="D124" s="634"/>
      <c r="E124" s="634"/>
      <c r="F124" s="634"/>
      <c r="G124" s="634"/>
      <c r="H124" s="634"/>
      <c r="I124" s="634"/>
      <c r="J124" s="634"/>
      <c r="K124" s="634"/>
      <c r="L124" s="634"/>
      <c r="M124" s="634"/>
      <c r="N124" s="634"/>
      <c r="O124" s="635"/>
      <c r="P124" s="642"/>
      <c r="Q124" s="642"/>
      <c r="R124" s="642"/>
      <c r="S124" s="643"/>
      <c r="T124" s="625"/>
      <c r="U124" s="295"/>
      <c r="V124" s="295"/>
      <c r="W124" s="295"/>
      <c r="X124" s="295"/>
      <c r="Y124" s="295"/>
      <c r="Z124" s="295"/>
      <c r="AA124" s="295"/>
      <c r="AB124" s="295"/>
      <c r="AC124" s="295"/>
      <c r="AD124" s="295"/>
      <c r="AE124" s="295"/>
      <c r="AF124" s="626"/>
      <c r="AG124" s="570"/>
      <c r="AH124" s="267"/>
      <c r="AI124" s="267"/>
      <c r="AJ124" s="267"/>
      <c r="AK124" s="267"/>
      <c r="AL124" s="267"/>
      <c r="AM124" s="267"/>
      <c r="AN124" s="267"/>
      <c r="AO124" s="267"/>
      <c r="AP124" s="267"/>
      <c r="AQ124" s="267"/>
      <c r="AR124" s="267"/>
      <c r="AS124" s="267"/>
      <c r="AT124" s="267"/>
      <c r="AU124" s="267"/>
      <c r="AV124" s="267"/>
      <c r="AW124" s="267"/>
      <c r="AX124" s="571"/>
    </row>
    <row r="125" spans="1:64" ht="26.25" customHeight="1" x14ac:dyDescent="0.15">
      <c r="A125" s="621"/>
      <c r="B125" s="622"/>
      <c r="C125" s="636"/>
      <c r="D125" s="637"/>
      <c r="E125" s="637"/>
      <c r="F125" s="637"/>
      <c r="G125" s="637"/>
      <c r="H125" s="637"/>
      <c r="I125" s="637"/>
      <c r="J125" s="637"/>
      <c r="K125" s="637"/>
      <c r="L125" s="637"/>
      <c r="M125" s="637"/>
      <c r="N125" s="637"/>
      <c r="O125" s="638"/>
      <c r="P125" s="644"/>
      <c r="Q125" s="644"/>
      <c r="R125" s="644"/>
      <c r="S125" s="645"/>
      <c r="T125" s="424"/>
      <c r="U125" s="425"/>
      <c r="V125" s="425"/>
      <c r="W125" s="425"/>
      <c r="X125" s="425"/>
      <c r="Y125" s="425"/>
      <c r="Z125" s="425"/>
      <c r="AA125" s="425"/>
      <c r="AB125" s="425"/>
      <c r="AC125" s="425"/>
      <c r="AD125" s="425"/>
      <c r="AE125" s="425"/>
      <c r="AF125" s="426"/>
      <c r="AG125" s="572"/>
      <c r="AH125" s="191"/>
      <c r="AI125" s="191"/>
      <c r="AJ125" s="191"/>
      <c r="AK125" s="191"/>
      <c r="AL125" s="191"/>
      <c r="AM125" s="191"/>
      <c r="AN125" s="191"/>
      <c r="AO125" s="191"/>
      <c r="AP125" s="191"/>
      <c r="AQ125" s="191"/>
      <c r="AR125" s="191"/>
      <c r="AS125" s="191"/>
      <c r="AT125" s="191"/>
      <c r="AU125" s="191"/>
      <c r="AV125" s="191"/>
      <c r="AW125" s="191"/>
      <c r="AX125" s="522"/>
    </row>
    <row r="126" spans="1:64" ht="57" customHeight="1" x14ac:dyDescent="0.15">
      <c r="A126" s="541" t="s">
        <v>58</v>
      </c>
      <c r="B126" s="542"/>
      <c r="C126" s="382" t="s">
        <v>64</v>
      </c>
      <c r="D126" s="564"/>
      <c r="E126" s="564"/>
      <c r="F126" s="565"/>
      <c r="G126" s="535" t="s">
        <v>406</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x14ac:dyDescent="0.2">
      <c r="A127" s="543"/>
      <c r="B127" s="544"/>
      <c r="C127" s="351" t="s">
        <v>68</v>
      </c>
      <c r="D127" s="352"/>
      <c r="E127" s="352"/>
      <c r="F127" s="353"/>
      <c r="G127" s="354" t="s">
        <v>407</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81" customHeight="1" thickBot="1" x14ac:dyDescent="0.2">
      <c r="A129" s="563"/>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120" customHeight="1" thickBot="1" x14ac:dyDescent="0.2">
      <c r="A131" s="538" t="s">
        <v>305</v>
      </c>
      <c r="B131" s="539"/>
      <c r="C131" s="539"/>
      <c r="D131" s="539"/>
      <c r="E131" s="540"/>
      <c r="F131" s="557" t="s">
        <v>431</v>
      </c>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128.25" customHeight="1" thickBot="1" x14ac:dyDescent="0.2">
      <c r="A133" s="421" t="s">
        <v>432</v>
      </c>
      <c r="B133" s="422"/>
      <c r="C133" s="422"/>
      <c r="D133" s="422"/>
      <c r="E133" s="423"/>
      <c r="F133" s="560" t="s">
        <v>433</v>
      </c>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78.75" customHeight="1" thickBot="1" x14ac:dyDescent="0.2">
      <c r="A135" s="602"/>
      <c r="B135" s="603"/>
      <c r="C135" s="603"/>
      <c r="D135" s="603"/>
      <c r="E135" s="603"/>
      <c r="F135" s="603"/>
      <c r="G135" s="603"/>
      <c r="H135" s="603"/>
      <c r="I135" s="603"/>
      <c r="J135" s="603"/>
      <c r="K135" s="603"/>
      <c r="L135" s="603"/>
      <c r="M135" s="603"/>
      <c r="N135" s="603"/>
      <c r="O135" s="603"/>
      <c r="P135" s="603"/>
      <c r="Q135" s="603"/>
      <c r="R135" s="603"/>
      <c r="S135" s="603"/>
      <c r="T135" s="603"/>
      <c r="U135" s="603"/>
      <c r="V135" s="603"/>
      <c r="W135" s="603"/>
      <c r="X135" s="603"/>
      <c r="Y135" s="603"/>
      <c r="Z135" s="603"/>
      <c r="AA135" s="603"/>
      <c r="AB135" s="603"/>
      <c r="AC135" s="603"/>
      <c r="AD135" s="603"/>
      <c r="AE135" s="603"/>
      <c r="AF135" s="603"/>
      <c r="AG135" s="603"/>
      <c r="AH135" s="603"/>
      <c r="AI135" s="603"/>
      <c r="AJ135" s="603"/>
      <c r="AK135" s="603"/>
      <c r="AL135" s="603"/>
      <c r="AM135" s="603"/>
      <c r="AN135" s="603"/>
      <c r="AO135" s="603"/>
      <c r="AP135" s="603"/>
      <c r="AQ135" s="603"/>
      <c r="AR135" s="603"/>
      <c r="AS135" s="603"/>
      <c r="AT135" s="603"/>
      <c r="AU135" s="603"/>
      <c r="AV135" s="603"/>
      <c r="AW135" s="603"/>
      <c r="AX135" s="604"/>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4" t="s">
        <v>224</v>
      </c>
      <c r="B137" s="395"/>
      <c r="C137" s="395"/>
      <c r="D137" s="395"/>
      <c r="E137" s="395"/>
      <c r="F137" s="395"/>
      <c r="G137" s="408" t="s">
        <v>421</v>
      </c>
      <c r="H137" s="409"/>
      <c r="I137" s="409"/>
      <c r="J137" s="409"/>
      <c r="K137" s="409"/>
      <c r="L137" s="409"/>
      <c r="M137" s="409"/>
      <c r="N137" s="409"/>
      <c r="O137" s="409"/>
      <c r="P137" s="410"/>
      <c r="Q137" s="395" t="s">
        <v>225</v>
      </c>
      <c r="R137" s="395"/>
      <c r="S137" s="395"/>
      <c r="T137" s="395"/>
      <c r="U137" s="395"/>
      <c r="V137" s="395"/>
      <c r="W137" s="408" t="s">
        <v>422</v>
      </c>
      <c r="X137" s="409"/>
      <c r="Y137" s="409"/>
      <c r="Z137" s="409"/>
      <c r="AA137" s="409"/>
      <c r="AB137" s="409"/>
      <c r="AC137" s="409"/>
      <c r="AD137" s="409"/>
      <c r="AE137" s="409"/>
      <c r="AF137" s="410"/>
      <c r="AG137" s="395" t="s">
        <v>226</v>
      </c>
      <c r="AH137" s="395"/>
      <c r="AI137" s="395"/>
      <c r="AJ137" s="395"/>
      <c r="AK137" s="395"/>
      <c r="AL137" s="395"/>
      <c r="AM137" s="391" t="s">
        <v>423</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t="s">
        <v>424</v>
      </c>
      <c r="H138" s="412"/>
      <c r="I138" s="412"/>
      <c r="J138" s="412"/>
      <c r="K138" s="412"/>
      <c r="L138" s="412"/>
      <c r="M138" s="412"/>
      <c r="N138" s="412"/>
      <c r="O138" s="412"/>
      <c r="P138" s="413"/>
      <c r="Q138" s="397" t="s">
        <v>228</v>
      </c>
      <c r="R138" s="397"/>
      <c r="S138" s="397"/>
      <c r="T138" s="397"/>
      <c r="U138" s="397"/>
      <c r="V138" s="397"/>
      <c r="W138" s="411" t="s">
        <v>425</v>
      </c>
      <c r="X138" s="412"/>
      <c r="Y138" s="412"/>
      <c r="Z138" s="412"/>
      <c r="AA138" s="412"/>
      <c r="AB138" s="412"/>
      <c r="AC138" s="412"/>
      <c r="AD138" s="412"/>
      <c r="AE138" s="412"/>
      <c r="AF138" s="413"/>
      <c r="AG138" s="566"/>
      <c r="AH138" s="567"/>
      <c r="AI138" s="567"/>
      <c r="AJ138" s="567"/>
      <c r="AK138" s="567"/>
      <c r="AL138" s="567"/>
      <c r="AM138" s="605"/>
      <c r="AN138" s="606"/>
      <c r="AO138" s="606"/>
      <c r="AP138" s="606"/>
      <c r="AQ138" s="606"/>
      <c r="AR138" s="606"/>
      <c r="AS138" s="606"/>
      <c r="AT138" s="606"/>
      <c r="AU138" s="606"/>
      <c r="AV138" s="607"/>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55.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47.2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7" t="s">
        <v>34</v>
      </c>
      <c r="B178" s="528"/>
      <c r="C178" s="528"/>
      <c r="D178" s="528"/>
      <c r="E178" s="528"/>
      <c r="F178" s="529"/>
      <c r="G178" s="378" t="s">
        <v>419</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427</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30"/>
      <c r="C179" s="530"/>
      <c r="D179" s="530"/>
      <c r="E179" s="530"/>
      <c r="F179" s="531"/>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30"/>
      <c r="C180" s="530"/>
      <c r="D180" s="530"/>
      <c r="E180" s="530"/>
      <c r="F180" s="531"/>
      <c r="G180" s="88" t="s">
        <v>390</v>
      </c>
      <c r="H180" s="89"/>
      <c r="I180" s="89"/>
      <c r="J180" s="89"/>
      <c r="K180" s="90"/>
      <c r="L180" s="91" t="s">
        <v>391</v>
      </c>
      <c r="M180" s="92"/>
      <c r="N180" s="92"/>
      <c r="O180" s="92"/>
      <c r="P180" s="92"/>
      <c r="Q180" s="92"/>
      <c r="R180" s="92"/>
      <c r="S180" s="92"/>
      <c r="T180" s="92"/>
      <c r="U180" s="92"/>
      <c r="V180" s="92"/>
      <c r="W180" s="92"/>
      <c r="X180" s="93"/>
      <c r="Y180" s="94">
        <v>3.6</v>
      </c>
      <c r="Z180" s="95"/>
      <c r="AA180" s="95"/>
      <c r="AB180" s="96"/>
      <c r="AC180" s="88" t="s">
        <v>390</v>
      </c>
      <c r="AD180" s="89"/>
      <c r="AE180" s="89"/>
      <c r="AF180" s="89"/>
      <c r="AG180" s="90"/>
      <c r="AH180" s="91" t="s">
        <v>393</v>
      </c>
      <c r="AI180" s="92"/>
      <c r="AJ180" s="92"/>
      <c r="AK180" s="92"/>
      <c r="AL180" s="92"/>
      <c r="AM180" s="92"/>
      <c r="AN180" s="92"/>
      <c r="AO180" s="92"/>
      <c r="AP180" s="92"/>
      <c r="AQ180" s="92"/>
      <c r="AR180" s="92"/>
      <c r="AS180" s="92"/>
      <c r="AT180" s="93"/>
      <c r="AU180" s="94">
        <v>19.899999999999999</v>
      </c>
      <c r="AV180" s="95"/>
      <c r="AW180" s="95"/>
      <c r="AX180" s="390"/>
    </row>
    <row r="181" spans="1:50" ht="24.75" customHeight="1" x14ac:dyDescent="0.15">
      <c r="A181" s="117"/>
      <c r="B181" s="530"/>
      <c r="C181" s="530"/>
      <c r="D181" s="530"/>
      <c r="E181" s="530"/>
      <c r="F181" s="53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0"/>
      <c r="C182" s="530"/>
      <c r="D182" s="530"/>
      <c r="E182" s="530"/>
      <c r="F182" s="53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3.6</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19.899999999999999</v>
      </c>
      <c r="AV190" s="80"/>
      <c r="AW190" s="80"/>
      <c r="AX190" s="82"/>
    </row>
    <row r="191" spans="1:50" ht="30" customHeight="1" x14ac:dyDescent="0.15">
      <c r="A191" s="117"/>
      <c r="B191" s="530"/>
      <c r="C191" s="530"/>
      <c r="D191" s="530"/>
      <c r="E191" s="530"/>
      <c r="F191" s="531"/>
      <c r="G191" s="378" t="s">
        <v>420</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426</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30"/>
      <c r="C192" s="530"/>
      <c r="D192" s="530"/>
      <c r="E192" s="530"/>
      <c r="F192" s="531"/>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30"/>
      <c r="C193" s="530"/>
      <c r="D193" s="530"/>
      <c r="E193" s="530"/>
      <c r="F193" s="531"/>
      <c r="G193" s="88" t="s">
        <v>390</v>
      </c>
      <c r="H193" s="89"/>
      <c r="I193" s="89"/>
      <c r="J193" s="89"/>
      <c r="K193" s="90"/>
      <c r="L193" s="91" t="s">
        <v>392</v>
      </c>
      <c r="M193" s="92"/>
      <c r="N193" s="92"/>
      <c r="O193" s="92"/>
      <c r="P193" s="92"/>
      <c r="Q193" s="92"/>
      <c r="R193" s="92"/>
      <c r="S193" s="92"/>
      <c r="T193" s="92"/>
      <c r="U193" s="92"/>
      <c r="V193" s="92"/>
      <c r="W193" s="92"/>
      <c r="X193" s="93"/>
      <c r="Y193" s="94">
        <v>26.9</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x14ac:dyDescent="0.15">
      <c r="A194" s="117"/>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x14ac:dyDescent="0.15">
      <c r="A203" s="117"/>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26.9</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30"/>
      <c r="C204" s="530"/>
      <c r="D204" s="530"/>
      <c r="E204" s="530"/>
      <c r="F204" s="531"/>
      <c r="G204" s="378" t="s">
        <v>360</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417</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hidden="1" customHeight="1" x14ac:dyDescent="0.15">
      <c r="A205" s="117"/>
      <c r="B205" s="530"/>
      <c r="C205" s="530"/>
      <c r="D205" s="530"/>
      <c r="E205" s="530"/>
      <c r="F205" s="531"/>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hidden="1" customHeight="1" x14ac:dyDescent="0.15">
      <c r="A206" s="117"/>
      <c r="B206" s="530"/>
      <c r="C206" s="530"/>
      <c r="D206" s="530"/>
      <c r="E206" s="530"/>
      <c r="F206" s="531"/>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hidden="1" customHeight="1" x14ac:dyDescent="0.15">
      <c r="A207" s="117"/>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30"/>
      <c r="C217" s="530"/>
      <c r="D217" s="530"/>
      <c r="E217" s="530"/>
      <c r="F217" s="531"/>
      <c r="G217" s="378" t="s">
        <v>361</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362</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hidden="1" customHeight="1" x14ac:dyDescent="0.15">
      <c r="A218" s="117"/>
      <c r="B218" s="530"/>
      <c r="C218" s="530"/>
      <c r="D218" s="530"/>
      <c r="E218" s="530"/>
      <c r="F218" s="531"/>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hidden="1" customHeight="1" x14ac:dyDescent="0.15">
      <c r="A219" s="117"/>
      <c r="B219" s="530"/>
      <c r="C219" s="530"/>
      <c r="D219" s="530"/>
      <c r="E219" s="530"/>
      <c r="F219" s="531"/>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hidden="1" customHeight="1" x14ac:dyDescent="0.15">
      <c r="A220" s="117"/>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10"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36.75" customHeight="1" x14ac:dyDescent="0.15">
      <c r="A236" s="103">
        <v>1</v>
      </c>
      <c r="B236" s="103">
        <v>1</v>
      </c>
      <c r="C236" s="108" t="s">
        <v>394</v>
      </c>
      <c r="D236" s="104"/>
      <c r="E236" s="104"/>
      <c r="F236" s="104"/>
      <c r="G236" s="104"/>
      <c r="H236" s="104"/>
      <c r="I236" s="104"/>
      <c r="J236" s="104"/>
      <c r="K236" s="104"/>
      <c r="L236" s="104"/>
      <c r="M236" s="108" t="s">
        <v>391</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3.6</v>
      </c>
      <c r="AL236" s="106"/>
      <c r="AM236" s="106"/>
      <c r="AN236" s="106"/>
      <c r="AO236" s="106"/>
      <c r="AP236" s="107"/>
      <c r="AQ236" s="108">
        <v>1</v>
      </c>
      <c r="AR236" s="104"/>
      <c r="AS236" s="104"/>
      <c r="AT236" s="104"/>
      <c r="AU236" s="105">
        <v>99.1</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365</v>
      </c>
      <c r="D268" s="109"/>
      <c r="E268" s="109"/>
      <c r="F268" s="109"/>
      <c r="G268" s="109"/>
      <c r="H268" s="109"/>
      <c r="I268" s="109"/>
      <c r="J268" s="109"/>
      <c r="K268" s="109"/>
      <c r="L268" s="109"/>
      <c r="M268" s="109" t="s">
        <v>366</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367</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395</v>
      </c>
      <c r="D269" s="104"/>
      <c r="E269" s="104"/>
      <c r="F269" s="104"/>
      <c r="G269" s="104"/>
      <c r="H269" s="104"/>
      <c r="I269" s="104"/>
      <c r="J269" s="104"/>
      <c r="K269" s="104"/>
      <c r="L269" s="104"/>
      <c r="M269" s="108" t="s">
        <v>392</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26.9</v>
      </c>
      <c r="AL269" s="106"/>
      <c r="AM269" s="106"/>
      <c r="AN269" s="106"/>
      <c r="AO269" s="106"/>
      <c r="AP269" s="107"/>
      <c r="AQ269" s="108">
        <v>3</v>
      </c>
      <c r="AR269" s="104"/>
      <c r="AS269" s="104"/>
      <c r="AT269" s="104"/>
      <c r="AU269" s="105">
        <v>99.8</v>
      </c>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365</v>
      </c>
      <c r="D301" s="109"/>
      <c r="E301" s="109"/>
      <c r="F301" s="109"/>
      <c r="G301" s="109"/>
      <c r="H301" s="109"/>
      <c r="I301" s="109"/>
      <c r="J301" s="109"/>
      <c r="K301" s="109"/>
      <c r="L301" s="109"/>
      <c r="M301" s="109" t="s">
        <v>366</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367</v>
      </c>
      <c r="AL301" s="109"/>
      <c r="AM301" s="109"/>
      <c r="AN301" s="109"/>
      <c r="AO301" s="109"/>
      <c r="AP301" s="109"/>
      <c r="AQ301" s="109" t="s">
        <v>23</v>
      </c>
      <c r="AR301" s="109"/>
      <c r="AS301" s="109"/>
      <c r="AT301" s="109"/>
      <c r="AU301" s="111" t="s">
        <v>24</v>
      </c>
      <c r="AV301" s="112"/>
      <c r="AW301" s="112"/>
      <c r="AX301" s="113"/>
    </row>
    <row r="302" spans="1:50" ht="36" customHeight="1" x14ac:dyDescent="0.15">
      <c r="A302" s="103">
        <v>1</v>
      </c>
      <c r="B302" s="103">
        <v>1</v>
      </c>
      <c r="C302" s="108" t="s">
        <v>396</v>
      </c>
      <c r="D302" s="104"/>
      <c r="E302" s="104"/>
      <c r="F302" s="104"/>
      <c r="G302" s="104"/>
      <c r="H302" s="104"/>
      <c r="I302" s="104"/>
      <c r="J302" s="104"/>
      <c r="K302" s="104"/>
      <c r="L302" s="104"/>
      <c r="M302" s="108" t="s">
        <v>393</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19.899999999999999</v>
      </c>
      <c r="AL302" s="106"/>
      <c r="AM302" s="106"/>
      <c r="AN302" s="106"/>
      <c r="AO302" s="106"/>
      <c r="AP302" s="107"/>
      <c r="AQ302" s="108">
        <v>1</v>
      </c>
      <c r="AR302" s="104"/>
      <c r="AS302" s="104"/>
      <c r="AT302" s="104"/>
      <c r="AU302" s="105">
        <v>99.9</v>
      </c>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365</v>
      </c>
      <c r="D334" s="109"/>
      <c r="E334" s="109"/>
      <c r="F334" s="109"/>
      <c r="G334" s="109"/>
      <c r="H334" s="109"/>
      <c r="I334" s="109"/>
      <c r="J334" s="109"/>
      <c r="K334" s="109"/>
      <c r="L334" s="109"/>
      <c r="M334" s="109" t="s">
        <v>366</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367</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365</v>
      </c>
      <c r="D367" s="109"/>
      <c r="E367" s="109"/>
      <c r="F367" s="109"/>
      <c r="G367" s="109"/>
      <c r="H367" s="109"/>
      <c r="I367" s="109"/>
      <c r="J367" s="109"/>
      <c r="K367" s="109"/>
      <c r="L367" s="109"/>
      <c r="M367" s="109" t="s">
        <v>366</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367</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365</v>
      </c>
      <c r="D400" s="109"/>
      <c r="E400" s="109"/>
      <c r="F400" s="109"/>
      <c r="G400" s="109"/>
      <c r="H400" s="109"/>
      <c r="I400" s="109"/>
      <c r="J400" s="109"/>
      <c r="K400" s="109"/>
      <c r="L400" s="109"/>
      <c r="M400" s="109" t="s">
        <v>366</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367</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365</v>
      </c>
      <c r="D433" s="109"/>
      <c r="E433" s="109"/>
      <c r="F433" s="109"/>
      <c r="G433" s="109"/>
      <c r="H433" s="109"/>
      <c r="I433" s="109"/>
      <c r="J433" s="109"/>
      <c r="K433" s="109"/>
      <c r="L433" s="109"/>
      <c r="M433" s="109" t="s">
        <v>366</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367</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365</v>
      </c>
      <c r="D466" s="109"/>
      <c r="E466" s="109"/>
      <c r="F466" s="109"/>
      <c r="G466" s="109"/>
      <c r="H466" s="109"/>
      <c r="I466" s="109"/>
      <c r="J466" s="109"/>
      <c r="K466" s="109"/>
      <c r="L466" s="109"/>
      <c r="M466" s="109" t="s">
        <v>366</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367</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81" t="s">
        <v>323</v>
      </c>
      <c r="B497" s="682"/>
      <c r="C497" s="682"/>
      <c r="D497" s="682"/>
      <c r="E497" s="682"/>
      <c r="F497" s="682"/>
      <c r="G497" s="682"/>
      <c r="H497" s="682"/>
      <c r="I497" s="682"/>
      <c r="J497" s="682"/>
      <c r="K497" s="682"/>
      <c r="L497" s="682"/>
      <c r="M497" s="682"/>
      <c r="N497" s="682"/>
      <c r="O497" s="682"/>
      <c r="P497" s="682"/>
      <c r="Q497" s="682"/>
      <c r="R497" s="682"/>
      <c r="S497" s="682"/>
      <c r="T497" s="682"/>
      <c r="U497" s="682"/>
      <c r="V497" s="682"/>
      <c r="W497" s="682"/>
      <c r="X497" s="682"/>
      <c r="Y497" s="682"/>
      <c r="Z497" s="682"/>
      <c r="AA497" s="682"/>
      <c r="AB497" s="682"/>
      <c r="AC497" s="682"/>
      <c r="AD497" s="682"/>
      <c r="AE497" s="682"/>
      <c r="AF497" s="682"/>
      <c r="AG497" s="682"/>
      <c r="AH497" s="682"/>
      <c r="AI497" s="682"/>
      <c r="AJ497" s="682"/>
      <c r="AK497" s="683"/>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5" priority="545">
      <formula>IF(RIGHT(TEXT(P14,"0.#"),1)=".",FALSE,TRUE)</formula>
    </cfRule>
    <cfRule type="expression" dxfId="204" priority="546">
      <formula>IF(RIGHT(TEXT(P14,"0.#"),1)=".",TRUE,FALSE)</formula>
    </cfRule>
  </conditionalFormatting>
  <conditionalFormatting sqref="AE23:AI23">
    <cfRule type="expression" dxfId="203" priority="535">
      <formula>IF(RIGHT(TEXT(AE23,"0.#"),1)=".",FALSE,TRUE)</formula>
    </cfRule>
    <cfRule type="expression" dxfId="202" priority="536">
      <formula>IF(RIGHT(TEXT(AE23,"0.#"),1)=".",TRUE,FALSE)</formula>
    </cfRule>
  </conditionalFormatting>
  <conditionalFormatting sqref="AE69:AX69">
    <cfRule type="expression" dxfId="201" priority="467">
      <formula>IF(RIGHT(TEXT(AE69,"0.#"),1)=".",FALSE,TRUE)</formula>
    </cfRule>
    <cfRule type="expression" dxfId="200" priority="468">
      <formula>IF(RIGHT(TEXT(AE69,"0.#"),1)=".",TRUE,FALSE)</formula>
    </cfRule>
  </conditionalFormatting>
  <conditionalFormatting sqref="AE83:AI83">
    <cfRule type="expression" dxfId="199" priority="449">
      <formula>IF(RIGHT(TEXT(AE83,"0.#"),1)=".",FALSE,TRUE)</formula>
    </cfRule>
    <cfRule type="expression" dxfId="198" priority="450">
      <formula>IF(RIGHT(TEXT(AE83,"0.#"),1)=".",TRUE,FALSE)</formula>
    </cfRule>
  </conditionalFormatting>
  <conditionalFormatting sqref="AJ83:AX83">
    <cfRule type="expression" dxfId="197" priority="447">
      <formula>IF(RIGHT(TEXT(AJ83,"0.#"),1)=".",FALSE,TRUE)</formula>
    </cfRule>
    <cfRule type="expression" dxfId="196" priority="448">
      <formula>IF(RIGHT(TEXT(AJ83,"0.#"),1)=".",TRUE,FALSE)</formula>
    </cfRule>
  </conditionalFormatting>
  <conditionalFormatting sqref="L99">
    <cfRule type="expression" dxfId="195" priority="427">
      <formula>IF(RIGHT(TEXT(L99,"0.#"),1)=".",FALSE,TRUE)</formula>
    </cfRule>
    <cfRule type="expression" dxfId="194" priority="428">
      <formula>IF(RIGHT(TEXT(L99,"0.#"),1)=".",TRUE,FALSE)</formula>
    </cfRule>
  </conditionalFormatting>
  <conditionalFormatting sqref="L104">
    <cfRule type="expression" dxfId="193" priority="425">
      <formula>IF(RIGHT(TEXT(L104,"0.#"),1)=".",FALSE,TRUE)</formula>
    </cfRule>
    <cfRule type="expression" dxfId="192" priority="426">
      <formula>IF(RIGHT(TEXT(L104,"0.#"),1)=".",TRUE,FALSE)</formula>
    </cfRule>
  </conditionalFormatting>
  <conditionalFormatting sqref="R104">
    <cfRule type="expression" dxfId="191" priority="423">
      <formula>IF(RIGHT(TEXT(R104,"0.#"),1)=".",FALSE,TRUE)</formula>
    </cfRule>
    <cfRule type="expression" dxfId="190" priority="424">
      <formula>IF(RIGHT(TEXT(R104,"0.#"),1)=".",TRUE,FALSE)</formula>
    </cfRule>
  </conditionalFormatting>
  <conditionalFormatting sqref="P18:AX18">
    <cfRule type="expression" dxfId="189" priority="421">
      <formula>IF(RIGHT(TEXT(P18,"0.#"),1)=".",FALSE,TRUE)</formula>
    </cfRule>
    <cfRule type="expression" dxfId="188" priority="422">
      <formula>IF(RIGHT(TEXT(P18,"0.#"),1)=".",TRUE,FALSE)</formula>
    </cfRule>
  </conditionalFormatting>
  <conditionalFormatting sqref="Y181">
    <cfRule type="expression" dxfId="187" priority="417">
      <formula>IF(RIGHT(TEXT(Y181,"0.#"),1)=".",FALSE,TRUE)</formula>
    </cfRule>
    <cfRule type="expression" dxfId="186" priority="418">
      <formula>IF(RIGHT(TEXT(Y181,"0.#"),1)=".",TRUE,FALSE)</formula>
    </cfRule>
  </conditionalFormatting>
  <conditionalFormatting sqref="Y190">
    <cfRule type="expression" dxfId="185" priority="413">
      <formula>IF(RIGHT(TEXT(Y190,"0.#"),1)=".",FALSE,TRUE)</formula>
    </cfRule>
    <cfRule type="expression" dxfId="184" priority="414">
      <formula>IF(RIGHT(TEXT(Y190,"0.#"),1)=".",TRUE,FALSE)</formula>
    </cfRule>
  </conditionalFormatting>
  <conditionalFormatting sqref="AK236">
    <cfRule type="expression" dxfId="183" priority="335">
      <formula>IF(RIGHT(TEXT(AK236,"0.#"),1)=".",FALSE,TRUE)</formula>
    </cfRule>
    <cfRule type="expression" dxfId="182" priority="336">
      <formula>IF(RIGHT(TEXT(AK236,"0.#"),1)=".",TRUE,FALSE)</formula>
    </cfRule>
  </conditionalFormatting>
  <conditionalFormatting sqref="AE54:AI54">
    <cfRule type="expression" dxfId="181" priority="285">
      <formula>IF(RIGHT(TEXT(AE54,"0.#"),1)=".",FALSE,TRUE)</formula>
    </cfRule>
    <cfRule type="expression" dxfId="180" priority="286">
      <formula>IF(RIGHT(TEXT(AE54,"0.#"),1)=".",TRUE,FALSE)</formula>
    </cfRule>
  </conditionalFormatting>
  <conditionalFormatting sqref="P16:AQ17 P15:AX15 P13:AX13">
    <cfRule type="expression" dxfId="179" priority="243">
      <formula>IF(RIGHT(TEXT(P13,"0.#"),1)=".",FALSE,TRUE)</formula>
    </cfRule>
    <cfRule type="expression" dxfId="178" priority="244">
      <formula>IF(RIGHT(TEXT(P13,"0.#"),1)=".",TRUE,FALSE)</formula>
    </cfRule>
  </conditionalFormatting>
  <conditionalFormatting sqref="P19:AJ19">
    <cfRule type="expression" dxfId="177" priority="241">
      <formula>IF(RIGHT(TEXT(P19,"0.#"),1)=".",FALSE,TRUE)</formula>
    </cfRule>
    <cfRule type="expression" dxfId="176" priority="242">
      <formula>IF(RIGHT(TEXT(P19,"0.#"),1)=".",TRUE,FALSE)</formula>
    </cfRule>
  </conditionalFormatting>
  <conditionalFormatting sqref="AE55:AX55 AJ54:AS54">
    <cfRule type="expression" dxfId="175" priority="237">
      <formula>IF(RIGHT(TEXT(AE54,"0.#"),1)=".",FALSE,TRUE)</formula>
    </cfRule>
    <cfRule type="expression" dxfId="174" priority="238">
      <formula>IF(RIGHT(TEXT(AE54,"0.#"),1)=".",TRUE,FALSE)</formula>
    </cfRule>
  </conditionalFormatting>
  <conditionalFormatting sqref="AE68:AS68">
    <cfRule type="expression" dxfId="173" priority="233">
      <formula>IF(RIGHT(TEXT(AE68,"0.#"),1)=".",FALSE,TRUE)</formula>
    </cfRule>
    <cfRule type="expression" dxfId="172" priority="234">
      <formula>IF(RIGHT(TEXT(AE68,"0.#"),1)=".",TRUE,FALSE)</formula>
    </cfRule>
  </conditionalFormatting>
  <conditionalFormatting sqref="AE95:AI95 AE92:AI92 AE89:AI89 AE86:AI86">
    <cfRule type="expression" dxfId="171" priority="231">
      <formula>IF(RIGHT(TEXT(AE86,"0.#"),1)=".",FALSE,TRUE)</formula>
    </cfRule>
    <cfRule type="expression" dxfId="170" priority="232">
      <formula>IF(RIGHT(TEXT(AE86,"0.#"),1)=".",TRUE,FALSE)</formula>
    </cfRule>
  </conditionalFormatting>
  <conditionalFormatting sqref="AJ95:AX95 AJ92:AX92 AJ89:AX89 AJ86:AX86">
    <cfRule type="expression" dxfId="169" priority="229">
      <formula>IF(RIGHT(TEXT(AJ86,"0.#"),1)=".",FALSE,TRUE)</formula>
    </cfRule>
    <cfRule type="expression" dxfId="168" priority="230">
      <formula>IF(RIGHT(TEXT(AJ86,"0.#"),1)=".",TRUE,FALSE)</formula>
    </cfRule>
  </conditionalFormatting>
  <conditionalFormatting sqref="L100:L103 L98">
    <cfRule type="expression" dxfId="167" priority="227">
      <formula>IF(RIGHT(TEXT(L98,"0.#"),1)=".",FALSE,TRUE)</formula>
    </cfRule>
    <cfRule type="expression" dxfId="166" priority="228">
      <formula>IF(RIGHT(TEXT(L98,"0.#"),1)=".",TRUE,FALSE)</formula>
    </cfRule>
  </conditionalFormatting>
  <conditionalFormatting sqref="R98">
    <cfRule type="expression" dxfId="165" priority="223">
      <formula>IF(RIGHT(TEXT(R98,"0.#"),1)=".",FALSE,TRUE)</formula>
    </cfRule>
    <cfRule type="expression" dxfId="164" priority="224">
      <formula>IF(RIGHT(TEXT(R98,"0.#"),1)=".",TRUE,FALSE)</formula>
    </cfRule>
  </conditionalFormatting>
  <conditionalFormatting sqref="R99:R103">
    <cfRule type="expression" dxfId="163" priority="221">
      <formula>IF(RIGHT(TEXT(R99,"0.#"),1)=".",FALSE,TRUE)</formula>
    </cfRule>
    <cfRule type="expression" dxfId="162" priority="222">
      <formula>IF(RIGHT(TEXT(R99,"0.#"),1)=".",TRUE,FALSE)</formula>
    </cfRule>
  </conditionalFormatting>
  <conditionalFormatting sqref="Y182:Y189 Y180">
    <cfRule type="expression" dxfId="161" priority="219">
      <formula>IF(RIGHT(TEXT(Y180,"0.#"),1)=".",FALSE,TRUE)</formula>
    </cfRule>
    <cfRule type="expression" dxfId="160" priority="220">
      <formula>IF(RIGHT(TEXT(Y180,"0.#"),1)=".",TRUE,FALSE)</formula>
    </cfRule>
  </conditionalFormatting>
  <conditionalFormatting sqref="AU181">
    <cfRule type="expression" dxfId="159" priority="217">
      <formula>IF(RIGHT(TEXT(AU181,"0.#"),1)=".",FALSE,TRUE)</formula>
    </cfRule>
    <cfRule type="expression" dxfId="158" priority="218">
      <formula>IF(RIGHT(TEXT(AU181,"0.#"),1)=".",TRUE,FALSE)</formula>
    </cfRule>
  </conditionalFormatting>
  <conditionalFormatting sqref="AU190">
    <cfRule type="expression" dxfId="157" priority="215">
      <formula>IF(RIGHT(TEXT(AU190,"0.#"),1)=".",FALSE,TRUE)</formula>
    </cfRule>
    <cfRule type="expression" dxfId="156" priority="216">
      <formula>IF(RIGHT(TEXT(AU190,"0.#"),1)=".",TRUE,FALSE)</formula>
    </cfRule>
  </conditionalFormatting>
  <conditionalFormatting sqref="AU182:AU189">
    <cfRule type="expression" dxfId="155" priority="213">
      <formula>IF(RIGHT(TEXT(AU182,"0.#"),1)=".",FALSE,TRUE)</formula>
    </cfRule>
    <cfRule type="expression" dxfId="154" priority="214">
      <formula>IF(RIGHT(TEXT(AU182,"0.#"),1)=".",TRUE,FALSE)</formula>
    </cfRule>
  </conditionalFormatting>
  <conditionalFormatting sqref="Y220 Y207 Y194">
    <cfRule type="expression" dxfId="153" priority="199">
      <formula>IF(RIGHT(TEXT(Y194,"0.#"),1)=".",FALSE,TRUE)</formula>
    </cfRule>
    <cfRule type="expression" dxfId="152" priority="200">
      <formula>IF(RIGHT(TEXT(Y194,"0.#"),1)=".",TRUE,FALSE)</formula>
    </cfRule>
  </conditionalFormatting>
  <conditionalFormatting sqref="Y229 Y216 Y203">
    <cfRule type="expression" dxfId="151" priority="197">
      <formula>IF(RIGHT(TEXT(Y203,"0.#"),1)=".",FALSE,TRUE)</formula>
    </cfRule>
    <cfRule type="expression" dxfId="150" priority="198">
      <formula>IF(RIGHT(TEXT(Y203,"0.#"),1)=".",TRUE,FALSE)</formula>
    </cfRule>
  </conditionalFormatting>
  <conditionalFormatting sqref="Y221:Y228 Y219 Y208:Y215 Y206 Y195:Y202 Y193">
    <cfRule type="expression" dxfId="149" priority="195">
      <formula>IF(RIGHT(TEXT(Y193,"0.#"),1)=".",FALSE,TRUE)</formula>
    </cfRule>
    <cfRule type="expression" dxfId="148" priority="196">
      <formula>IF(RIGHT(TEXT(Y193,"0.#"),1)=".",TRUE,FALSE)</formula>
    </cfRule>
  </conditionalFormatting>
  <conditionalFormatting sqref="AU220 AU207 AU194">
    <cfRule type="expression" dxfId="147" priority="193">
      <formula>IF(RIGHT(TEXT(AU194,"0.#"),1)=".",FALSE,TRUE)</formula>
    </cfRule>
    <cfRule type="expression" dxfId="146" priority="194">
      <formula>IF(RIGHT(TEXT(AU194,"0.#"),1)=".",TRUE,FALSE)</formula>
    </cfRule>
  </conditionalFormatting>
  <conditionalFormatting sqref="AU229 AU216 AU203">
    <cfRule type="expression" dxfId="145" priority="191">
      <formula>IF(RIGHT(TEXT(AU203,"0.#"),1)=".",FALSE,TRUE)</formula>
    </cfRule>
    <cfRule type="expression" dxfId="144" priority="192">
      <formula>IF(RIGHT(TEXT(AU203,"0.#"),1)=".",TRUE,FALSE)</formula>
    </cfRule>
  </conditionalFormatting>
  <conditionalFormatting sqref="AU221:AU228 AU219 AU208:AU215 AU206 AU195:AU202 AU193">
    <cfRule type="expression" dxfId="143" priority="189">
      <formula>IF(RIGHT(TEXT(AU193,"0.#"),1)=".",FALSE,TRUE)</formula>
    </cfRule>
    <cfRule type="expression" dxfId="142" priority="190">
      <formula>IF(RIGHT(TEXT(AU193,"0.#"),1)=".",TRUE,FALSE)</formula>
    </cfRule>
  </conditionalFormatting>
  <conditionalFormatting sqref="AE56:AI56">
    <cfRule type="expression" dxfId="141" priority="163">
      <formula>IF(AND(AE56&gt;=0, RIGHT(TEXT(AE56,"0.#"),1)&lt;&gt;"."),TRUE,FALSE)</formula>
    </cfRule>
    <cfRule type="expression" dxfId="140" priority="164">
      <formula>IF(AND(AE56&gt;=0, RIGHT(TEXT(AE56,"0.#"),1)="."),TRUE,FALSE)</formula>
    </cfRule>
    <cfRule type="expression" dxfId="139" priority="165">
      <formula>IF(AND(AE56&lt;0, RIGHT(TEXT(AE56,"0.#"),1)&lt;&gt;"."),TRUE,FALSE)</formula>
    </cfRule>
    <cfRule type="expression" dxfId="138" priority="166">
      <formula>IF(AND(AE56&lt;0, RIGHT(TEXT(AE56,"0.#"),1)="."),TRUE,FALSE)</formula>
    </cfRule>
  </conditionalFormatting>
  <conditionalFormatting sqref="AJ56:AS56">
    <cfRule type="expression" dxfId="137" priority="159">
      <formula>IF(AND(AJ56&gt;=0, RIGHT(TEXT(AJ56,"0.#"),1)&lt;&gt;"."),TRUE,FALSE)</formula>
    </cfRule>
    <cfRule type="expression" dxfId="136" priority="160">
      <formula>IF(AND(AJ56&gt;=0, RIGHT(TEXT(AJ56,"0.#"),1)="."),TRUE,FALSE)</formula>
    </cfRule>
    <cfRule type="expression" dxfId="135" priority="161">
      <formula>IF(AND(AJ56&lt;0, RIGHT(TEXT(AJ56,"0.#"),1)&lt;&gt;"."),TRUE,FALSE)</formula>
    </cfRule>
    <cfRule type="expression" dxfId="134" priority="162">
      <formula>IF(AND(AJ56&lt;0, RIGHT(TEXT(AJ56,"0.#"),1)="."),TRUE,FALSE)</formula>
    </cfRule>
  </conditionalFormatting>
  <conditionalFormatting sqref="AK237:AK265">
    <cfRule type="expression" dxfId="133" priority="147">
      <formula>IF(RIGHT(TEXT(AK237,"0.#"),1)=".",FALSE,TRUE)</formula>
    </cfRule>
    <cfRule type="expression" dxfId="132" priority="148">
      <formula>IF(RIGHT(TEXT(AK237,"0.#"),1)=".",TRUE,FALSE)</formula>
    </cfRule>
  </conditionalFormatting>
  <conditionalFormatting sqref="AU237:AX265">
    <cfRule type="expression" dxfId="131" priority="143">
      <formula>IF(AND(AU237&gt;=0, RIGHT(TEXT(AU237,"0.#"),1)&lt;&gt;"."),TRUE,FALSE)</formula>
    </cfRule>
    <cfRule type="expression" dxfId="130" priority="144">
      <formula>IF(AND(AU237&gt;=0, RIGHT(TEXT(AU237,"0.#"),1)="."),TRUE,FALSE)</formula>
    </cfRule>
    <cfRule type="expression" dxfId="129" priority="145">
      <formula>IF(AND(AU237&lt;0, RIGHT(TEXT(AU237,"0.#"),1)&lt;&gt;"."),TRUE,FALSE)</formula>
    </cfRule>
    <cfRule type="expression" dxfId="128" priority="146">
      <formula>IF(AND(AU237&lt;0, RIGHT(TEXT(AU237,"0.#"),1)="."),TRUE,FALSE)</formula>
    </cfRule>
  </conditionalFormatting>
  <conditionalFormatting sqref="AK269">
    <cfRule type="expression" dxfId="127" priority="141">
      <formula>IF(RIGHT(TEXT(AK269,"0.#"),1)=".",FALSE,TRUE)</formula>
    </cfRule>
    <cfRule type="expression" dxfId="126" priority="142">
      <formula>IF(RIGHT(TEXT(AK269,"0.#"),1)=".",TRUE,FALSE)</formula>
    </cfRule>
  </conditionalFormatting>
  <conditionalFormatting sqref="AU269:AX269">
    <cfRule type="expression" dxfId="125" priority="137">
      <formula>IF(AND(AU269&gt;=0, RIGHT(TEXT(AU269,"0.#"),1)&lt;&gt;"."),TRUE,FALSE)</formula>
    </cfRule>
    <cfRule type="expression" dxfId="124" priority="138">
      <formula>IF(AND(AU269&gt;=0, RIGHT(TEXT(AU269,"0.#"),1)="."),TRUE,FALSE)</formula>
    </cfRule>
    <cfRule type="expression" dxfId="123" priority="139">
      <formula>IF(AND(AU269&lt;0, RIGHT(TEXT(AU269,"0.#"),1)&lt;&gt;"."),TRUE,FALSE)</formula>
    </cfRule>
    <cfRule type="expression" dxfId="122" priority="140">
      <formula>IF(AND(AU269&lt;0, RIGHT(TEXT(AU269,"0.#"),1)="."),TRUE,FALSE)</formula>
    </cfRule>
  </conditionalFormatting>
  <conditionalFormatting sqref="AK270:AK298">
    <cfRule type="expression" dxfId="121" priority="135">
      <formula>IF(RIGHT(TEXT(AK270,"0.#"),1)=".",FALSE,TRUE)</formula>
    </cfRule>
    <cfRule type="expression" dxfId="120" priority="136">
      <formula>IF(RIGHT(TEXT(AK270,"0.#"),1)=".",TRUE,FALSE)</formula>
    </cfRule>
  </conditionalFormatting>
  <conditionalFormatting sqref="AU270:AX298">
    <cfRule type="expression" dxfId="119" priority="131">
      <formula>IF(AND(AU270&gt;=0, RIGHT(TEXT(AU270,"0.#"),1)&lt;&gt;"."),TRUE,FALSE)</formula>
    </cfRule>
    <cfRule type="expression" dxfId="118" priority="132">
      <formula>IF(AND(AU270&gt;=0, RIGHT(TEXT(AU270,"0.#"),1)="."),TRUE,FALSE)</formula>
    </cfRule>
    <cfRule type="expression" dxfId="117" priority="133">
      <formula>IF(AND(AU270&lt;0, RIGHT(TEXT(AU270,"0.#"),1)&lt;&gt;"."),TRUE,FALSE)</formula>
    </cfRule>
    <cfRule type="expression" dxfId="116" priority="134">
      <formula>IF(AND(AU270&lt;0, RIGHT(TEXT(AU270,"0.#"),1)="."),TRUE,FALSE)</formula>
    </cfRule>
  </conditionalFormatting>
  <conditionalFormatting sqref="AK302">
    <cfRule type="expression" dxfId="115" priority="129">
      <formula>IF(RIGHT(TEXT(AK302,"0.#"),1)=".",FALSE,TRUE)</formula>
    </cfRule>
    <cfRule type="expression" dxfId="114" priority="130">
      <formula>IF(RIGHT(TEXT(AK302,"0.#"),1)=".",TRUE,FALSE)</formula>
    </cfRule>
  </conditionalFormatting>
  <conditionalFormatting sqref="AU302:AX302">
    <cfRule type="expression" dxfId="113" priority="125">
      <formula>IF(AND(AU302&gt;=0, RIGHT(TEXT(AU302,"0.#"),1)&lt;&gt;"."),TRUE,FALSE)</formula>
    </cfRule>
    <cfRule type="expression" dxfId="112" priority="126">
      <formula>IF(AND(AU302&gt;=0, RIGHT(TEXT(AU302,"0.#"),1)="."),TRUE,FALSE)</formula>
    </cfRule>
    <cfRule type="expression" dxfId="111" priority="127">
      <formula>IF(AND(AU302&lt;0, RIGHT(TEXT(AU302,"0.#"),1)&lt;&gt;"."),TRUE,FALSE)</formula>
    </cfRule>
    <cfRule type="expression" dxfId="110" priority="128">
      <formula>IF(AND(AU302&lt;0, RIGHT(TEXT(AU302,"0.#"),1)="."),TRUE,FALSE)</formula>
    </cfRule>
  </conditionalFormatting>
  <conditionalFormatting sqref="AK303:AK331">
    <cfRule type="expression" dxfId="109" priority="123">
      <formula>IF(RIGHT(TEXT(AK303,"0.#"),1)=".",FALSE,TRUE)</formula>
    </cfRule>
    <cfRule type="expression" dxfId="108" priority="124">
      <formula>IF(RIGHT(TEXT(AK303,"0.#"),1)=".",TRUE,FALSE)</formula>
    </cfRule>
  </conditionalFormatting>
  <conditionalFormatting sqref="AU303:AX331">
    <cfRule type="expression" dxfId="107" priority="119">
      <formula>IF(AND(AU303&gt;=0, RIGHT(TEXT(AU303,"0.#"),1)&lt;&gt;"."),TRUE,FALSE)</formula>
    </cfRule>
    <cfRule type="expression" dxfId="106" priority="120">
      <formula>IF(AND(AU303&gt;=0, RIGHT(TEXT(AU303,"0.#"),1)="."),TRUE,FALSE)</formula>
    </cfRule>
    <cfRule type="expression" dxfId="105" priority="121">
      <formula>IF(AND(AU303&lt;0, RIGHT(TEXT(AU303,"0.#"),1)&lt;&gt;"."),TRUE,FALSE)</formula>
    </cfRule>
    <cfRule type="expression" dxfId="104" priority="122">
      <formula>IF(AND(AU303&lt;0, RIGHT(TEXT(AU303,"0.#"),1)="."),TRUE,FALSE)</formula>
    </cfRule>
  </conditionalFormatting>
  <conditionalFormatting sqref="AK335">
    <cfRule type="expression" dxfId="103" priority="117">
      <formula>IF(RIGHT(TEXT(AK335,"0.#"),1)=".",FALSE,TRUE)</formula>
    </cfRule>
    <cfRule type="expression" dxfId="102" priority="118">
      <formula>IF(RIGHT(TEXT(AK335,"0.#"),1)=".",TRUE,FALSE)</formula>
    </cfRule>
  </conditionalFormatting>
  <conditionalFormatting sqref="AU335:AX335">
    <cfRule type="expression" dxfId="101" priority="113">
      <formula>IF(AND(AU335&gt;=0, RIGHT(TEXT(AU335,"0.#"),1)&lt;&gt;"."),TRUE,FALSE)</formula>
    </cfRule>
    <cfRule type="expression" dxfId="100" priority="114">
      <formula>IF(AND(AU335&gt;=0, RIGHT(TEXT(AU335,"0.#"),1)="."),TRUE,FALSE)</formula>
    </cfRule>
    <cfRule type="expression" dxfId="99" priority="115">
      <formula>IF(AND(AU335&lt;0, RIGHT(TEXT(AU335,"0.#"),1)&lt;&gt;"."),TRUE,FALSE)</formula>
    </cfRule>
    <cfRule type="expression" dxfId="98" priority="116">
      <formula>IF(AND(AU335&lt;0, RIGHT(TEXT(AU335,"0.#"),1)="."),TRUE,FALSE)</formula>
    </cfRule>
  </conditionalFormatting>
  <conditionalFormatting sqref="AK336:AK364">
    <cfRule type="expression" dxfId="97" priority="111">
      <formula>IF(RIGHT(TEXT(AK336,"0.#"),1)=".",FALSE,TRUE)</formula>
    </cfRule>
    <cfRule type="expression" dxfId="96" priority="112">
      <formula>IF(RIGHT(TEXT(AK336,"0.#"),1)=".",TRUE,FALSE)</formula>
    </cfRule>
  </conditionalFormatting>
  <conditionalFormatting sqref="AU336:AX364">
    <cfRule type="expression" dxfId="95" priority="107">
      <formula>IF(AND(AU336&gt;=0, RIGHT(TEXT(AU336,"0.#"),1)&lt;&gt;"."),TRUE,FALSE)</formula>
    </cfRule>
    <cfRule type="expression" dxfId="94" priority="108">
      <formula>IF(AND(AU336&gt;=0, RIGHT(TEXT(AU336,"0.#"),1)="."),TRUE,FALSE)</formula>
    </cfRule>
    <cfRule type="expression" dxfId="93" priority="109">
      <formula>IF(AND(AU336&lt;0, RIGHT(TEXT(AU336,"0.#"),1)&lt;&gt;"."),TRUE,FALSE)</formula>
    </cfRule>
    <cfRule type="expression" dxfId="92" priority="110">
      <formula>IF(AND(AU336&lt;0, RIGHT(TEXT(AU336,"0.#"),1)="."),TRUE,FALSE)</formula>
    </cfRule>
  </conditionalFormatting>
  <conditionalFormatting sqref="AK368">
    <cfRule type="expression" dxfId="91" priority="105">
      <formula>IF(RIGHT(TEXT(AK368,"0.#"),1)=".",FALSE,TRUE)</formula>
    </cfRule>
    <cfRule type="expression" dxfId="90" priority="106">
      <formula>IF(RIGHT(TEXT(AK368,"0.#"),1)=".",TRUE,FALSE)</formula>
    </cfRule>
  </conditionalFormatting>
  <conditionalFormatting sqref="AU368:AX368">
    <cfRule type="expression" dxfId="89" priority="101">
      <formula>IF(AND(AU368&gt;=0, RIGHT(TEXT(AU368,"0.#"),1)&lt;&gt;"."),TRUE,FALSE)</formula>
    </cfRule>
    <cfRule type="expression" dxfId="88" priority="102">
      <formula>IF(AND(AU368&gt;=0, RIGHT(TEXT(AU368,"0.#"),1)="."),TRUE,FALSE)</formula>
    </cfRule>
    <cfRule type="expression" dxfId="87" priority="103">
      <formula>IF(AND(AU368&lt;0, RIGHT(TEXT(AU368,"0.#"),1)&lt;&gt;"."),TRUE,FALSE)</formula>
    </cfRule>
    <cfRule type="expression" dxfId="86" priority="104">
      <formula>IF(AND(AU368&lt;0, RIGHT(TEXT(AU368,"0.#"),1)="."),TRUE,FALSE)</formula>
    </cfRule>
  </conditionalFormatting>
  <conditionalFormatting sqref="AK369:AK397">
    <cfRule type="expression" dxfId="85" priority="99">
      <formula>IF(RIGHT(TEXT(AK369,"0.#"),1)=".",FALSE,TRUE)</formula>
    </cfRule>
    <cfRule type="expression" dxfId="84" priority="100">
      <formula>IF(RIGHT(TEXT(AK369,"0.#"),1)=".",TRUE,FALSE)</formula>
    </cfRule>
  </conditionalFormatting>
  <conditionalFormatting sqref="AU369:AX397">
    <cfRule type="expression" dxfId="83" priority="95">
      <formula>IF(AND(AU369&gt;=0, RIGHT(TEXT(AU369,"0.#"),1)&lt;&gt;"."),TRUE,FALSE)</formula>
    </cfRule>
    <cfRule type="expression" dxfId="82" priority="96">
      <formula>IF(AND(AU369&gt;=0, RIGHT(TEXT(AU369,"0.#"),1)="."),TRUE,FALSE)</formula>
    </cfRule>
    <cfRule type="expression" dxfId="81" priority="97">
      <formula>IF(AND(AU369&lt;0, RIGHT(TEXT(AU369,"0.#"),1)&lt;&gt;"."),TRUE,FALSE)</formula>
    </cfRule>
    <cfRule type="expression" dxfId="80" priority="98">
      <formula>IF(AND(AU369&lt;0, RIGHT(TEXT(AU369,"0.#"),1)="."),TRUE,FALSE)</formula>
    </cfRule>
  </conditionalFormatting>
  <conditionalFormatting sqref="AK401">
    <cfRule type="expression" dxfId="79" priority="93">
      <formula>IF(RIGHT(TEXT(AK401,"0.#"),1)=".",FALSE,TRUE)</formula>
    </cfRule>
    <cfRule type="expression" dxfId="78" priority="94">
      <formula>IF(RIGHT(TEXT(AK401,"0.#"),1)=".",TRUE,FALSE)</formula>
    </cfRule>
  </conditionalFormatting>
  <conditionalFormatting sqref="AU401:AX401">
    <cfRule type="expression" dxfId="77" priority="89">
      <formula>IF(AND(AU401&gt;=0, RIGHT(TEXT(AU401,"0.#"),1)&lt;&gt;"."),TRUE,FALSE)</formula>
    </cfRule>
    <cfRule type="expression" dxfId="76" priority="90">
      <formula>IF(AND(AU401&gt;=0, RIGHT(TEXT(AU401,"0.#"),1)="."),TRUE,FALSE)</formula>
    </cfRule>
    <cfRule type="expression" dxfId="75" priority="91">
      <formula>IF(AND(AU401&lt;0, RIGHT(TEXT(AU401,"0.#"),1)&lt;&gt;"."),TRUE,FALSE)</formula>
    </cfRule>
    <cfRule type="expression" dxfId="74" priority="92">
      <formula>IF(AND(AU401&lt;0, RIGHT(TEXT(AU401,"0.#"),1)="."),TRUE,FALSE)</formula>
    </cfRule>
  </conditionalFormatting>
  <conditionalFormatting sqref="AK402:AK430">
    <cfRule type="expression" dxfId="73" priority="87">
      <formula>IF(RIGHT(TEXT(AK402,"0.#"),1)=".",FALSE,TRUE)</formula>
    </cfRule>
    <cfRule type="expression" dxfId="72" priority="88">
      <formula>IF(RIGHT(TEXT(AK402,"0.#"),1)=".",TRUE,FALSE)</formula>
    </cfRule>
  </conditionalFormatting>
  <conditionalFormatting sqref="AU402:AX430">
    <cfRule type="expression" dxfId="71" priority="83">
      <formula>IF(AND(AU402&gt;=0, RIGHT(TEXT(AU402,"0.#"),1)&lt;&gt;"."),TRUE,FALSE)</formula>
    </cfRule>
    <cfRule type="expression" dxfId="70" priority="84">
      <formula>IF(AND(AU402&gt;=0, RIGHT(TEXT(AU402,"0.#"),1)="."),TRUE,FALSE)</formula>
    </cfRule>
    <cfRule type="expression" dxfId="69" priority="85">
      <formula>IF(AND(AU402&lt;0, RIGHT(TEXT(AU402,"0.#"),1)&lt;&gt;"."),TRUE,FALSE)</formula>
    </cfRule>
    <cfRule type="expression" dxfId="68" priority="86">
      <formula>IF(AND(AU402&lt;0, RIGHT(TEXT(AU402,"0.#"),1)="."),TRUE,FALSE)</formula>
    </cfRule>
  </conditionalFormatting>
  <conditionalFormatting sqref="AK434">
    <cfRule type="expression" dxfId="67" priority="81">
      <formula>IF(RIGHT(TEXT(AK434,"0.#"),1)=".",FALSE,TRUE)</formula>
    </cfRule>
    <cfRule type="expression" dxfId="66" priority="82">
      <formula>IF(RIGHT(TEXT(AK434,"0.#"),1)=".",TRUE,FALSE)</formula>
    </cfRule>
  </conditionalFormatting>
  <conditionalFormatting sqref="AU434:AX434">
    <cfRule type="expression" dxfId="65" priority="77">
      <formula>IF(AND(AU434&gt;=0, RIGHT(TEXT(AU434,"0.#"),1)&lt;&gt;"."),TRUE,FALSE)</formula>
    </cfRule>
    <cfRule type="expression" dxfId="64" priority="78">
      <formula>IF(AND(AU434&gt;=0, RIGHT(TEXT(AU434,"0.#"),1)="."),TRUE,FALSE)</formula>
    </cfRule>
    <cfRule type="expression" dxfId="63" priority="79">
      <formula>IF(AND(AU434&lt;0, RIGHT(TEXT(AU434,"0.#"),1)&lt;&gt;"."),TRUE,FALSE)</formula>
    </cfRule>
    <cfRule type="expression" dxfId="62" priority="80">
      <formula>IF(AND(AU434&lt;0, RIGHT(TEXT(AU434,"0.#"),1)="."),TRUE,FALSE)</formula>
    </cfRule>
  </conditionalFormatting>
  <conditionalFormatting sqref="AK435:AK463">
    <cfRule type="expression" dxfId="61" priority="75">
      <formula>IF(RIGHT(TEXT(AK435,"0.#"),1)=".",FALSE,TRUE)</formula>
    </cfRule>
    <cfRule type="expression" dxfId="60" priority="76">
      <formula>IF(RIGHT(TEXT(AK435,"0.#"),1)=".",TRUE,FALSE)</formula>
    </cfRule>
  </conditionalFormatting>
  <conditionalFormatting sqref="AU435:AX463">
    <cfRule type="expression" dxfId="59" priority="71">
      <formula>IF(AND(AU435&gt;=0, RIGHT(TEXT(AU435,"0.#"),1)&lt;&gt;"."),TRUE,FALSE)</formula>
    </cfRule>
    <cfRule type="expression" dxfId="58" priority="72">
      <formula>IF(AND(AU435&gt;=0, RIGHT(TEXT(AU435,"0.#"),1)="."),TRUE,FALSE)</formula>
    </cfRule>
    <cfRule type="expression" dxfId="57" priority="73">
      <formula>IF(AND(AU435&lt;0, RIGHT(TEXT(AU435,"0.#"),1)&lt;&gt;"."),TRUE,FALSE)</formula>
    </cfRule>
    <cfRule type="expression" dxfId="56" priority="74">
      <formula>IF(AND(AU435&lt;0, RIGHT(TEXT(AU435,"0.#"),1)="."),TRUE,FALSE)</formula>
    </cfRule>
  </conditionalFormatting>
  <conditionalFormatting sqref="AK467">
    <cfRule type="expression" dxfId="55" priority="69">
      <formula>IF(RIGHT(TEXT(AK467,"0.#"),1)=".",FALSE,TRUE)</formula>
    </cfRule>
    <cfRule type="expression" dxfId="54" priority="70">
      <formula>IF(RIGHT(TEXT(AK467,"0.#"),1)=".",TRUE,FALSE)</formula>
    </cfRule>
  </conditionalFormatting>
  <conditionalFormatting sqref="AU467:AX467">
    <cfRule type="expression" dxfId="53" priority="65">
      <formula>IF(AND(AU467&gt;=0, RIGHT(TEXT(AU467,"0.#"),1)&lt;&gt;"."),TRUE,FALSE)</formula>
    </cfRule>
    <cfRule type="expression" dxfId="52" priority="66">
      <formula>IF(AND(AU467&gt;=0, RIGHT(TEXT(AU467,"0.#"),1)="."),TRUE,FALSE)</formula>
    </cfRule>
    <cfRule type="expression" dxfId="51" priority="67">
      <formula>IF(AND(AU467&lt;0, RIGHT(TEXT(AU467,"0.#"),1)&lt;&gt;"."),TRUE,FALSE)</formula>
    </cfRule>
    <cfRule type="expression" dxfId="50" priority="68">
      <formula>IF(AND(AU467&lt;0, RIGHT(TEXT(AU467,"0.#"),1)="."),TRUE,FALSE)</formula>
    </cfRule>
  </conditionalFormatting>
  <conditionalFormatting sqref="AK468:AK496">
    <cfRule type="expression" dxfId="49" priority="63">
      <formula>IF(RIGHT(TEXT(AK468,"0.#"),1)=".",FALSE,TRUE)</formula>
    </cfRule>
    <cfRule type="expression" dxfId="48" priority="64">
      <formula>IF(RIGHT(TEXT(AK468,"0.#"),1)=".",TRUE,FALSE)</formula>
    </cfRule>
  </conditionalFormatting>
  <conditionalFormatting sqref="AU468:AX496">
    <cfRule type="expression" dxfId="47" priority="59">
      <formula>IF(AND(AU468&gt;=0, RIGHT(TEXT(AU468,"0.#"),1)&lt;&gt;"."),TRUE,FALSE)</formula>
    </cfRule>
    <cfRule type="expression" dxfId="46" priority="60">
      <formula>IF(AND(AU468&gt;=0, RIGHT(TEXT(AU468,"0.#"),1)="."),TRUE,FALSE)</formula>
    </cfRule>
    <cfRule type="expression" dxfId="45" priority="61">
      <formula>IF(AND(AU468&lt;0, RIGHT(TEXT(AU468,"0.#"),1)&lt;&gt;"."),TRUE,FALSE)</formula>
    </cfRule>
    <cfRule type="expression" dxfId="44" priority="62">
      <formula>IF(AND(AU468&lt;0, RIGHT(TEXT(AU468,"0.#"),1)="."),TRUE,FALSE)</formula>
    </cfRule>
  </conditionalFormatting>
  <conditionalFormatting sqref="AE24:AX24 AJ23:AS23">
    <cfRule type="expression" dxfId="43" priority="57">
      <formula>IF(RIGHT(TEXT(AE23,"0.#"),1)=".",FALSE,TRUE)</formula>
    </cfRule>
    <cfRule type="expression" dxfId="42" priority="58">
      <formula>IF(RIGHT(TEXT(AE23,"0.#"),1)=".",TRUE,FALSE)</formula>
    </cfRule>
  </conditionalFormatting>
  <conditionalFormatting sqref="AE25:AI25">
    <cfRule type="expression" dxfId="41" priority="49">
      <formula>IF(AND(AE25&gt;=0, RIGHT(TEXT(AE25,"0.#"),1)&lt;&gt;"."),TRUE,FALSE)</formula>
    </cfRule>
    <cfRule type="expression" dxfId="40" priority="50">
      <formula>IF(AND(AE25&gt;=0, RIGHT(TEXT(AE25,"0.#"),1)="."),TRUE,FALSE)</formula>
    </cfRule>
    <cfRule type="expression" dxfId="39" priority="51">
      <formula>IF(AND(AE25&lt;0, RIGHT(TEXT(AE25,"0.#"),1)&lt;&gt;"."),TRUE,FALSE)</formula>
    </cfRule>
    <cfRule type="expression" dxfId="38" priority="52">
      <formula>IF(AND(AE25&lt;0, RIGHT(TEXT(AE25,"0.#"),1)="."),TRUE,FALSE)</formula>
    </cfRule>
  </conditionalFormatting>
  <conditionalFormatting sqref="AJ25:AS25">
    <cfRule type="expression" dxfId="37" priority="45">
      <formula>IF(AND(AJ25&gt;=0, RIGHT(TEXT(AJ25,"0.#"),1)&lt;&gt;"."),TRUE,FALSE)</formula>
    </cfRule>
    <cfRule type="expression" dxfId="36" priority="46">
      <formula>IF(AND(AJ25&gt;=0, RIGHT(TEXT(AJ25,"0.#"),1)="."),TRUE,FALSE)</formula>
    </cfRule>
    <cfRule type="expression" dxfId="35" priority="47">
      <formula>IF(AND(AJ25&lt;0, RIGHT(TEXT(AJ25,"0.#"),1)&lt;&gt;"."),TRUE,FALSE)</formula>
    </cfRule>
    <cfRule type="expression" dxfId="34" priority="48">
      <formula>IF(AND(AJ25&lt;0, RIGHT(TEXT(AJ25,"0.#"),1)="."),TRUE,FALSE)</formula>
    </cfRule>
  </conditionalFormatting>
  <conditionalFormatting sqref="AU236:AX236">
    <cfRule type="expression" dxfId="33" priority="33">
      <formula>IF(AND(AU236&gt;=0, RIGHT(TEXT(AU236,"0.#"),1)&lt;&gt;"."),TRUE,FALSE)</formula>
    </cfRule>
    <cfRule type="expression" dxfId="32" priority="34">
      <formula>IF(AND(AU236&gt;=0, RIGHT(TEXT(AU236,"0.#"),1)="."),TRUE,FALSE)</formula>
    </cfRule>
    <cfRule type="expression" dxfId="31" priority="35">
      <formula>IF(AND(AU236&lt;0, RIGHT(TEXT(AU236,"0.#"),1)&lt;&gt;"."),TRUE,FALSE)</formula>
    </cfRule>
    <cfRule type="expression" dxfId="30" priority="36">
      <formula>IF(AND(AU236&lt;0, RIGHT(TEXT(AU236,"0.#"),1)="."),TRUE,FALSE)</formula>
    </cfRule>
  </conditionalFormatting>
  <conditionalFormatting sqref="AE43:AI43 AE38:AI38 AE33:AI33 AE28:AI28">
    <cfRule type="expression" dxfId="29" priority="31">
      <formula>IF(RIGHT(TEXT(AE28,"0.#"),1)=".",FALSE,TRUE)</formula>
    </cfRule>
    <cfRule type="expression" dxfId="28" priority="32">
      <formula>IF(RIGHT(TEXT(AE28,"0.#"),1)=".",TRUE,FALSE)</formula>
    </cfRule>
  </conditionalFormatting>
  <conditionalFormatting sqref="AE44:AX44 AJ43:AS43 AE39:AX39 AJ38:AS38 AE34:AX34 AJ33:AS33 AE29:AX29 AJ28:AS28">
    <cfRule type="expression" dxfId="27" priority="29">
      <formula>IF(RIGHT(TEXT(AE28,"0.#"),1)=".",FALSE,TRUE)</formula>
    </cfRule>
    <cfRule type="expression" dxfId="26" priority="30">
      <formula>IF(RIGHT(TEXT(AE28,"0.#"),1)=".",TRUE,FALSE)</formula>
    </cfRule>
  </conditionalFormatting>
  <conditionalFormatting sqref="AE45:AI45 AE40:AI40 AE35:AI35 AE30:AI30">
    <cfRule type="expression" dxfId="25" priority="25">
      <formula>IF(AND(AE30&gt;=0, RIGHT(TEXT(AE30,"0.#"),1)&lt;&gt;"."),TRUE,FALSE)</formula>
    </cfRule>
    <cfRule type="expression" dxfId="24" priority="26">
      <formula>IF(AND(AE30&gt;=0, RIGHT(TEXT(AE30,"0.#"),1)="."),TRUE,FALSE)</formula>
    </cfRule>
    <cfRule type="expression" dxfId="23" priority="27">
      <formula>IF(AND(AE30&lt;0, RIGHT(TEXT(AE30,"0.#"),1)&lt;&gt;"."),TRUE,FALSE)</formula>
    </cfRule>
    <cfRule type="expression" dxfId="22" priority="28">
      <formula>IF(AND(AE30&lt;0, RIGHT(TEXT(AE30,"0.#"),1)="."),TRUE,FALSE)</formula>
    </cfRule>
  </conditionalFormatting>
  <conditionalFormatting sqref="AJ45:AS45 AJ40:AS40 AJ35:AS35 AJ30:AS30">
    <cfRule type="expression" dxfId="21" priority="21">
      <formula>IF(AND(AJ30&gt;=0, RIGHT(TEXT(AJ30,"0.#"),1)&lt;&gt;"."),TRUE,FALSE)</formula>
    </cfRule>
    <cfRule type="expression" dxfId="20" priority="22">
      <formula>IF(AND(AJ30&gt;=0, RIGHT(TEXT(AJ30,"0.#"),1)="."),TRUE,FALSE)</formula>
    </cfRule>
    <cfRule type="expression" dxfId="19" priority="23">
      <formula>IF(AND(AJ30&lt;0, RIGHT(TEXT(AJ30,"0.#"),1)&lt;&gt;"."),TRUE,FALSE)</formula>
    </cfRule>
    <cfRule type="expression" dxfId="18" priority="24">
      <formula>IF(AND(AJ30&lt;0, RIGHT(TEXT(AJ30,"0.#"),1)="."),TRUE,FALSE)</formula>
    </cfRule>
  </conditionalFormatting>
  <conditionalFormatting sqref="AE64:AI64 AE59:AI59">
    <cfRule type="expression" dxfId="17" priority="19">
      <formula>IF(RIGHT(TEXT(AE59,"0.#"),1)=".",FALSE,TRUE)</formula>
    </cfRule>
    <cfRule type="expression" dxfId="16" priority="20">
      <formula>IF(RIGHT(TEXT(AE59,"0.#"),1)=".",TRUE,FALSE)</formula>
    </cfRule>
  </conditionalFormatting>
  <conditionalFormatting sqref="AE65:AX65 AJ64:AS64 AE60:AX60 AJ59:AS59">
    <cfRule type="expression" dxfId="15" priority="17">
      <formula>IF(RIGHT(TEXT(AE59,"0.#"),1)=".",FALSE,TRUE)</formula>
    </cfRule>
    <cfRule type="expression" dxfId="14" priority="18">
      <formula>IF(RIGHT(TEXT(AE59,"0.#"),1)=".",TRUE,FALSE)</formula>
    </cfRule>
  </conditionalFormatting>
  <conditionalFormatting sqref="AE66:AI66 AE61:AI61">
    <cfRule type="expression" dxfId="13" priority="13">
      <formula>IF(AND(AE61&gt;=0, RIGHT(TEXT(AE61,"0.#"),1)&lt;&gt;"."),TRUE,FALSE)</formula>
    </cfRule>
    <cfRule type="expression" dxfId="12" priority="14">
      <formula>IF(AND(AE61&gt;=0, RIGHT(TEXT(AE61,"0.#"),1)="."),TRUE,FALSE)</formula>
    </cfRule>
    <cfRule type="expression" dxfId="11" priority="15">
      <formula>IF(AND(AE61&lt;0, RIGHT(TEXT(AE61,"0.#"),1)&lt;&gt;"."),TRUE,FALSE)</formula>
    </cfRule>
    <cfRule type="expression" dxfId="10" priority="16">
      <formula>IF(AND(AE61&lt;0, RIGHT(TEXT(AE61,"0.#"),1)="."),TRUE,FALSE)</formula>
    </cfRule>
  </conditionalFormatting>
  <conditionalFormatting sqref="AJ66:AS66 AJ61:AS61">
    <cfRule type="expression" dxfId="9" priority="9">
      <formula>IF(AND(AJ61&gt;=0, RIGHT(TEXT(AJ61,"0.#"),1)&lt;&gt;"."),TRUE,FALSE)</formula>
    </cfRule>
    <cfRule type="expression" dxfId="8" priority="10">
      <formula>IF(AND(AJ61&gt;=0, RIGHT(TEXT(AJ61,"0.#"),1)="."),TRUE,FALSE)</formula>
    </cfRule>
    <cfRule type="expression" dxfId="7" priority="11">
      <formula>IF(AND(AJ61&lt;0, RIGHT(TEXT(AJ61,"0.#"),1)&lt;&gt;"."),TRUE,FALSE)</formula>
    </cfRule>
    <cfRule type="expression" dxfId="6" priority="12">
      <formula>IF(AND(AJ61&lt;0, RIGHT(TEXT(AJ61,"0.#"),1)="."),TRUE,FALSE)</formula>
    </cfRule>
  </conditionalFormatting>
  <conditionalFormatting sqref="AE81:AX81 AE78:AX78 AE75:AX75 AE72:AX72">
    <cfRule type="expression" dxfId="5" priority="7">
      <formula>IF(RIGHT(TEXT(AE72,"0.#"),1)=".",FALSE,TRUE)</formula>
    </cfRule>
    <cfRule type="expression" dxfId="4" priority="8">
      <formula>IF(RIGHT(TEXT(AE72,"0.#"),1)=".",TRUE,FALSE)</formula>
    </cfRule>
  </conditionalFormatting>
  <conditionalFormatting sqref="AE80:AS80 AE77:AS77 AE74:AS74 AE71:AS71">
    <cfRule type="expression" dxfId="3" priority="5">
      <formula>IF(RIGHT(TEXT(AE71,"0.#"),1)=".",FALSE,TRUE)</formula>
    </cfRule>
    <cfRule type="expression" dxfId="2" priority="6">
      <formula>IF(RIGHT(TEXT(AE71,"0.#"),1)=".",TRUE,FALSE)</formula>
    </cfRule>
  </conditionalFormatting>
  <conditionalFormatting sqref="AU180">
    <cfRule type="expression" dxfId="1" priority="1">
      <formula>IF(RIGHT(TEXT(AU180,"0.#"),1)=".",FALSE,TRUE)</formula>
    </cfRule>
    <cfRule type="expression" dxfId="0" priority="2">
      <formula>IF(RIGHT(TEXT(AU180,"0.#"),1)=".",TRUE,FALSE)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5" fitToHeight="4" orientation="portrait" r:id="rId1"/>
  <headerFooter differentFirst="1" alignWithMargins="0"/>
  <rowBreaks count="3" manualBreakCount="3">
    <brk id="105" max="49" man="1"/>
    <brk id="138" max="49" man="1"/>
    <brk id="177"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377</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377</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377</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377</v>
      </c>
      <c r="C17" s="15" t="str">
        <f t="shared" si="0"/>
        <v>地球温暖化対策</v>
      </c>
      <c r="D17" s="15" t="str">
        <f t="shared" si="7"/>
        <v>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2015-09-09T00:51:18Z</cp:lastPrinted>
  <dcterms:created xsi:type="dcterms:W3CDTF">2012-03-13T00:50:25Z</dcterms:created>
  <dcterms:modified xsi:type="dcterms:W3CDTF">2015-09-09T08:16:35Z</dcterms:modified>
</cp:coreProperties>
</file>