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7年第１四半期\差し替え（全て20160920）\"/>
    </mc:Choice>
  </mc:AlternateContent>
  <bookViews>
    <workbookView xWindow="0" yWindow="0" windowWidth="20490" windowHeight="7920"/>
  </bookViews>
  <sheets>
    <sheet name="様式2-3（物品・競争）" sheetId="1" r:id="rId1"/>
  </sheets>
  <externalReferences>
    <externalReference r:id="rId2"/>
  </externalReferences>
  <definedNames>
    <definedName name="_xlnm._FilterDatabase" localSheetId="0" hidden="1">'様式2-3（物品・競争）'!$A$4:$U$26</definedName>
    <definedName name="_xlnm.Print_Area" localSheetId="0">'様式2-3（物品・競争）'!$A$1:$L$29</definedName>
    <definedName name="_xlnm.Print_Titles" localSheetId="0">'様式2-3（物品・競争）'!$2:$4</definedName>
    <definedName name="カテゴリ">[1]Sheet1!$A$2:$A$8</definedName>
    <definedName name="管理者">[1]Sheet1!$B$2:$B$8</definedName>
    <definedName name="状況">[1]Sheet1!$C$2:$C$5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6" i="1" l="1"/>
  <c r="W25" i="1"/>
  <c r="S25" i="1"/>
  <c r="Q25" i="1"/>
  <c r="W24" i="1"/>
  <c r="S24" i="1"/>
  <c r="Q24" i="1"/>
  <c r="H24" i="1"/>
  <c r="W23" i="1"/>
  <c r="S23" i="1"/>
  <c r="W22" i="1"/>
  <c r="S22" i="1"/>
  <c r="Q22" i="1"/>
  <c r="W21" i="1"/>
  <c r="S21" i="1"/>
  <c r="Q21" i="1"/>
  <c r="H21" i="1"/>
  <c r="W20" i="1"/>
  <c r="S20" i="1"/>
  <c r="Q20" i="1"/>
  <c r="H20" i="1"/>
  <c r="W19" i="1"/>
  <c r="S19" i="1"/>
  <c r="Q19" i="1"/>
  <c r="H19" i="1"/>
  <c r="W18" i="1"/>
  <c r="S18" i="1"/>
  <c r="Q18" i="1"/>
  <c r="W17" i="1"/>
  <c r="S17" i="1"/>
  <c r="Q17" i="1"/>
  <c r="W16" i="1"/>
  <c r="S16" i="1"/>
  <c r="Q16" i="1"/>
  <c r="W15" i="1"/>
  <c r="S15" i="1"/>
  <c r="Q15" i="1"/>
  <c r="H15" i="1"/>
  <c r="W14" i="1"/>
  <c r="S14" i="1"/>
  <c r="W13" i="1"/>
  <c r="S13" i="1"/>
  <c r="Q13" i="1"/>
  <c r="H13" i="1"/>
  <c r="W12" i="1"/>
  <c r="S12" i="1"/>
  <c r="Q12" i="1"/>
  <c r="W11" i="1"/>
  <c r="S11" i="1"/>
  <c r="Q11" i="1"/>
  <c r="W10" i="1"/>
  <c r="S10" i="1"/>
  <c r="Q10" i="1"/>
  <c r="H10" i="1"/>
  <c r="W9" i="1"/>
  <c r="S9" i="1"/>
  <c r="Q9" i="1"/>
  <c r="H9" i="1"/>
  <c r="W8" i="1"/>
  <c r="S8" i="1"/>
  <c r="W7" i="1"/>
  <c r="S7" i="1"/>
  <c r="Q7" i="1"/>
  <c r="H7" i="1"/>
  <c r="W6" i="1"/>
  <c r="S6" i="1"/>
  <c r="W5" i="1"/>
  <c r="S5" i="1"/>
</calcChain>
</file>

<file path=xl/comments1.xml><?xml version="1.0" encoding="utf-8"?>
<comments xmlns="http://schemas.openxmlformats.org/spreadsheetml/2006/main">
  <authors>
    <author>行政情報化推進課</author>
  </authors>
  <commentList>
    <comment ref="T3" authorId="0" shapeId="0">
      <text>
        <r>
          <rPr>
            <sz val="16"/>
            <color indexed="81"/>
            <rFont val="ＭＳ Ｐゴシック"/>
            <family val="3"/>
            <charset val="128"/>
          </rPr>
          <t xml:space="preserve">パスワード:1234
</t>
        </r>
      </text>
    </comment>
  </commentList>
</comments>
</file>

<file path=xl/sharedStrings.xml><?xml version="1.0" encoding="utf-8"?>
<sst xmlns="http://schemas.openxmlformats.org/spreadsheetml/2006/main" count="250" uniqueCount="127">
  <si>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3"/>
  </si>
  <si>
    <t>様式２-３</t>
    <rPh sb="0" eb="2">
      <t>ヨウシキ</t>
    </rPh>
    <phoneticPr fontId="3"/>
  </si>
  <si>
    <t>→以下整理用（非公表）</t>
    <rPh sb="1" eb="3">
      <t>イカ</t>
    </rPh>
    <rPh sb="3" eb="6">
      <t>セイリヨウ</t>
    </rPh>
    <rPh sb="7" eb="8">
      <t>ヒ</t>
    </rPh>
    <rPh sb="8" eb="10">
      <t>コウヒョウ</t>
    </rPh>
    <phoneticPr fontId="3"/>
  </si>
  <si>
    <t>物品役務等の名称及び数量</t>
    <rPh sb="0" eb="2">
      <t>ブッピン</t>
    </rPh>
    <rPh sb="2" eb="5">
      <t>エキムトウ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</si>
  <si>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</si>
  <si>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</si>
  <si>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</si>
  <si>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</si>
  <si>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</si>
  <si>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</si>
  <si>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</si>
  <si>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</si>
  <si>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</si>
  <si>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備考（部局報告時）</t>
    <rPh sb="0" eb="2">
      <t>ビコウ</t>
    </rPh>
    <rPh sb="3" eb="5">
      <t>ブキョク</t>
    </rPh>
    <rPh sb="5" eb="7">
      <t>ホウコク</t>
    </rPh>
    <rPh sb="7" eb="8">
      <t>トキ</t>
    </rPh>
    <phoneticPr fontId="3"/>
  </si>
  <si>
    <t>【追加項目】</t>
  </si>
  <si>
    <t>集計作業</t>
    <rPh sb="0" eb="2">
      <t>シュウケイ</t>
    </rPh>
    <rPh sb="2" eb="4">
      <t>サギョウ</t>
    </rPh>
    <phoneticPr fontId="3"/>
  </si>
  <si>
    <t>整理用</t>
    <rPh sb="0" eb="3">
      <t>セイリヨウ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</si>
  <si>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</si>
  <si>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</si>
  <si>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</si>
  <si>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予定価格</t>
  </si>
  <si>
    <t>最終金額</t>
  </si>
  <si>
    <t>法人番号</t>
    <rPh sb="0" eb="2">
      <t>ホウジン</t>
    </rPh>
    <rPh sb="2" eb="4">
      <t>バンゴウ</t>
    </rPh>
    <phoneticPr fontId="3"/>
  </si>
  <si>
    <t>契約担当官等の氏名並びにその所属する部局の名称及び所在地</t>
    <phoneticPr fontId="3"/>
  </si>
  <si>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3"/>
  </si>
  <si>
    <t>部局名</t>
    <rPh sb="0" eb="2">
      <t>ブキョク</t>
    </rPh>
    <rPh sb="2" eb="3">
      <t>メイ</t>
    </rPh>
    <phoneticPr fontId="3"/>
  </si>
  <si>
    <t>通し番号</t>
    <rPh sb="0" eb="1">
      <t>ツウ</t>
    </rPh>
    <rPh sb="2" eb="4">
      <t>バンゴウ</t>
    </rPh>
    <phoneticPr fontId="3"/>
  </si>
  <si>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3"/>
  </si>
  <si>
    <t>支出負担行為担当官
観光庁次長　山口　由美
東京都千代田区霞が関２－１－３</t>
    <rPh sb="0" eb="2">
      <t>シシュツ</t>
    </rPh>
    <rPh sb="2" eb="4">
      <t>フタン</t>
    </rPh>
    <rPh sb="4" eb="6">
      <t>コウイ</t>
    </rPh>
    <rPh sb="6" eb="9">
      <t>タントウカン</t>
    </rPh>
    <rPh sb="10" eb="13">
      <t>カンコウチョウ</t>
    </rPh>
    <rPh sb="13" eb="15">
      <t>ジチョウ</t>
    </rPh>
    <rPh sb="16" eb="18">
      <t>ヤマグチ</t>
    </rPh>
    <rPh sb="19" eb="21">
      <t>ユミ</t>
    </rPh>
    <rPh sb="22" eb="25">
      <t>トウキョウト</t>
    </rPh>
    <rPh sb="25" eb="29">
      <t>チヨダク</t>
    </rPh>
    <rPh sb="29" eb="30">
      <t>カスミ</t>
    </rPh>
    <rPh sb="31" eb="32">
      <t>セキ</t>
    </rPh>
    <phoneticPr fontId="3"/>
  </si>
  <si>
    <t>（公財）　日本交通公社
東京都千代田区大手町２－６－１</t>
    <rPh sb="5" eb="7">
      <t>ニホン</t>
    </rPh>
    <rPh sb="7" eb="9">
      <t>コウツウ</t>
    </rPh>
    <rPh sb="9" eb="11">
      <t>コウシャ</t>
    </rPh>
    <rPh sb="12" eb="15">
      <t>トウキョウト</t>
    </rPh>
    <rPh sb="15" eb="19">
      <t>チヨダク</t>
    </rPh>
    <rPh sb="19" eb="22">
      <t>オオテマチ</t>
    </rPh>
    <phoneticPr fontId="3"/>
  </si>
  <si>
    <t>一般競争入札（総合評価）</t>
  </si>
  <si>
    <t>公財</t>
  </si>
  <si>
    <t>国所管</t>
  </si>
  <si>
    <t>平成２７年度航空安全プログラムの適用に伴う安全情報（自発報告）分析業務</t>
    <phoneticPr fontId="3"/>
  </si>
  <si>
    <t>支出負担行為担当官
田村　明比古
航空局
東京都千代田区霞が関２－１－３</t>
    <phoneticPr fontId="3"/>
  </si>
  <si>
    <t>（公財）航空輸送技術研究センター
東京都港区三田１－３－３９</t>
    <phoneticPr fontId="3"/>
  </si>
  <si>
    <t>一般競争入札</t>
  </si>
  <si>
    <t>外部ネットワーク接続サービス提供業務</t>
    <phoneticPr fontId="3"/>
  </si>
  <si>
    <t>支出負担行為担当官
国土技術政策総合研究所長
岩﨑　泰彦
茨城県つくば市旭１番地</t>
    <rPh sb="0" eb="2">
      <t>シシュツ</t>
    </rPh>
    <rPh sb="2" eb="4">
      <t>フタン</t>
    </rPh>
    <rPh sb="4" eb="6">
      <t>コウイ</t>
    </rPh>
    <rPh sb="6" eb="9">
      <t>タントウカン</t>
    </rPh>
    <rPh sb="10" eb="21">
      <t>コクソウ</t>
    </rPh>
    <rPh sb="21" eb="22">
      <t>オサ</t>
    </rPh>
    <rPh sb="23" eb="25">
      <t>イワサキ</t>
    </rPh>
    <rPh sb="26" eb="28">
      <t>ヤスヒコ</t>
    </rPh>
    <rPh sb="29" eb="32">
      <t>イバラキケン</t>
    </rPh>
    <rPh sb="35" eb="36">
      <t>シ</t>
    </rPh>
    <rPh sb="36" eb="37">
      <t>アサヒ</t>
    </rPh>
    <rPh sb="38" eb="40">
      <t>バンチ</t>
    </rPh>
    <phoneticPr fontId="3"/>
  </si>
  <si>
    <t>（公財）国際科学振興財団
茨城県つくば市春日三丁目２４番１６</t>
  </si>
  <si>
    <t>最終予定価格は6,480,000円、最終契約金額は6,480,000円</t>
  </si>
  <si>
    <t>国総研（つくば）</t>
    <rPh sb="0" eb="3">
      <t>コクソウケン</t>
    </rPh>
    <phoneticPr fontId="3"/>
  </si>
  <si>
    <t>定期健康診断　１式</t>
    <phoneticPr fontId="3"/>
  </si>
  <si>
    <t>支出負担行為担当官
気象衛星センター所長　北村　佳照
気象衛星センター　
東京都清瀬市中清戸３－２３５</t>
    <rPh sb="21" eb="23">
      <t>キタムラ</t>
    </rPh>
    <rPh sb="24" eb="26">
      <t>ヨシテル</t>
    </rPh>
    <phoneticPr fontId="3"/>
  </si>
  <si>
    <t>（公財）愛世会
東京都板橋区加賀１－３－１</t>
  </si>
  <si>
    <t>1者</t>
    <rPh sb="1" eb="2">
      <t>シャ</t>
    </rPh>
    <phoneticPr fontId="3"/>
  </si>
  <si>
    <t>単価契約</t>
    <rPh sb="0" eb="2">
      <t>タンカ</t>
    </rPh>
    <rPh sb="2" eb="4">
      <t>ケイヤク</t>
    </rPh>
    <phoneticPr fontId="3"/>
  </si>
  <si>
    <t>建設業取引適正化センター設置業務</t>
    <rPh sb="0" eb="3">
      <t>ケンセツギョウ</t>
    </rPh>
    <rPh sb="3" eb="5">
      <t>トリヒキ</t>
    </rPh>
    <rPh sb="5" eb="8">
      <t>テキセイカ</t>
    </rPh>
    <rPh sb="12" eb="14">
      <t>セッチ</t>
    </rPh>
    <rPh sb="14" eb="16">
      <t>ギョウム</t>
    </rPh>
    <phoneticPr fontId="3"/>
  </si>
  <si>
    <t>支出負担行為担当官
土地・建設産業局長　毛利　信二
東京都千代田区霞が関２－１－３</t>
    <phoneticPr fontId="3"/>
  </si>
  <si>
    <t>（公財）建設業適正取引推進機構
東京都港区赤坂３－２１－２０</t>
  </si>
  <si>
    <t/>
  </si>
  <si>
    <t>土地・建設産業局</t>
    <rPh sb="0" eb="2">
      <t>トチ</t>
    </rPh>
    <rPh sb="3" eb="5">
      <t>ケンセツ</t>
    </rPh>
    <rPh sb="5" eb="8">
      <t>サンギョウキョク</t>
    </rPh>
    <phoneticPr fontId="3"/>
  </si>
  <si>
    <t>平成２７年度　嘱託登記（南国安芸（穴内東）外）業務
嘱託登記業務一式</t>
    <phoneticPr fontId="3"/>
  </si>
  <si>
    <t>分任支出負担行為担当官　四国地方整備局　土佐国道事務所長　横地　和彦 高知市江陽町２－２</t>
    <phoneticPr fontId="3"/>
  </si>
  <si>
    <t>（公社）高知県公共嘱託登記土地家屋調査士協会
高知市越前町２－７－１１</t>
  </si>
  <si>
    <t>公社</t>
  </si>
  <si>
    <t>単価契約
最終契約金額は17,939,085円</t>
  </si>
  <si>
    <t xml:space="preserve">単価契約
</t>
    <phoneticPr fontId="3"/>
  </si>
  <si>
    <t>四国地方整備局</t>
    <rPh sb="0" eb="2">
      <t>シコク</t>
    </rPh>
    <rPh sb="2" eb="4">
      <t>チホウ</t>
    </rPh>
    <rPh sb="4" eb="7">
      <t>セイビキョク</t>
    </rPh>
    <phoneticPr fontId="3"/>
  </si>
  <si>
    <t>平成２７年度　単価契約沼津河川国道公共嘱託登記業務（表示）
嘱託登記業務一式</t>
    <rPh sb="30" eb="34">
      <t>ショクタクトウキ</t>
    </rPh>
    <rPh sb="34" eb="36">
      <t>ギョウム</t>
    </rPh>
    <rPh sb="36" eb="38">
      <t>イッシキ</t>
    </rPh>
    <phoneticPr fontId="3"/>
  </si>
  <si>
    <t>分任支出負担行為担当官
中部地方整備局沼津河川国道事務所長
梅村　幸一郎
沼津市下香貫外原3244-2</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21">
      <t>ヌマヅ</t>
    </rPh>
    <rPh sb="21" eb="23">
      <t>カセン</t>
    </rPh>
    <rPh sb="23" eb="25">
      <t>コクドウ</t>
    </rPh>
    <rPh sb="25" eb="27">
      <t>ジム</t>
    </rPh>
    <rPh sb="27" eb="29">
      <t>ショチョウ</t>
    </rPh>
    <rPh sb="30" eb="32">
      <t>ウメムラ</t>
    </rPh>
    <rPh sb="33" eb="36">
      <t>コウイチロウ</t>
    </rPh>
    <rPh sb="37" eb="40">
      <t>ヌマヅシ</t>
    </rPh>
    <rPh sb="40" eb="43">
      <t>シモカヌキ</t>
    </rPh>
    <rPh sb="43" eb="45">
      <t>ソトハラ</t>
    </rPh>
    <phoneticPr fontId="3"/>
  </si>
  <si>
    <t>（公社）静岡県公共嘱託登記土地家屋調査士協会
静岡県静岡市駿河区曲金６丁目１６番１０号</t>
  </si>
  <si>
    <t>単価契約（予定総価：6,371,451）
最終契約金額は5,037,077円</t>
  </si>
  <si>
    <t>単価契約（予定総価：6,371,451）</t>
    <phoneticPr fontId="3"/>
  </si>
  <si>
    <t>中部地方整備局</t>
    <rPh sb="0" eb="2">
      <t>チュウブ</t>
    </rPh>
    <rPh sb="2" eb="4">
      <t>チホウ</t>
    </rPh>
    <rPh sb="4" eb="7">
      <t>セイビキョク</t>
    </rPh>
    <phoneticPr fontId="1"/>
  </si>
  <si>
    <t xml:space="preserve">Ｈ２７甲府河川国道嘱託登記業務（表示に関する登記）
</t>
    <rPh sb="3" eb="5">
      <t>コウフ</t>
    </rPh>
    <rPh sb="5" eb="7">
      <t>カセン</t>
    </rPh>
    <rPh sb="7" eb="9">
      <t>コクドウ</t>
    </rPh>
    <rPh sb="9" eb="11">
      <t>ショクタク</t>
    </rPh>
    <rPh sb="11" eb="13">
      <t>トウキ</t>
    </rPh>
    <rPh sb="13" eb="15">
      <t>ギョウム</t>
    </rPh>
    <rPh sb="16" eb="18">
      <t>ヒョウジ</t>
    </rPh>
    <rPh sb="19" eb="20">
      <t>カン</t>
    </rPh>
    <rPh sb="22" eb="24">
      <t>トウキ</t>
    </rPh>
    <phoneticPr fontId="3"/>
  </si>
  <si>
    <t>分任支出負担行為担当官
関東地方整備局
甲府河川国道事務所長　田中　克直
山梨県甲府市緑が丘１丁目１０－１</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コウフ</t>
    </rPh>
    <rPh sb="22" eb="24">
      <t>カセン</t>
    </rPh>
    <rPh sb="24" eb="26">
      <t>コクドウ</t>
    </rPh>
    <rPh sb="26" eb="28">
      <t>ジム</t>
    </rPh>
    <rPh sb="28" eb="30">
      <t>ショチョウ</t>
    </rPh>
    <rPh sb="31" eb="33">
      <t>タナカ</t>
    </rPh>
    <rPh sb="34" eb="35">
      <t>カツ</t>
    </rPh>
    <rPh sb="35" eb="36">
      <t>ナオ</t>
    </rPh>
    <rPh sb="37" eb="40">
      <t>ヤマナシケン</t>
    </rPh>
    <rPh sb="40" eb="43">
      <t>コウフシ</t>
    </rPh>
    <rPh sb="43" eb="44">
      <t>ミドリ</t>
    </rPh>
    <rPh sb="45" eb="46">
      <t>オカ</t>
    </rPh>
    <rPh sb="47" eb="49">
      <t>チョウメ</t>
    </rPh>
    <phoneticPr fontId="3"/>
  </si>
  <si>
    <t>（公社）山梨県公共嘱託登記土地家屋調査士協会
山梨県甲府市国母８丁目１３番３０号</t>
  </si>
  <si>
    <t>非公表</t>
    <rPh sb="0" eb="3">
      <t>ヒコウヒョウ</t>
    </rPh>
    <phoneticPr fontId="3"/>
  </si>
  <si>
    <t>－</t>
    <phoneticPr fontId="3"/>
  </si>
  <si>
    <t>単価契約
単価×予定数量＝3,805,998
最終契約金額は3,672,309円</t>
  </si>
  <si>
    <t>単価契約
単価×予定数量＝3,805,998</t>
    <phoneticPr fontId="3"/>
  </si>
  <si>
    <t>関東地方整備局</t>
    <rPh sb="0" eb="2">
      <t>カントウ</t>
    </rPh>
    <rPh sb="2" eb="4">
      <t>チホウ</t>
    </rPh>
    <rPh sb="4" eb="7">
      <t>セイビキョク</t>
    </rPh>
    <phoneticPr fontId="3"/>
  </si>
  <si>
    <t>平成２７年度　愛媛地区嘱託登記（表示に関する登記）業務
嘱託登記業務一式</t>
    <phoneticPr fontId="3"/>
  </si>
  <si>
    <t>分任支出負担行為担当官　四国地方整備局　四国山地砂防事務所長　林　孝標
四国山地砂防事務所　徳島県三好市井川町西井川６８－１</t>
    <phoneticPr fontId="3"/>
  </si>
  <si>
    <t>（公社）愛媛県公共嘱託登記土地家屋調査士協会
松山市南江戸１－４－１４</t>
  </si>
  <si>
    <t>単価契約
最終契約金額は1,422,480円</t>
  </si>
  <si>
    <t>単価契約</t>
    <phoneticPr fontId="3"/>
  </si>
  <si>
    <t>旅行・観光による経済効果等に関する調査研究</t>
    <rPh sb="0" eb="2">
      <t>リョコウ</t>
    </rPh>
    <rPh sb="3" eb="5">
      <t>カンコウ</t>
    </rPh>
    <rPh sb="8" eb="10">
      <t>ケイザイ</t>
    </rPh>
    <rPh sb="10" eb="13">
      <t>コウカトウ</t>
    </rPh>
    <rPh sb="14" eb="15">
      <t>カン</t>
    </rPh>
    <rPh sb="17" eb="19">
      <t>チョウサ</t>
    </rPh>
    <rPh sb="19" eb="21">
      <t>ケンキュウ</t>
    </rPh>
    <phoneticPr fontId="3"/>
  </si>
  <si>
    <t>支出負担行為担当官
観光庁次長　山口　由美
東京都千代田区霞が関２－１－３</t>
    <phoneticPr fontId="3"/>
  </si>
  <si>
    <t>（公財）　日本交通公社
東京都千代田区大手町２－６－１</t>
  </si>
  <si>
    <t>平成２７年度　高知地区嘱託登記（表示に関する登記）業務
嘱託登記業務一式</t>
    <phoneticPr fontId="3"/>
  </si>
  <si>
    <t>単価契約
最終契約金額は2,891,226円</t>
  </si>
  <si>
    <t>平成２７年度一般定期健康診断等業務（単価契約）</t>
    <phoneticPr fontId="3"/>
  </si>
  <si>
    <t>分任支出負担行為担当官
九州地方整備局　熊本河川国道事務所長　西　野　　賢　治
熊本県熊本市東区西原１丁目１２番１号</t>
    <phoneticPr fontId="3"/>
  </si>
  <si>
    <t>（公財）パブリックヘルスリサーチセンター
東京都新宿区西早稲田１－１－７</t>
  </si>
  <si>
    <t>一般競争</t>
  </si>
  <si>
    <t>公財</t>
    <rPh sb="0" eb="1">
      <t>コウ</t>
    </rPh>
    <rPh sb="1" eb="2">
      <t>ザイ</t>
    </rPh>
    <phoneticPr fontId="3"/>
  </si>
  <si>
    <t>国所管</t>
    <rPh sb="0" eb="1">
      <t>クニ</t>
    </rPh>
    <rPh sb="1" eb="3">
      <t>ショカン</t>
    </rPh>
    <phoneticPr fontId="3"/>
  </si>
  <si>
    <t>単価契約
調達予定総額:2,756,484
最終契約金額は988,200円</t>
  </si>
  <si>
    <t>単価契約
調達予定総額:2,756,484</t>
    <phoneticPr fontId="3"/>
  </si>
  <si>
    <t>九州地方整備局</t>
    <rPh sb="0" eb="2">
      <t>キュウシュウ</t>
    </rPh>
    <rPh sb="2" eb="4">
      <t>チホウ</t>
    </rPh>
    <rPh sb="4" eb="7">
      <t>セイビキョク</t>
    </rPh>
    <phoneticPr fontId="3"/>
  </si>
  <si>
    <t>公共嘱託登記業務（表示に関する登記）２７Ｅ３</t>
    <rPh sb="0" eb="2">
      <t>コウキョウ</t>
    </rPh>
    <rPh sb="2" eb="4">
      <t>ショクタク</t>
    </rPh>
    <rPh sb="4" eb="6">
      <t>トウキ</t>
    </rPh>
    <rPh sb="6" eb="8">
      <t>ギョウム</t>
    </rPh>
    <rPh sb="9" eb="11">
      <t>ヒョウジ</t>
    </rPh>
    <rPh sb="12" eb="13">
      <t>カン</t>
    </rPh>
    <rPh sb="15" eb="17">
      <t>トウキ</t>
    </rPh>
    <phoneticPr fontId="3"/>
  </si>
  <si>
    <t>分任支出負担行為担当官
関東地方整備局
常総国道事務所長
牧角　修
茨城県土浦市川口１－１－２６</t>
    <rPh sb="0" eb="2">
      <t>ブンニン</t>
    </rPh>
    <rPh sb="2" eb="4">
      <t>シシュツ</t>
    </rPh>
    <rPh sb="4" eb="6">
      <t>フタン</t>
    </rPh>
    <rPh sb="6" eb="8">
      <t>コウイ</t>
    </rPh>
    <rPh sb="8" eb="11">
      <t>タントウカン</t>
    </rPh>
    <rPh sb="12" eb="14">
      <t>カントウ</t>
    </rPh>
    <rPh sb="14" eb="16">
      <t>チホウ</t>
    </rPh>
    <rPh sb="16" eb="19">
      <t>セイビキョク</t>
    </rPh>
    <rPh sb="20" eb="22">
      <t>ジョウソウ</t>
    </rPh>
    <rPh sb="22" eb="24">
      <t>コクドウ</t>
    </rPh>
    <rPh sb="24" eb="27">
      <t>ジムショ</t>
    </rPh>
    <rPh sb="27" eb="28">
      <t>チョウ</t>
    </rPh>
    <rPh sb="29" eb="30">
      <t>マキ</t>
    </rPh>
    <rPh sb="30" eb="31">
      <t>スミ</t>
    </rPh>
    <rPh sb="32" eb="33">
      <t>オサム</t>
    </rPh>
    <rPh sb="34" eb="37">
      <t>イバラギケン</t>
    </rPh>
    <rPh sb="37" eb="40">
      <t>ツチウラシ</t>
    </rPh>
    <rPh sb="40" eb="42">
      <t>カワグチ</t>
    </rPh>
    <phoneticPr fontId="3"/>
  </si>
  <si>
    <t>（公社）茨城県公共嘱託登記土地家屋調査士協会
茨城県水戸市大足町１０７８－１</t>
  </si>
  <si>
    <t>単価契約
単価×予定数量＝10,289,926
最終契約金額は22,913,901円</t>
  </si>
  <si>
    <t>単価契約
単価×予定数量＝10,289,926</t>
    <phoneticPr fontId="3"/>
  </si>
  <si>
    <t xml:space="preserve">Ｈ２７高崎河川国道嘱託登記業務（表示に関する登記）
</t>
    <rPh sb="3" eb="5">
      <t>タカサキ</t>
    </rPh>
    <rPh sb="5" eb="7">
      <t>カセン</t>
    </rPh>
    <rPh sb="7" eb="9">
      <t>コクドウ</t>
    </rPh>
    <rPh sb="9" eb="11">
      <t>ショクタク</t>
    </rPh>
    <rPh sb="11" eb="13">
      <t>トウキ</t>
    </rPh>
    <rPh sb="13" eb="15">
      <t>ギョウム</t>
    </rPh>
    <rPh sb="16" eb="18">
      <t>ヒョウジ</t>
    </rPh>
    <rPh sb="19" eb="20">
      <t>カン</t>
    </rPh>
    <rPh sb="22" eb="24">
      <t>トウキ</t>
    </rPh>
    <phoneticPr fontId="3"/>
  </si>
  <si>
    <t>分任支出負担行為担当官
関東地方整備局
高崎河川国道事務所長　信太　啓貴
群馬県高崎市栄町６－４１</t>
    <rPh sb="20" eb="22">
      <t>タカサキ</t>
    </rPh>
    <rPh sb="22" eb="24">
      <t>カセン</t>
    </rPh>
    <rPh sb="24" eb="26">
      <t>コクドウ</t>
    </rPh>
    <rPh sb="26" eb="29">
      <t>ジムショ</t>
    </rPh>
    <rPh sb="29" eb="30">
      <t>チョウ</t>
    </rPh>
    <rPh sb="31" eb="32">
      <t>シン</t>
    </rPh>
    <rPh sb="32" eb="33">
      <t>タ</t>
    </rPh>
    <rPh sb="34" eb="35">
      <t>ケイ</t>
    </rPh>
    <rPh sb="35" eb="36">
      <t>キ</t>
    </rPh>
    <rPh sb="37" eb="40">
      <t>グンマケン</t>
    </rPh>
    <rPh sb="40" eb="43">
      <t>タカサキシ</t>
    </rPh>
    <rPh sb="43" eb="45">
      <t>サカエマチ</t>
    </rPh>
    <phoneticPr fontId="3"/>
  </si>
  <si>
    <t>（公社）長野県公共嘱託登記土地家屋調査士協会
長野県長野市南長野妻科３９９－２</t>
  </si>
  <si>
    <t>－</t>
  </si>
  <si>
    <t>単価契約
単価×予定数量＝5,552,877
最終契約金額は6,827,489円</t>
  </si>
  <si>
    <t>単価契約
単価×予定数量＝5,552,877</t>
    <phoneticPr fontId="3"/>
  </si>
  <si>
    <t>平成２７年度山村境界基本調査に係る監督補助業務</t>
    <rPh sb="0" eb="2">
      <t>ヘイセイ</t>
    </rPh>
    <rPh sb="4" eb="6">
      <t>ネンド</t>
    </rPh>
    <rPh sb="6" eb="8">
      <t>サンソン</t>
    </rPh>
    <rPh sb="8" eb="10">
      <t>キョウカイ</t>
    </rPh>
    <rPh sb="10" eb="12">
      <t>キホン</t>
    </rPh>
    <rPh sb="12" eb="14">
      <t>チョウサ</t>
    </rPh>
    <rPh sb="15" eb="16">
      <t>カカ</t>
    </rPh>
    <rPh sb="17" eb="19">
      <t>カントク</t>
    </rPh>
    <rPh sb="19" eb="21">
      <t>ホジョ</t>
    </rPh>
    <rPh sb="21" eb="23">
      <t>ギョウム</t>
    </rPh>
    <phoneticPr fontId="3"/>
  </si>
  <si>
    <t>（公社）全国国土調査協会
東京都千代田区永田町１－１１－３２</t>
  </si>
  <si>
    <t>最終予定価格は10,497,600円、最終契約金額は9,504,000円</t>
  </si>
  <si>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7">
      <t>ケンシュウ</t>
    </rPh>
    <rPh sb="17" eb="18">
      <t>トウ</t>
    </rPh>
    <rPh sb="18" eb="20">
      <t>ギョウム</t>
    </rPh>
    <phoneticPr fontId="3"/>
  </si>
  <si>
    <t>地籍調査に係る専門家派遣等による地籍調査実施支援業務</t>
    <rPh sb="0" eb="2">
      <t>チセキ</t>
    </rPh>
    <rPh sb="2" eb="4">
      <t>チョウサ</t>
    </rPh>
    <rPh sb="5" eb="6">
      <t>カカ</t>
    </rPh>
    <rPh sb="7" eb="10">
      <t>センモンカ</t>
    </rPh>
    <rPh sb="10" eb="12">
      <t>ハケン</t>
    </rPh>
    <rPh sb="12" eb="13">
      <t>トウ</t>
    </rPh>
    <rPh sb="16" eb="18">
      <t>チセキ</t>
    </rPh>
    <rPh sb="18" eb="20">
      <t>チョウサ</t>
    </rPh>
    <rPh sb="20" eb="22">
      <t>ジッシ</t>
    </rPh>
    <rPh sb="22" eb="24">
      <t>シエン</t>
    </rPh>
    <rPh sb="24" eb="26">
      <t>ギョウム</t>
    </rPh>
    <phoneticPr fontId="3"/>
  </si>
  <si>
    <t>公共嘱託登記業務単価契約（表示に関する登記）</t>
    <rPh sb="0" eb="2">
      <t>コウキョウ</t>
    </rPh>
    <rPh sb="2" eb="4">
      <t>ショクタク</t>
    </rPh>
    <rPh sb="4" eb="6">
      <t>トウキ</t>
    </rPh>
    <rPh sb="6" eb="8">
      <t>ギョウム</t>
    </rPh>
    <rPh sb="8" eb="10">
      <t>タンカ</t>
    </rPh>
    <rPh sb="10" eb="12">
      <t>ケイヤク</t>
    </rPh>
    <rPh sb="13" eb="15">
      <t>ヒョウジ</t>
    </rPh>
    <rPh sb="16" eb="17">
      <t>カン</t>
    </rPh>
    <rPh sb="19" eb="21">
      <t>トウキ</t>
    </rPh>
    <phoneticPr fontId="3"/>
  </si>
  <si>
    <t>分任支出負担行為担当官
東北地方整備局
三陸国道事務所長
永井　浩泰
宮古市藤の川4-1</t>
    <rPh sb="0" eb="2">
      <t>ブンニン</t>
    </rPh>
    <rPh sb="2" eb="4">
      <t>シシュツ</t>
    </rPh>
    <rPh sb="4" eb="6">
      <t>フタン</t>
    </rPh>
    <rPh sb="6" eb="8">
      <t>コウイ</t>
    </rPh>
    <rPh sb="8" eb="11">
      <t>タントウカン</t>
    </rPh>
    <rPh sb="12" eb="14">
      <t>トウホク</t>
    </rPh>
    <rPh sb="14" eb="16">
      <t>チホウ</t>
    </rPh>
    <rPh sb="16" eb="19">
      <t>セイビキョク</t>
    </rPh>
    <rPh sb="20" eb="22">
      <t>サンリク</t>
    </rPh>
    <rPh sb="22" eb="24">
      <t>コクドウ</t>
    </rPh>
    <rPh sb="24" eb="28">
      <t>ジムショチョウ</t>
    </rPh>
    <rPh sb="29" eb="31">
      <t>ナガイ</t>
    </rPh>
    <rPh sb="32" eb="33">
      <t>ヒロシ</t>
    </rPh>
    <rPh sb="35" eb="37">
      <t>ミヤコ</t>
    </rPh>
    <rPh sb="37" eb="38">
      <t>シ</t>
    </rPh>
    <rPh sb="38" eb="39">
      <t>フジ</t>
    </rPh>
    <rPh sb="40" eb="41">
      <t>カワ</t>
    </rPh>
    <phoneticPr fontId="3"/>
  </si>
  <si>
    <t>（公社）岩手県公共嘱託登記土地家屋調査士協会
盛岡市中野一丁目２０－３３</t>
  </si>
  <si>
    <t>一般競争入札</t>
    <rPh sb="0" eb="2">
      <t>イッパン</t>
    </rPh>
    <rPh sb="2" eb="4">
      <t>キョウソウ</t>
    </rPh>
    <rPh sb="4" eb="6">
      <t>ニュウサツ</t>
    </rPh>
    <phoneticPr fontId="3"/>
  </si>
  <si>
    <t>公社</t>
    <rPh sb="0" eb="2">
      <t>コウシャ</t>
    </rPh>
    <phoneticPr fontId="3"/>
  </si>
  <si>
    <t>最終契約金額は12,439,087円</t>
  </si>
  <si>
    <t>東北地方整備局</t>
    <rPh sb="0" eb="2">
      <t>トウホク</t>
    </rPh>
    <rPh sb="2" eb="4">
      <t>チホウ</t>
    </rPh>
    <rPh sb="4" eb="7">
      <t>セイビキョク</t>
    </rPh>
    <phoneticPr fontId="3"/>
  </si>
  <si>
    <t>平成２７年度　自動車基準・認証制度国際化対策事業</t>
    <phoneticPr fontId="3"/>
  </si>
  <si>
    <t>支出負担行為担当官　
国土交通省自動車局長　田端　浩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タバタ</t>
    </rPh>
    <rPh sb="25" eb="26">
      <t>ヒロシ</t>
    </rPh>
    <rPh sb="27" eb="30">
      <t>トウキョウト</t>
    </rPh>
    <rPh sb="30" eb="34">
      <t>チヨダク</t>
    </rPh>
    <rPh sb="34" eb="35">
      <t>カスミ</t>
    </rPh>
    <rPh sb="36" eb="37">
      <t>セキ</t>
    </rPh>
    <phoneticPr fontId="3"/>
  </si>
  <si>
    <t>（公財）日本自動車輸送技術協会
東京都新宿区四谷３－２－５　全日本トラック総合会館</t>
    <rPh sb="1" eb="2">
      <t>コウ</t>
    </rPh>
    <rPh sb="2" eb="3">
      <t>ザイ</t>
    </rPh>
    <rPh sb="4" eb="6">
      <t>ニホン</t>
    </rPh>
    <rPh sb="8" eb="9">
      <t>シャ</t>
    </rPh>
    <rPh sb="9" eb="11">
      <t>ユソウ</t>
    </rPh>
    <rPh sb="11" eb="13">
      <t>ギジュツ</t>
    </rPh>
    <rPh sb="13" eb="15">
      <t>キョウカイ</t>
    </rPh>
    <rPh sb="16" eb="19">
      <t>トウキョウト</t>
    </rPh>
    <rPh sb="19" eb="21">
      <t>シンジュク</t>
    </rPh>
    <rPh sb="21" eb="22">
      <t>ク</t>
    </rPh>
    <rPh sb="22" eb="24">
      <t>ヨツヤ</t>
    </rPh>
    <rPh sb="30" eb="33">
      <t>ゼンニホン</t>
    </rPh>
    <rPh sb="37" eb="39">
      <t>ソウゴウ</t>
    </rPh>
    <rPh sb="39" eb="41">
      <t>カイカン</t>
    </rPh>
    <phoneticPr fontId="3"/>
  </si>
  <si>
    <t>平成２７年度登記業務委託（単価契約〔土地家屋調査士〕）</t>
    <phoneticPr fontId="3"/>
  </si>
  <si>
    <t>分任支出負担行為担当官
九州地方整備局　佐賀国道事務所長　栁田　誠二
佐賀市新中町５－１０</t>
    <rPh sb="0" eb="1">
      <t>ブン</t>
    </rPh>
    <rPh sb="1" eb="2">
      <t>ニン</t>
    </rPh>
    <rPh sb="2" eb="4">
      <t>シシュツ</t>
    </rPh>
    <rPh sb="4" eb="6">
      <t>フタン</t>
    </rPh>
    <rPh sb="6" eb="8">
      <t>コウイ</t>
    </rPh>
    <rPh sb="8" eb="11">
      <t>タントウカン</t>
    </rPh>
    <rPh sb="12" eb="14">
      <t>キュウシュウ</t>
    </rPh>
    <rPh sb="14" eb="16">
      <t>チホウ</t>
    </rPh>
    <rPh sb="16" eb="18">
      <t>セイビ</t>
    </rPh>
    <rPh sb="18" eb="19">
      <t>キョク</t>
    </rPh>
    <rPh sb="20" eb="22">
      <t>サガ</t>
    </rPh>
    <rPh sb="22" eb="24">
      <t>コクドウ</t>
    </rPh>
    <rPh sb="24" eb="26">
      <t>ジム</t>
    </rPh>
    <rPh sb="26" eb="28">
      <t>ショチョウ</t>
    </rPh>
    <rPh sb="29" eb="30">
      <t>ヤナギ</t>
    </rPh>
    <rPh sb="30" eb="31">
      <t>タ</t>
    </rPh>
    <rPh sb="32" eb="34">
      <t>セイジ</t>
    </rPh>
    <rPh sb="35" eb="38">
      <t>サガシ</t>
    </rPh>
    <rPh sb="38" eb="41">
      <t>シンナカマチ</t>
    </rPh>
    <phoneticPr fontId="3"/>
  </si>
  <si>
    <t>（公社）佐賀県公共嘱託登記土地家屋調査士協会
佐賀県佐賀市城内２丁目１１番１０－１号</t>
  </si>
  <si>
    <t>単価契約
調達予定総額:1,332,720
最終契約金額は450,284円</t>
  </si>
  <si>
    <t>単価契約
調達予定総額:1,332,720</t>
    <phoneticPr fontId="3"/>
  </si>
  <si>
    <t>分任支出負担行為担当官
東北地方整備局
南三陸国道事務所長
佐藤　和徳
釜石市鵜住居町第13地割1－4</t>
    <rPh sb="0" eb="2">
      <t>ブンニン</t>
    </rPh>
    <rPh sb="2" eb="4">
      <t>シシュツ</t>
    </rPh>
    <rPh sb="4" eb="6">
      <t>フタン</t>
    </rPh>
    <rPh sb="6" eb="8">
      <t>コウイ</t>
    </rPh>
    <rPh sb="8" eb="11">
      <t>タントウカン</t>
    </rPh>
    <rPh sb="12" eb="14">
      <t>トウホク</t>
    </rPh>
    <rPh sb="14" eb="16">
      <t>チホウ</t>
    </rPh>
    <rPh sb="16" eb="19">
      <t>セイビキョク</t>
    </rPh>
    <rPh sb="20" eb="23">
      <t>ミナミサンリク</t>
    </rPh>
    <rPh sb="23" eb="25">
      <t>コクドウ</t>
    </rPh>
    <rPh sb="25" eb="29">
      <t>ジムショチョウ</t>
    </rPh>
    <rPh sb="30" eb="32">
      <t>サトウ</t>
    </rPh>
    <rPh sb="33" eb="35">
      <t>ワトク</t>
    </rPh>
    <rPh sb="36" eb="39">
      <t>カマイシシ</t>
    </rPh>
    <rPh sb="39" eb="43">
      <t>ウノズマイチョウ</t>
    </rPh>
    <rPh sb="43" eb="44">
      <t>ダイ</t>
    </rPh>
    <rPh sb="46" eb="48">
      <t>チワリ</t>
    </rPh>
    <phoneticPr fontId="3"/>
  </si>
  <si>
    <t>最終契約金額は6,027,454円</t>
  </si>
  <si>
    <t>※公益法人の区分において、「公財」は、「（公財）」、「公社」は「（公社）」、「特財」は、「特例財団法人」、「特社」は「特例社団法人」をいう。</t>
    <rPh sb="1" eb="3">
      <t>コウエキ</t>
    </rPh>
    <rPh sb="3" eb="5">
      <t>ホウジン</t>
    </rPh>
    <rPh sb="6" eb="8">
      <t>クブン</t>
    </rPh>
    <rPh sb="27" eb="29">
      <t>コウシャ</t>
    </rPh>
    <rPh sb="54" eb="55">
      <t>トク</t>
    </rPh>
    <rPh sb="55" eb="56">
      <t>シャ</t>
    </rPh>
    <rPh sb="59" eb="61">
      <t>トクレイ</t>
    </rPh>
    <rPh sb="61" eb="63">
      <t>シャダン</t>
    </rPh>
    <rPh sb="63" eb="65">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</si>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</sst>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411]ge\.m\.d;@"/>
    <numFmt numFmtId="178" formatCode="##0&quot;者&quot;"/>
    <numFmt numFmtId="179" formatCode="#,##0_ "/>
    <numFmt numFmtId="180" formatCode="#,##0;[Red]#,##0"/>
  </numFmts>
  <fonts count="16" x14ac:knownFonts="1">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2"/>
      <name val="ＭＳ Ｐゴシック"/>
      <family val="3"/>
      <charset val="128"/>
    </font>
    <font>
      <sz val="14"/>
      <name val="HG丸ｺﾞｼｯｸM-PRO"/>
      <family val="3"/>
      <charset val="128"/>
    </font>
    <font>
      <sz val="12"/>
      <color theme="1"/>
      <name val="HG丸ｺﾞｼｯｸM-PRO"/>
      <family val="3"/>
      <charset val="128"/>
    </font>
    <font>
      <sz val="10"/>
      <name val="HG丸ｺﾞｼｯｸM-PRO"/>
      <family val="3"/>
      <charset val="128"/>
    </font>
    <font>
      <sz val="11"/>
      <name val="ＭＳ Ｐゴシック"/>
      <family val="3"/>
      <charset val="128"/>
      <scheme val="minor"/>
    </font>
    <font>
      <sz val="13"/>
      <name val="ＭＳ Ｐゴシック"/>
      <family val="3"/>
      <charset val="128"/>
      <scheme val="minor"/>
    </font>
    <font>
      <sz val="13"/>
      <name val="ＭＳ Ｐゴシック"/>
      <family val="3"/>
      <charset val="128"/>
    </font>
    <font>
      <sz val="14"/>
      <name val="ＭＳ Ｐゴシック"/>
      <family val="3"/>
      <charset val="128"/>
      <scheme val="minor"/>
    </font>
    <font>
      <sz val="9"/>
      <name val="HG丸ｺﾞｼｯｸM-PRO"/>
      <family val="3"/>
      <charset val="128"/>
    </font>
    <font>
      <sz val="9"/>
      <name val="ＭＳ Ｐゴシック"/>
      <family val="3"/>
      <charset val="128"/>
    </font>
    <font>
      <sz val="14"/>
      <name val="ＭＳ Ｐゴシック"/>
      <family val="3"/>
      <charset val="128"/>
    </font>
    <font>
      <sz val="16"/>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2" borderId="0" xfId="0" applyFont="1" applyFill="1" applyAlignment="1" applyProtection="1">
      <alignment horizontal="center" vertical="center" wrapText="1"/>
    </xf>
    <xf numFmtId="0" fontId="2" fillId="2" borderId="0" xfId="0" applyFont="1" applyFill="1" applyAlignment="1" applyProtection="1">
      <alignment vertical="center"/>
    </xf>
    <xf numFmtId="0" fontId="4" fillId="2" borderId="0" xfId="0" applyFont="1" applyFill="1" applyAlignment="1" applyProtection="1">
      <alignment vertical="center"/>
      <protection locked="0"/>
    </xf>
    <xf numFmtId="176" fontId="4" fillId="2" borderId="0" xfId="0" applyNumberFormat="1" applyFont="1" applyFill="1" applyAlignment="1" applyProtection="1">
      <alignment vertical="center"/>
      <protection locked="0"/>
    </xf>
    <xf numFmtId="0" fontId="2" fillId="2"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right" vertical="center"/>
    </xf>
    <xf numFmtId="0" fontId="2" fillId="2" borderId="1" xfId="0" applyFont="1" applyFill="1" applyBorder="1" applyAlignment="1" applyProtection="1">
      <alignment horizontal="right" vertical="center"/>
    </xf>
    <xf numFmtId="0" fontId="2" fillId="2" borderId="0" xfId="0" applyFont="1" applyFill="1" applyBorder="1" applyAlignment="1" applyProtection="1">
      <alignment vertical="center"/>
    </xf>
    <xf numFmtId="0" fontId="2"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vertical="center"/>
    </xf>
    <xf numFmtId="0" fontId="2" fillId="2" borderId="2" xfId="0" applyFont="1" applyFill="1" applyBorder="1" applyAlignment="1" applyProtection="1">
      <alignment vertical="center" wrapText="1"/>
    </xf>
    <xf numFmtId="0" fontId="2"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wrapText="1" shrinkToFit="1"/>
      <protection locked="0"/>
    </xf>
    <xf numFmtId="0" fontId="8" fillId="2" borderId="5" xfId="0" applyFont="1" applyFill="1" applyBorder="1" applyAlignment="1" applyProtection="1">
      <alignment horizontal="left" vertical="center" wrapText="1"/>
      <protection locked="0"/>
    </xf>
    <xf numFmtId="177" fontId="8" fillId="2" borderId="5"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wrapText="1"/>
      <protection locked="0"/>
    </xf>
    <xf numFmtId="38" fontId="8" fillId="2" borderId="5" xfId="1" applyFont="1" applyFill="1" applyBorder="1" applyAlignment="1" applyProtection="1">
      <alignment vertical="center" shrinkToFit="1"/>
      <protection locked="0"/>
    </xf>
    <xf numFmtId="10" fontId="8" fillId="2" borderId="5" xfId="2"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178" fontId="8" fillId="2" borderId="5" xfId="0" applyNumberFormat="1" applyFont="1" applyFill="1" applyBorder="1" applyAlignment="1" applyProtection="1">
      <alignment horizontal="center" vertical="center"/>
      <protection locked="0"/>
    </xf>
    <xf numFmtId="178" fontId="8" fillId="2" borderId="5" xfId="0" applyNumberFormat="1" applyFont="1" applyFill="1" applyBorder="1" applyAlignment="1" applyProtection="1">
      <alignment horizontal="left" vertical="center" wrapText="1"/>
      <protection locked="0"/>
    </xf>
    <xf numFmtId="0" fontId="8" fillId="2" borderId="6" xfId="0" applyFont="1" applyFill="1" applyBorder="1" applyAlignment="1" applyProtection="1">
      <alignment vertical="center" wrapText="1"/>
      <protection locked="0"/>
    </xf>
    <xf numFmtId="179" fontId="8" fillId="0" borderId="4" xfId="0" applyNumberFormat="1" applyFont="1" applyBorder="1" applyAlignment="1" applyProtection="1">
      <alignment vertical="center"/>
      <protection locked="0"/>
    </xf>
    <xf numFmtId="176" fontId="8" fillId="0" borderId="7" xfId="0" applyNumberFormat="1" applyFont="1" applyBorder="1" applyAlignment="1" applyProtection="1">
      <alignment horizontal="center" vertical="center"/>
      <protection locked="0"/>
    </xf>
    <xf numFmtId="0" fontId="8" fillId="0" borderId="2" xfId="0" applyFont="1" applyBorder="1" applyAlignment="1" applyProtection="1">
      <alignment vertical="center"/>
      <protection locked="0"/>
    </xf>
    <xf numFmtId="0" fontId="9" fillId="2" borderId="5"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wrapText="1"/>
      <protection locked="0"/>
    </xf>
    <xf numFmtId="0" fontId="8" fillId="0" borderId="6" xfId="0" applyFont="1" applyBorder="1" applyAlignment="1" applyProtection="1">
      <alignment vertical="center"/>
      <protection locked="0"/>
    </xf>
    <xf numFmtId="178" fontId="11" fillId="2" borderId="5" xfId="0" applyNumberFormat="1" applyFont="1" applyFill="1" applyBorder="1" applyAlignment="1" applyProtection="1">
      <alignment horizontal="left" vertical="center" wrapText="1"/>
      <protection locked="0"/>
    </xf>
    <xf numFmtId="0" fontId="8" fillId="2" borderId="0" xfId="0" applyFont="1" applyFill="1" applyAlignment="1" applyProtection="1">
      <alignment vertical="center" wrapText="1"/>
      <protection locked="0"/>
    </xf>
    <xf numFmtId="0" fontId="8" fillId="2" borderId="0" xfId="0" applyFont="1" applyFill="1" applyAlignment="1" applyProtection="1">
      <alignment vertical="center"/>
      <protection locked="0"/>
    </xf>
    <xf numFmtId="0" fontId="8" fillId="2" borderId="5" xfId="0" applyFont="1" applyFill="1" applyBorder="1" applyAlignment="1" applyProtection="1">
      <alignment vertical="center" wrapText="1"/>
      <protection locked="0"/>
    </xf>
    <xf numFmtId="0" fontId="8" fillId="0" borderId="5" xfId="0" applyFont="1" applyBorder="1" applyAlignment="1" applyProtection="1">
      <alignment vertical="center"/>
      <protection locked="0"/>
    </xf>
    <xf numFmtId="176" fontId="8" fillId="0" borderId="8" xfId="0" applyNumberFormat="1" applyFont="1" applyBorder="1" applyAlignment="1" applyProtection="1">
      <alignment horizontal="center" vertical="center"/>
      <protection locked="0"/>
    </xf>
    <xf numFmtId="38" fontId="0" fillId="2" borderId="5" xfId="1" applyFont="1" applyFill="1" applyBorder="1" applyAlignment="1" applyProtection="1">
      <alignment vertical="center"/>
      <protection locked="0"/>
    </xf>
    <xf numFmtId="176" fontId="0" fillId="2" borderId="5" xfId="0" applyNumberFormat="1" applyFont="1" applyFill="1" applyBorder="1" applyAlignment="1" applyProtection="1">
      <alignment vertical="center"/>
      <protection locked="0"/>
    </xf>
    <xf numFmtId="0" fontId="0" fillId="2" borderId="2" xfId="0" applyFont="1" applyFill="1" applyBorder="1" applyAlignment="1" applyProtection="1">
      <alignment vertical="center" wrapText="1"/>
      <protection locked="0"/>
    </xf>
    <xf numFmtId="38" fontId="8" fillId="2" borderId="5" xfId="1" applyFont="1" applyFill="1" applyBorder="1" applyAlignment="1" applyProtection="1">
      <alignment horizontal="center" vertical="center"/>
      <protection locked="0"/>
    </xf>
    <xf numFmtId="38" fontId="8" fillId="0" borderId="5" xfId="1" applyFont="1" applyBorder="1" applyAlignment="1" applyProtection="1">
      <alignment vertical="center"/>
      <protection locked="0"/>
    </xf>
    <xf numFmtId="0" fontId="8" fillId="2" borderId="5" xfId="0" applyFont="1" applyFill="1" applyBorder="1" applyAlignment="1" applyProtection="1">
      <alignment vertical="center"/>
      <protection locked="0"/>
    </xf>
    <xf numFmtId="176" fontId="8" fillId="2" borderId="5" xfId="0" applyNumberFormat="1" applyFont="1" applyFill="1" applyBorder="1" applyAlignment="1" applyProtection="1">
      <alignment vertical="center"/>
      <protection locked="0"/>
    </xf>
    <xf numFmtId="38" fontId="8" fillId="2" borderId="5" xfId="1" applyFont="1" applyFill="1" applyBorder="1" applyAlignment="1" applyProtection="1">
      <alignment vertical="center"/>
      <protection locked="0"/>
    </xf>
    <xf numFmtId="176" fontId="8" fillId="2" borderId="8" xfId="0" applyNumberFormat="1" applyFont="1" applyFill="1" applyBorder="1" applyAlignment="1" applyProtection="1">
      <alignment vertical="center"/>
      <protection locked="0"/>
    </xf>
    <xf numFmtId="3" fontId="8" fillId="2" borderId="5" xfId="0" applyNumberFormat="1" applyFont="1" applyFill="1" applyBorder="1" applyAlignment="1" applyProtection="1">
      <alignment vertical="center"/>
      <protection locked="0"/>
    </xf>
    <xf numFmtId="176" fontId="0" fillId="2" borderId="5" xfId="0" applyNumberFormat="1" applyFont="1" applyFill="1" applyBorder="1" applyAlignment="1">
      <alignment vertical="center"/>
    </xf>
    <xf numFmtId="0" fontId="8" fillId="2" borderId="8" xfId="0" applyFont="1" applyFill="1" applyBorder="1" applyAlignment="1" applyProtection="1">
      <alignment horizontal="center" vertical="center"/>
      <protection locked="0"/>
    </xf>
    <xf numFmtId="38" fontId="8" fillId="2" borderId="8"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shrinkToFit="1"/>
      <protection locked="0"/>
    </xf>
    <xf numFmtId="179" fontId="8" fillId="0" borderId="5" xfId="0" applyNumberFormat="1" applyFont="1" applyBorder="1" applyAlignment="1" applyProtection="1">
      <alignment vertical="center"/>
      <protection locked="0"/>
    </xf>
    <xf numFmtId="176" fontId="8" fillId="0" borderId="5" xfId="0" applyNumberFormat="1" applyFont="1" applyBorder="1" applyAlignment="1" applyProtection="1">
      <alignment horizontal="center" vertical="center"/>
      <protection locked="0"/>
    </xf>
    <xf numFmtId="180" fontId="8" fillId="2" borderId="5" xfId="0" applyNumberFormat="1" applyFont="1" applyFill="1" applyBorder="1" applyAlignment="1" applyProtection="1">
      <alignment vertical="center"/>
      <protection locked="0"/>
    </xf>
    <xf numFmtId="176" fontId="8" fillId="2" borderId="8" xfId="0" applyNumberFormat="1" applyFont="1" applyFill="1" applyBorder="1" applyAlignment="1" applyProtection="1">
      <alignment vertical="center" shrinkToFit="1"/>
      <protection locked="0"/>
    </xf>
    <xf numFmtId="176" fontId="8" fillId="2" borderId="5" xfId="0" applyNumberFormat="1" applyFont="1" applyFill="1" applyBorder="1" applyAlignment="1" applyProtection="1">
      <alignment vertical="center" shrinkToFit="1"/>
      <protection locked="0"/>
    </xf>
    <xf numFmtId="0" fontId="0" fillId="2" borderId="0" xfId="0" applyFont="1" applyFill="1" applyAlignment="1" applyProtection="1">
      <alignment vertical="center"/>
      <protection locked="0"/>
    </xf>
    <xf numFmtId="0" fontId="2" fillId="2" borderId="9"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0" fillId="2" borderId="8" xfId="0" applyFont="1" applyFill="1" applyBorder="1" applyAlignment="1" applyProtection="1">
      <alignment vertical="center"/>
      <protection locked="0"/>
    </xf>
    <xf numFmtId="176" fontId="0" fillId="2" borderId="8" xfId="0" applyNumberFormat="1" applyFont="1" applyFill="1" applyBorder="1" applyAlignment="1" applyProtection="1">
      <alignment vertical="center"/>
      <protection locked="0"/>
    </xf>
    <xf numFmtId="0" fontId="2"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0" fillId="2" borderId="10" xfId="0" applyFont="1" applyFill="1" applyBorder="1" applyAlignment="1" applyProtection="1">
      <alignment vertical="center"/>
      <protection locked="0"/>
    </xf>
    <xf numFmtId="176" fontId="0" fillId="2" borderId="10" xfId="0" applyNumberFormat="1" applyFont="1" applyFill="1" applyBorder="1" applyAlignment="1" applyProtection="1">
      <alignment vertical="center"/>
      <protection locked="0"/>
    </xf>
    <xf numFmtId="0" fontId="2"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12" fillId="2" borderId="0" xfId="0" applyFont="1" applyFill="1" applyBorder="1" applyAlignment="1" applyProtection="1">
      <alignment vertical="center"/>
      <protection locked="0"/>
    </xf>
    <xf numFmtId="0" fontId="13" fillId="2" borderId="0" xfId="0" applyFont="1" applyFill="1" applyAlignment="1" applyProtection="1">
      <alignment horizontal="left" vertical="center"/>
      <protection locked="0"/>
    </xf>
    <xf numFmtId="0" fontId="13" fillId="2" borderId="0" xfId="0" applyFont="1" applyFill="1" applyAlignment="1" applyProtection="1">
      <alignment horizontal="right" vertical="center"/>
      <protection locked="0"/>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vertical="center"/>
      <protection locked="0"/>
    </xf>
    <xf numFmtId="0" fontId="0" fillId="2" borderId="0" xfId="0" applyFont="1" applyFill="1" applyBorder="1" applyAlignment="1" applyProtection="1">
      <alignment vertical="center"/>
      <protection locked="0"/>
    </xf>
    <xf numFmtId="176" fontId="0" fillId="2" borderId="0" xfId="0" applyNumberFormat="1" applyFont="1" applyFill="1" applyBorder="1" applyAlignment="1" applyProtection="1">
      <alignment vertical="center"/>
      <protection locked="0"/>
    </xf>
    <xf numFmtId="0" fontId="14" fillId="2" borderId="0" xfId="0" applyFont="1" applyFill="1" applyAlignment="1" applyProtection="1">
      <alignment vertical="center"/>
      <protection locked="0"/>
    </xf>
    <xf numFmtId="0" fontId="0" fillId="2" borderId="0" xfId="0" applyFont="1" applyFill="1" applyAlignment="1" applyProtection="1">
      <alignment horizontal="left" vertical="center"/>
      <protection locked="0"/>
    </xf>
    <xf numFmtId="0" fontId="0" fillId="2" borderId="0" xfId="0" applyFont="1" applyFill="1" applyAlignment="1" applyProtection="1">
      <alignment horizontal="right" vertical="center"/>
      <protection locked="0"/>
    </xf>
    <xf numFmtId="0" fontId="0" fillId="2" borderId="0" xfId="0" applyFont="1" applyFill="1" applyAlignment="1" applyProtection="1">
      <alignment horizontal="center" vertical="center"/>
      <protection locked="0"/>
    </xf>
    <xf numFmtId="38" fontId="0" fillId="2" borderId="0" xfId="0" applyNumberFormat="1" applyFont="1" applyFill="1" applyAlignment="1" applyProtection="1">
      <alignment vertical="center"/>
      <protection locked="0"/>
    </xf>
    <xf numFmtId="176" fontId="0" fillId="2" borderId="0" xfId="0" applyNumberFormat="1" applyFont="1" applyFill="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1"/>
  <sheetViews>
    <sheetView tabSelected="1" view="pageBreakPreview" zoomScale="70" zoomScaleNormal="70" zoomScaleSheetLayoutView="70" workbookViewId="0">
      <pane ySplit="4" topLeftCell="A25" activePane="bottomLeft" state="frozen"/>
      <selection activeCell="I23" sqref="I23"/>
      <selection pane="bottomLeft" activeCell="E34" sqref="E34"/>
    </sheetView>
  </sheetViews>
  <sheetFormatPr defaultRowHeight="17.25" x14ac:dyDescent="0.15"/>
  <cols>
    <col min="1" max="1" width="30.25" style="88" customWidth="1"/>
    <col min="2" max="2" width="30.125" style="88" customWidth="1"/>
    <col min="3" max="3" width="15.25" style="89" customWidth="1"/>
    <col min="4" max="4" width="25.625" style="88" customWidth="1"/>
    <col min="5" max="5" width="14" style="90" customWidth="1"/>
    <col min="6" max="7" width="15.375" style="67" customWidth="1"/>
    <col min="8" max="8" width="8.625" style="67" bestFit="1" customWidth="1"/>
    <col min="9" max="11" width="10.75" style="67" customWidth="1"/>
    <col min="12" max="12" width="11.375" style="67" customWidth="1"/>
    <col min="13" max="15" width="11.375" style="67" hidden="1" customWidth="1"/>
    <col min="16" max="16" width="18.125" style="92" hidden="1" customWidth="1"/>
    <col min="17" max="17" width="11.375" style="67" hidden="1" customWidth="1"/>
    <col min="18" max="18" width="11.375" style="88" hidden="1" customWidth="1"/>
    <col min="19" max="19" width="11.375" style="67" hidden="1" customWidth="1"/>
    <col min="20" max="21" width="11.375" style="90" hidden="1" customWidth="1"/>
    <col min="22" max="22" width="11.375" style="87" hidden="1" customWidth="1"/>
    <col min="23" max="23" width="11.375" style="67" hidden="1" customWidth="1"/>
    <col min="24" max="25" width="11.375" style="67" customWidth="1"/>
    <col min="26" max="16384" width="9" style="67"/>
  </cols>
  <sheetData>
    <row r="1" spans="1:23" s="3" customFormat="1" ht="39" customHeight="1" x14ac:dyDescent="0.15">
      <c r="A1" s="1" t="s">
        <v>0</v>
      </c>
      <c r="B1" s="1"/>
      <c r="C1" s="1"/>
      <c r="D1" s="1"/>
      <c r="E1" s="1"/>
      <c r="F1" s="1"/>
      <c r="G1" s="1"/>
      <c r="H1" s="1"/>
      <c r="I1" s="1"/>
      <c r="J1" s="1"/>
      <c r="K1" s="1"/>
      <c r="L1" s="1"/>
      <c r="M1" s="2"/>
      <c r="P1" s="4"/>
      <c r="Q1" s="2"/>
      <c r="R1" s="2"/>
      <c r="S1" s="2"/>
      <c r="T1" s="5"/>
      <c r="U1" s="5"/>
      <c r="V1" s="6"/>
    </row>
    <row r="2" spans="1:23" s="3" customFormat="1" ht="24" customHeight="1" x14ac:dyDescent="0.15">
      <c r="A2" s="7"/>
      <c r="B2" s="7"/>
      <c r="C2" s="8"/>
      <c r="D2" s="7"/>
      <c r="E2" s="5"/>
      <c r="F2" s="2"/>
      <c r="G2" s="2"/>
      <c r="H2" s="2"/>
      <c r="I2" s="2"/>
      <c r="J2" s="2"/>
      <c r="K2" s="9" t="s">
        <v>1</v>
      </c>
      <c r="L2" s="9"/>
      <c r="M2" s="10"/>
      <c r="P2" s="4"/>
      <c r="Q2" s="2"/>
      <c r="R2" s="7"/>
      <c r="S2" s="2"/>
      <c r="T2" s="5" t="s">
        <v>2</v>
      </c>
      <c r="U2" s="5"/>
      <c r="V2" s="6"/>
    </row>
    <row r="3" spans="1:23" s="3" customFormat="1" ht="39.75" customHeight="1" x14ac:dyDescent="0.15">
      <c r="A3" s="11" t="s">
        <v>3</v>
      </c>
      <c r="B3" s="11" t="s">
        <v>4</v>
      </c>
      <c r="C3" s="11" t="s">
        <v>5</v>
      </c>
      <c r="D3" s="11" t="s">
        <v>6</v>
      </c>
      <c r="E3" s="11" t="s">
        <v>7</v>
      </c>
      <c r="F3" s="11" t="s">
        <v>8</v>
      </c>
      <c r="G3" s="11" t="s">
        <v>9</v>
      </c>
      <c r="H3" s="11" t="s">
        <v>10</v>
      </c>
      <c r="I3" s="11" t="s">
        <v>11</v>
      </c>
      <c r="J3" s="11"/>
      <c r="K3" s="11"/>
      <c r="L3" s="11" t="s">
        <v>12</v>
      </c>
      <c r="M3" s="12" t="s">
        <v>13</v>
      </c>
      <c r="N3" s="13" t="s">
        <v>14</v>
      </c>
      <c r="O3" s="13"/>
      <c r="P3" s="13"/>
      <c r="Q3" s="14" t="s">
        <v>15</v>
      </c>
      <c r="R3" s="14"/>
      <c r="S3" s="14"/>
      <c r="T3" s="11" t="s">
        <v>16</v>
      </c>
      <c r="U3" s="11"/>
      <c r="V3" s="15" t="s">
        <v>12</v>
      </c>
    </row>
    <row r="4" spans="1:23" s="3" customFormat="1" ht="48" customHeight="1" x14ac:dyDescent="0.15">
      <c r="A4" s="16"/>
      <c r="B4" s="16"/>
      <c r="C4" s="16"/>
      <c r="D4" s="16"/>
      <c r="E4" s="16"/>
      <c r="F4" s="16"/>
      <c r="G4" s="16"/>
      <c r="H4" s="16"/>
      <c r="I4" s="17" t="s">
        <v>17</v>
      </c>
      <c r="J4" s="18" t="s">
        <v>18</v>
      </c>
      <c r="K4" s="17" t="s">
        <v>19</v>
      </c>
      <c r="L4" s="16"/>
      <c r="M4" s="19"/>
      <c r="N4" s="20" t="s">
        <v>20</v>
      </c>
      <c r="O4" s="20" t="s">
        <v>21</v>
      </c>
      <c r="P4" s="21" t="s">
        <v>22</v>
      </c>
      <c r="Q4" s="22" t="s">
        <v>12</v>
      </c>
      <c r="R4" s="23" t="s">
        <v>23</v>
      </c>
      <c r="S4" s="23" t="s">
        <v>24</v>
      </c>
      <c r="T4" s="17" t="s">
        <v>25</v>
      </c>
      <c r="U4" s="24" t="s">
        <v>26</v>
      </c>
      <c r="V4" s="25"/>
    </row>
    <row r="5" spans="1:23" s="44" customFormat="1" ht="165" x14ac:dyDescent="0.15">
      <c r="A5" s="26" t="s">
        <v>27</v>
      </c>
      <c r="B5" s="27" t="s">
        <v>28</v>
      </c>
      <c r="C5" s="28">
        <v>42095</v>
      </c>
      <c r="D5" s="27" t="s">
        <v>29</v>
      </c>
      <c r="E5" s="29" t="s">
        <v>30</v>
      </c>
      <c r="F5" s="30">
        <v>29998144</v>
      </c>
      <c r="G5" s="30">
        <v>29995336</v>
      </c>
      <c r="H5" s="31">
        <v>0.99990639420892169</v>
      </c>
      <c r="I5" s="32" t="s">
        <v>31</v>
      </c>
      <c r="J5" s="32" t="s">
        <v>32</v>
      </c>
      <c r="K5" s="33">
        <v>1</v>
      </c>
      <c r="L5" s="34"/>
      <c r="M5" s="35"/>
      <c r="N5" s="36">
        <v>38966594</v>
      </c>
      <c r="O5" s="36">
        <v>38963786</v>
      </c>
      <c r="P5" s="37">
        <v>5010005018866</v>
      </c>
      <c r="Q5" s="38"/>
      <c r="R5" s="39" t="s">
        <v>28</v>
      </c>
      <c r="S5" s="40" t="str">
        <f t="shared" ref="S5:S25" si="0">D5&amp;CHAR(10)&amp;"（法人番号："&amp;P5&amp;"）"</f>
        <v>（公財）　日本交通公社
東京都千代田区大手町２－６－１
（法人番号：5010005018866）</v>
      </c>
      <c r="T5" s="41"/>
      <c r="U5" s="41"/>
      <c r="V5" s="42"/>
      <c r="W5" s="43" t="e">
        <f>LEFT(D5,FIND("人番号",D5))</f>
        <v>#VALUE!</v>
      </c>
    </row>
    <row r="6" spans="1:23" s="44" customFormat="1" ht="165" x14ac:dyDescent="0.15">
      <c r="A6" s="26" t="s">
        <v>33</v>
      </c>
      <c r="B6" s="27" t="s">
        <v>34</v>
      </c>
      <c r="C6" s="28">
        <v>42095</v>
      </c>
      <c r="D6" s="27" t="s">
        <v>35</v>
      </c>
      <c r="E6" s="29" t="s">
        <v>36</v>
      </c>
      <c r="F6" s="30">
        <v>30750257</v>
      </c>
      <c r="G6" s="30">
        <v>27540000</v>
      </c>
      <c r="H6" s="31">
        <v>0.89560227090134559</v>
      </c>
      <c r="I6" s="32" t="s">
        <v>31</v>
      </c>
      <c r="J6" s="32" t="s">
        <v>32</v>
      </c>
      <c r="K6" s="33">
        <v>2</v>
      </c>
      <c r="L6" s="34"/>
      <c r="M6" s="45"/>
      <c r="N6" s="46"/>
      <c r="O6" s="46"/>
      <c r="P6" s="47">
        <v>1010405000254</v>
      </c>
      <c r="Q6" s="38"/>
      <c r="R6" s="39" t="s">
        <v>34</v>
      </c>
      <c r="S6" s="40" t="str">
        <f t="shared" si="0"/>
        <v>（公財）航空輸送技術研究センター
東京都港区三田１－３－３９
（法人番号：1010405000254）</v>
      </c>
      <c r="T6" s="46"/>
      <c r="U6" s="46"/>
      <c r="V6" s="42"/>
      <c r="W6" s="43" t="e">
        <f t="shared" ref="W6:W26" si="1">LEFT(D6,FIND("人番号",D6))</f>
        <v>#VALUE!</v>
      </c>
    </row>
    <row r="7" spans="1:23" s="44" customFormat="1" ht="165" x14ac:dyDescent="0.15">
      <c r="A7" s="26" t="s">
        <v>37</v>
      </c>
      <c r="B7" s="27" t="s">
        <v>38</v>
      </c>
      <c r="C7" s="28">
        <v>42095</v>
      </c>
      <c r="D7" s="27" t="s">
        <v>39</v>
      </c>
      <c r="E7" s="29" t="s">
        <v>36</v>
      </c>
      <c r="F7" s="30">
        <v>6669000</v>
      </c>
      <c r="G7" s="30">
        <v>6669000</v>
      </c>
      <c r="H7" s="31">
        <f>G7/F7</f>
        <v>1</v>
      </c>
      <c r="I7" s="32" t="s">
        <v>31</v>
      </c>
      <c r="J7" s="32" t="s">
        <v>32</v>
      </c>
      <c r="K7" s="33">
        <v>1</v>
      </c>
      <c r="L7" s="34" t="s">
        <v>40</v>
      </c>
      <c r="M7" s="45"/>
      <c r="N7" s="48">
        <v>6480000</v>
      </c>
      <c r="O7" s="48">
        <v>6480000</v>
      </c>
      <c r="P7" s="49">
        <v>6050005008697</v>
      </c>
      <c r="Q7" s="50" t="str">
        <f>IF(M7="","",M7&amp;CHAR(10))
&amp;IF(N7="","","最終予定価格は"&amp;TEXT(N7,"#,##0円")&amp;"、")
&amp;IF(O7="","","最終契約金額は"&amp;TEXT(O7,"#,##0円"))</f>
        <v>最終予定価格は6,480,000円、最終契約金額は6,480,000円</v>
      </c>
      <c r="R7" s="39" t="s">
        <v>38</v>
      </c>
      <c r="S7" s="40" t="str">
        <f t="shared" si="0"/>
        <v>（公財）国際科学振興財団
茨城県つくば市春日三丁目２４番１６
（法人番号：6050005008697）</v>
      </c>
      <c r="T7" s="32" t="s">
        <v>41</v>
      </c>
      <c r="U7" s="51">
        <v>1</v>
      </c>
      <c r="V7" s="42" t="s">
        <v>40</v>
      </c>
      <c r="W7" s="43" t="e">
        <f t="shared" si="1"/>
        <v>#VALUE!</v>
      </c>
    </row>
    <row r="8" spans="1:23" s="44" customFormat="1" ht="165" x14ac:dyDescent="0.15">
      <c r="A8" s="26" t="s">
        <v>42</v>
      </c>
      <c r="B8" s="27" t="s">
        <v>43</v>
      </c>
      <c r="C8" s="28">
        <v>42095</v>
      </c>
      <c r="D8" s="27" t="s">
        <v>44</v>
      </c>
      <c r="E8" s="29" t="s">
        <v>36</v>
      </c>
      <c r="F8" s="30">
        <v>2698272</v>
      </c>
      <c r="G8" s="30">
        <v>2696220</v>
      </c>
      <c r="H8" s="31">
        <v>0.99923951328850469</v>
      </c>
      <c r="I8" s="32" t="s">
        <v>31</v>
      </c>
      <c r="J8" s="32" t="s">
        <v>32</v>
      </c>
      <c r="K8" s="33" t="s">
        <v>45</v>
      </c>
      <c r="L8" s="34"/>
      <c r="M8" s="45" t="s">
        <v>46</v>
      </c>
      <c r="N8" s="52">
        <v>2698272</v>
      </c>
      <c r="O8" s="52">
        <v>2284362</v>
      </c>
      <c r="P8" s="47">
        <v>4011405001520</v>
      </c>
      <c r="Q8" s="38"/>
      <c r="R8" s="39" t="s">
        <v>43</v>
      </c>
      <c r="S8" s="40" t="str">
        <f t="shared" si="0"/>
        <v>（公財）愛世会
東京都板橋区加賀１－３－１
（法人番号：4011405001520）</v>
      </c>
      <c r="T8" s="46"/>
      <c r="U8" s="46"/>
      <c r="V8" s="42"/>
      <c r="W8" s="43" t="e">
        <f t="shared" si="1"/>
        <v>#VALUE!</v>
      </c>
    </row>
    <row r="9" spans="1:23" s="44" customFormat="1" ht="165" x14ac:dyDescent="0.15">
      <c r="A9" s="26" t="s">
        <v>47</v>
      </c>
      <c r="B9" s="27" t="s">
        <v>48</v>
      </c>
      <c r="C9" s="28">
        <v>42103</v>
      </c>
      <c r="D9" s="27" t="s">
        <v>49</v>
      </c>
      <c r="E9" s="29" t="s">
        <v>30</v>
      </c>
      <c r="F9" s="30">
        <v>57700381</v>
      </c>
      <c r="G9" s="30">
        <v>56700000</v>
      </c>
      <c r="H9" s="31">
        <f>G9/F9</f>
        <v>0.98266248883174623</v>
      </c>
      <c r="I9" s="32" t="s">
        <v>31</v>
      </c>
      <c r="J9" s="32" t="s">
        <v>32</v>
      </c>
      <c r="K9" s="33">
        <v>1</v>
      </c>
      <c r="L9" s="34" t="s">
        <v>50</v>
      </c>
      <c r="M9" s="45" t="s">
        <v>50</v>
      </c>
      <c r="N9" s="53"/>
      <c r="O9" s="53"/>
      <c r="P9" s="54">
        <v>8010405000165</v>
      </c>
      <c r="Q9" s="50" t="str">
        <f>IF(M9="","",M9&amp;CHAR(10))
&amp;IF(N9="","","最終予定価格は"&amp;TEXT(N9,"#,##0円")&amp;"、")
&amp;IF(O9="","","最終契約金額は"&amp;TEXT(O9,"#,##0円"))</f>
        <v/>
      </c>
      <c r="R9" s="39" t="s">
        <v>48</v>
      </c>
      <c r="S9" s="40" t="str">
        <f t="shared" si="0"/>
        <v>（公財）建設業適正取引推進機構
東京都港区赤坂３－２１－２０
（法人番号：8010405000165）</v>
      </c>
      <c r="T9" s="32" t="s">
        <v>51</v>
      </c>
      <c r="U9" s="51">
        <v>1</v>
      </c>
      <c r="V9" s="42" t="s">
        <v>50</v>
      </c>
      <c r="W9" s="43" t="e">
        <f t="shared" si="1"/>
        <v>#VALUE!</v>
      </c>
    </row>
    <row r="10" spans="1:23" s="44" customFormat="1" ht="195" x14ac:dyDescent="0.15">
      <c r="A10" s="26" t="s">
        <v>52</v>
      </c>
      <c r="B10" s="27" t="s">
        <v>53</v>
      </c>
      <c r="C10" s="28">
        <v>42107</v>
      </c>
      <c r="D10" s="27" t="s">
        <v>54</v>
      </c>
      <c r="E10" s="29" t="s">
        <v>36</v>
      </c>
      <c r="F10" s="30">
        <v>16687674</v>
      </c>
      <c r="G10" s="30">
        <v>10605950</v>
      </c>
      <c r="H10" s="31">
        <f>G10/F10</f>
        <v>0.63555591989632587</v>
      </c>
      <c r="I10" s="32" t="s">
        <v>55</v>
      </c>
      <c r="J10" s="32" t="s">
        <v>32</v>
      </c>
      <c r="K10" s="33">
        <v>2</v>
      </c>
      <c r="L10" s="34" t="s">
        <v>56</v>
      </c>
      <c r="M10" s="45" t="s">
        <v>57</v>
      </c>
      <c r="N10" s="53"/>
      <c r="O10" s="55">
        <v>17939085</v>
      </c>
      <c r="P10" s="56">
        <v>4490005006056</v>
      </c>
      <c r="Q10" s="50" t="str">
        <f>IF(M10="","",M10&amp;CHAR(10))
&amp;IF(N10="","","最終予定価格は"&amp;TEXT(N10,"#,##0円")&amp;"、")
&amp;IF(O10="","","最終契約金額は"&amp;TEXT(O10,"#,##0円"))</f>
        <v>単価契約
最終契約金額は17,939,085円</v>
      </c>
      <c r="R10" s="39" t="s">
        <v>53</v>
      </c>
      <c r="S10" s="40" t="str">
        <f t="shared" si="0"/>
        <v>（公社）高知県公共嘱託登記土地家屋調査士協会
高知市越前町２－７－１１
（法人番号：4490005006056）</v>
      </c>
      <c r="T10" s="32" t="s">
        <v>58</v>
      </c>
      <c r="U10" s="51">
        <v>1</v>
      </c>
      <c r="V10" s="42" t="s">
        <v>56</v>
      </c>
      <c r="W10" s="43" t="e">
        <f t="shared" si="1"/>
        <v>#VALUE!</v>
      </c>
    </row>
    <row r="11" spans="1:23" s="44" customFormat="1" ht="225" x14ac:dyDescent="0.15">
      <c r="A11" s="26" t="s">
        <v>59</v>
      </c>
      <c r="B11" s="27" t="s">
        <v>60</v>
      </c>
      <c r="C11" s="28">
        <v>42108</v>
      </c>
      <c r="D11" s="27" t="s">
        <v>61</v>
      </c>
      <c r="E11" s="29" t="s">
        <v>36</v>
      </c>
      <c r="F11" s="30">
        <v>35013.599999999999</v>
      </c>
      <c r="G11" s="30">
        <v>22755.599999999999</v>
      </c>
      <c r="H11" s="31">
        <v>0.64990000000000003</v>
      </c>
      <c r="I11" s="32" t="s">
        <v>31</v>
      </c>
      <c r="J11" s="32" t="s">
        <v>32</v>
      </c>
      <c r="K11" s="33">
        <v>3</v>
      </c>
      <c r="L11" s="34" t="s">
        <v>62</v>
      </c>
      <c r="M11" s="45" t="s">
        <v>63</v>
      </c>
      <c r="N11" s="53"/>
      <c r="O11" s="57">
        <v>5037077</v>
      </c>
      <c r="P11" s="58">
        <v>4080005006188</v>
      </c>
      <c r="Q11" s="50" t="str">
        <f>IF(M11="","",M11&amp;CHAR(10))
&amp;IF(N11="","","最終予定価格は"&amp;TEXT(N11,"#,##0円")&amp;"、")
&amp;IF(O11="","","最終契約金額は"&amp;TEXT(O11,"#,##0円"))</f>
        <v>単価契約（予定総価：6,371,451）
最終契約金額は5,037,077円</v>
      </c>
      <c r="R11" s="39" t="s">
        <v>60</v>
      </c>
      <c r="S11" s="40" t="str">
        <f t="shared" si="0"/>
        <v>（公社）静岡県公共嘱託登記土地家屋調査士協会
静岡県静岡市駿河区曲金６丁目１６番１０号
（法人番号：4080005006188）</v>
      </c>
      <c r="T11" s="59" t="s">
        <v>64</v>
      </c>
      <c r="U11" s="60">
        <v>1</v>
      </c>
      <c r="V11" s="42" t="s">
        <v>62</v>
      </c>
      <c r="W11" s="43" t="e">
        <f t="shared" si="1"/>
        <v>#VALUE!</v>
      </c>
    </row>
    <row r="12" spans="1:23" s="44" customFormat="1" ht="210" x14ac:dyDescent="0.15">
      <c r="A12" s="26" t="s">
        <v>65</v>
      </c>
      <c r="B12" s="27" t="s">
        <v>66</v>
      </c>
      <c r="C12" s="28">
        <v>42110</v>
      </c>
      <c r="D12" s="27" t="s">
        <v>67</v>
      </c>
      <c r="E12" s="29" t="s">
        <v>36</v>
      </c>
      <c r="F12" s="61" t="s">
        <v>68</v>
      </c>
      <c r="G12" s="30">
        <v>3805998</v>
      </c>
      <c r="H12" s="31" t="s">
        <v>69</v>
      </c>
      <c r="I12" s="32" t="s">
        <v>55</v>
      </c>
      <c r="J12" s="32" t="s">
        <v>32</v>
      </c>
      <c r="K12" s="33">
        <v>1</v>
      </c>
      <c r="L12" s="34" t="s">
        <v>70</v>
      </c>
      <c r="M12" s="45" t="s">
        <v>71</v>
      </c>
      <c r="N12" s="53"/>
      <c r="O12" s="53">
        <v>3672309</v>
      </c>
      <c r="P12" s="54">
        <v>6090005000213</v>
      </c>
      <c r="Q12" s="50" t="str">
        <f>IF(M12="","",M12&amp;CHAR(10))
&amp;IF(N12="","","最終予定価格は"&amp;TEXT(N12,"#,##0円")&amp;"、")
&amp;IF(O12="","","最終契約金額は"&amp;TEXT(O12,"#,##0円"))</f>
        <v>単価契約
単価×予定数量＝3,805,998
最終契約金額は3,672,309円</v>
      </c>
      <c r="R12" s="39" t="s">
        <v>66</v>
      </c>
      <c r="S12" s="40" t="str">
        <f t="shared" si="0"/>
        <v>（公社）山梨県公共嘱託登記土地家屋調査士協会
山梨県甲府市国母８丁目１３番３０号
（法人番号：6090005000213）</v>
      </c>
      <c r="T12" s="32" t="s">
        <v>72</v>
      </c>
      <c r="U12" s="51">
        <v>2</v>
      </c>
      <c r="V12" s="42" t="s">
        <v>70</v>
      </c>
      <c r="W12" s="43" t="e">
        <f t="shared" si="1"/>
        <v>#VALUE!</v>
      </c>
    </row>
    <row r="13" spans="1:23" s="44" customFormat="1" ht="210" x14ac:dyDescent="0.15">
      <c r="A13" s="26" t="s">
        <v>73</v>
      </c>
      <c r="B13" s="27" t="s">
        <v>74</v>
      </c>
      <c r="C13" s="28">
        <v>42110</v>
      </c>
      <c r="D13" s="27" t="s">
        <v>75</v>
      </c>
      <c r="E13" s="29" t="s">
        <v>36</v>
      </c>
      <c r="F13" s="30">
        <v>1384331</v>
      </c>
      <c r="G13" s="30">
        <v>1244336</v>
      </c>
      <c r="H13" s="31">
        <f>G13/F13</f>
        <v>0.89887172937686144</v>
      </c>
      <c r="I13" s="32" t="s">
        <v>55</v>
      </c>
      <c r="J13" s="32" t="s">
        <v>32</v>
      </c>
      <c r="K13" s="33">
        <v>3</v>
      </c>
      <c r="L13" s="34" t="s">
        <v>76</v>
      </c>
      <c r="M13" s="45" t="s">
        <v>77</v>
      </c>
      <c r="N13" s="53"/>
      <c r="O13" s="55">
        <v>1422480</v>
      </c>
      <c r="P13" s="56">
        <v>9500005006917</v>
      </c>
      <c r="Q13" s="50" t="str">
        <f>IF(M13="","",M13&amp;CHAR(10))
&amp;IF(N13="","","最終予定価格は"&amp;TEXT(N13,"#,##0円")&amp;"、")
&amp;IF(O13="","","最終契約金額は"&amp;TEXT(O13,"#,##0円"))</f>
        <v>単価契約
最終契約金額は1,422,480円</v>
      </c>
      <c r="R13" s="39" t="s">
        <v>74</v>
      </c>
      <c r="S13" s="40" t="str">
        <f t="shared" si="0"/>
        <v>（公社）愛媛県公共嘱託登記土地家屋調査士協会
松山市南江戸１－４－１４
（法人番号：9500005006917）</v>
      </c>
      <c r="T13" s="32" t="s">
        <v>58</v>
      </c>
      <c r="U13" s="51">
        <v>2</v>
      </c>
      <c r="V13" s="42" t="s">
        <v>76</v>
      </c>
      <c r="W13" s="43" t="e">
        <f t="shared" si="1"/>
        <v>#VALUE!</v>
      </c>
    </row>
    <row r="14" spans="1:23" s="44" customFormat="1" ht="165" x14ac:dyDescent="0.15">
      <c r="A14" s="26" t="s">
        <v>78</v>
      </c>
      <c r="B14" s="27" t="s">
        <v>79</v>
      </c>
      <c r="C14" s="28">
        <v>42114</v>
      </c>
      <c r="D14" s="27" t="s">
        <v>80</v>
      </c>
      <c r="E14" s="29" t="s">
        <v>30</v>
      </c>
      <c r="F14" s="30">
        <v>36995227</v>
      </c>
      <c r="G14" s="30">
        <v>26967600</v>
      </c>
      <c r="H14" s="31">
        <v>0.72894808835745217</v>
      </c>
      <c r="I14" s="32" t="s">
        <v>31</v>
      </c>
      <c r="J14" s="32" t="s">
        <v>32</v>
      </c>
      <c r="K14" s="33">
        <v>2</v>
      </c>
      <c r="L14" s="34"/>
      <c r="M14" s="45"/>
      <c r="N14" s="62"/>
      <c r="O14" s="62"/>
      <c r="P14" s="63">
        <v>5010005018866</v>
      </c>
      <c r="Q14" s="38"/>
      <c r="R14" s="39" t="s">
        <v>79</v>
      </c>
      <c r="S14" s="40" t="str">
        <f t="shared" si="0"/>
        <v>（公財）　日本交通公社
東京都千代田区大手町２－６－１
（法人番号：5010005018866）</v>
      </c>
      <c r="T14" s="46"/>
      <c r="U14" s="46"/>
      <c r="V14" s="42"/>
      <c r="W14" s="43" t="e">
        <f t="shared" si="1"/>
        <v>#VALUE!</v>
      </c>
    </row>
    <row r="15" spans="1:23" s="44" customFormat="1" ht="210" x14ac:dyDescent="0.15">
      <c r="A15" s="26" t="s">
        <v>81</v>
      </c>
      <c r="B15" s="27" t="s">
        <v>74</v>
      </c>
      <c r="C15" s="28">
        <v>42115</v>
      </c>
      <c r="D15" s="27" t="s">
        <v>54</v>
      </c>
      <c r="E15" s="29" t="s">
        <v>36</v>
      </c>
      <c r="F15" s="30">
        <v>5527299</v>
      </c>
      <c r="G15" s="30">
        <v>3865649</v>
      </c>
      <c r="H15" s="31">
        <f>G15/F15</f>
        <v>0.69937396185731948</v>
      </c>
      <c r="I15" s="32" t="s">
        <v>55</v>
      </c>
      <c r="J15" s="32" t="s">
        <v>32</v>
      </c>
      <c r="K15" s="33">
        <v>2</v>
      </c>
      <c r="L15" s="34" t="s">
        <v>82</v>
      </c>
      <c r="M15" s="45" t="s">
        <v>77</v>
      </c>
      <c r="N15" s="53"/>
      <c r="O15" s="55">
        <v>2891226</v>
      </c>
      <c r="P15" s="56">
        <v>4490005006056</v>
      </c>
      <c r="Q15" s="50" t="str">
        <f t="shared" ref="Q15:Q22" si="2">IF(M15="","",M15&amp;CHAR(10))
&amp;IF(N15="","","最終予定価格は"&amp;TEXT(N15,"#,##0円")&amp;"、")
&amp;IF(O15="","","最終契約金額は"&amp;TEXT(O15,"#,##0円"))</f>
        <v>単価契約
最終契約金額は2,891,226円</v>
      </c>
      <c r="R15" s="39" t="s">
        <v>74</v>
      </c>
      <c r="S15" s="40" t="str">
        <f t="shared" si="0"/>
        <v>（公社）高知県公共嘱託登記土地家屋調査士協会
高知市越前町２－７－１１
（法人番号：4490005006056）</v>
      </c>
      <c r="T15" s="32" t="s">
        <v>58</v>
      </c>
      <c r="U15" s="51">
        <v>3</v>
      </c>
      <c r="V15" s="42" t="s">
        <v>82</v>
      </c>
      <c r="W15" s="43" t="e">
        <f t="shared" si="1"/>
        <v>#VALUE!</v>
      </c>
    </row>
    <row r="16" spans="1:23" s="44" customFormat="1" ht="195" x14ac:dyDescent="0.15">
      <c r="A16" s="26" t="s">
        <v>83</v>
      </c>
      <c r="B16" s="27" t="s">
        <v>84</v>
      </c>
      <c r="C16" s="28">
        <v>42115</v>
      </c>
      <c r="D16" s="27" t="s">
        <v>85</v>
      </c>
      <c r="E16" s="29" t="s">
        <v>86</v>
      </c>
      <c r="F16" s="30">
        <v>2756484</v>
      </c>
      <c r="G16" s="30">
        <v>2756484</v>
      </c>
      <c r="H16" s="31">
        <v>1</v>
      </c>
      <c r="I16" s="32" t="s">
        <v>87</v>
      </c>
      <c r="J16" s="32" t="s">
        <v>88</v>
      </c>
      <c r="K16" s="33">
        <v>1</v>
      </c>
      <c r="L16" s="34" t="s">
        <v>89</v>
      </c>
      <c r="M16" s="45" t="s">
        <v>90</v>
      </c>
      <c r="N16" s="48"/>
      <c r="O16" s="48">
        <v>988200</v>
      </c>
      <c r="P16" s="54">
        <v>8011105000257</v>
      </c>
      <c r="Q16" s="50" t="str">
        <f t="shared" si="2"/>
        <v>単価契約
調達予定総額:2,756,484
最終契約金額は988,200円</v>
      </c>
      <c r="R16" s="39" t="s">
        <v>84</v>
      </c>
      <c r="S16" s="40" t="str">
        <f t="shared" si="0"/>
        <v>（公財）パブリックヘルスリサーチセンター
東京都新宿区西早稲田１－１－７
（法人番号：8011105000257）</v>
      </c>
      <c r="T16" s="32" t="s">
        <v>91</v>
      </c>
      <c r="U16" s="51">
        <v>1</v>
      </c>
      <c r="V16" s="42" t="s">
        <v>89</v>
      </c>
      <c r="W16" s="43" t="e">
        <f t="shared" si="1"/>
        <v>#VALUE!</v>
      </c>
    </row>
    <row r="17" spans="1:23" s="44" customFormat="1" ht="210" x14ac:dyDescent="0.15">
      <c r="A17" s="26" t="s">
        <v>92</v>
      </c>
      <c r="B17" s="27" t="s">
        <v>93</v>
      </c>
      <c r="C17" s="28">
        <v>42117</v>
      </c>
      <c r="D17" s="27" t="s">
        <v>94</v>
      </c>
      <c r="E17" s="29" t="s">
        <v>36</v>
      </c>
      <c r="F17" s="61" t="s">
        <v>68</v>
      </c>
      <c r="G17" s="30">
        <v>10289926</v>
      </c>
      <c r="H17" s="31" t="s">
        <v>69</v>
      </c>
      <c r="I17" s="32" t="s">
        <v>55</v>
      </c>
      <c r="J17" s="32" t="s">
        <v>32</v>
      </c>
      <c r="K17" s="33">
        <v>1</v>
      </c>
      <c r="L17" s="34" t="s">
        <v>95</v>
      </c>
      <c r="M17" s="45" t="s">
        <v>96</v>
      </c>
      <c r="N17" s="53"/>
      <c r="O17" s="64">
        <v>22913901</v>
      </c>
      <c r="P17" s="56">
        <v>6050005000407</v>
      </c>
      <c r="Q17" s="50" t="str">
        <f t="shared" si="2"/>
        <v>単価契約
単価×予定数量＝10,289,926
最終契約金額は22,913,901円</v>
      </c>
      <c r="R17" s="39" t="s">
        <v>93</v>
      </c>
      <c r="S17" s="40" t="str">
        <f t="shared" si="0"/>
        <v>（公社）茨城県公共嘱託登記土地家屋調査士協会
茨城県水戸市大足町１０７８－１
（法人番号：6050005000407）</v>
      </c>
      <c r="T17" s="32" t="s">
        <v>72</v>
      </c>
      <c r="U17" s="51">
        <v>7</v>
      </c>
      <c r="V17" s="42" t="s">
        <v>95</v>
      </c>
      <c r="W17" s="43" t="e">
        <f t="shared" si="1"/>
        <v>#VALUE!</v>
      </c>
    </row>
    <row r="18" spans="1:23" s="44" customFormat="1" ht="210" x14ac:dyDescent="0.15">
      <c r="A18" s="26" t="s">
        <v>97</v>
      </c>
      <c r="B18" s="27" t="s">
        <v>98</v>
      </c>
      <c r="C18" s="28">
        <v>42118</v>
      </c>
      <c r="D18" s="27" t="s">
        <v>99</v>
      </c>
      <c r="E18" s="29" t="s">
        <v>36</v>
      </c>
      <c r="F18" s="61" t="s">
        <v>68</v>
      </c>
      <c r="G18" s="30">
        <v>5552877</v>
      </c>
      <c r="H18" s="31" t="s">
        <v>100</v>
      </c>
      <c r="I18" s="32" t="s">
        <v>55</v>
      </c>
      <c r="J18" s="32" t="s">
        <v>32</v>
      </c>
      <c r="K18" s="33">
        <v>4</v>
      </c>
      <c r="L18" s="34" t="s">
        <v>101</v>
      </c>
      <c r="M18" s="45" t="s">
        <v>102</v>
      </c>
      <c r="N18" s="53"/>
      <c r="O18" s="53">
        <v>6827489</v>
      </c>
      <c r="P18" s="54">
        <v>9100005010868</v>
      </c>
      <c r="Q18" s="50" t="str">
        <f t="shared" si="2"/>
        <v>単価契約
単価×予定数量＝5,552,877
最終契約金額は6,827,489円</v>
      </c>
      <c r="R18" s="39" t="s">
        <v>98</v>
      </c>
      <c r="S18" s="40" t="str">
        <f t="shared" si="0"/>
        <v>（公社）長野県公共嘱託登記土地家屋調査士協会
長野県長野市南長野妻科３９９－２
（法人番号：9100005010868）</v>
      </c>
      <c r="T18" s="32" t="s">
        <v>72</v>
      </c>
      <c r="U18" s="51">
        <v>1</v>
      </c>
      <c r="V18" s="42" t="s">
        <v>101</v>
      </c>
      <c r="W18" s="43" t="e">
        <f t="shared" si="1"/>
        <v>#VALUE!</v>
      </c>
    </row>
    <row r="19" spans="1:23" s="44" customFormat="1" ht="165" x14ac:dyDescent="0.15">
      <c r="A19" s="26" t="s">
        <v>103</v>
      </c>
      <c r="B19" s="27" t="s">
        <v>48</v>
      </c>
      <c r="C19" s="28">
        <v>42124</v>
      </c>
      <c r="D19" s="27" t="s">
        <v>104</v>
      </c>
      <c r="E19" s="29" t="s">
        <v>36</v>
      </c>
      <c r="F19" s="30">
        <v>8272800</v>
      </c>
      <c r="G19" s="30">
        <v>7560000</v>
      </c>
      <c r="H19" s="31">
        <f>G19/F19</f>
        <v>0.91383812010443866</v>
      </c>
      <c r="I19" s="32" t="s">
        <v>55</v>
      </c>
      <c r="J19" s="32" t="s">
        <v>32</v>
      </c>
      <c r="K19" s="33">
        <v>2</v>
      </c>
      <c r="L19" s="34" t="s">
        <v>105</v>
      </c>
      <c r="M19" s="45"/>
      <c r="N19" s="53">
        <v>10497600</v>
      </c>
      <c r="O19" s="53">
        <v>9504000</v>
      </c>
      <c r="P19" s="56">
        <v>6010005003132</v>
      </c>
      <c r="Q19" s="50" t="str">
        <f t="shared" si="2"/>
        <v>最終予定価格は10,497,600円、最終契約金額は9,504,000円</v>
      </c>
      <c r="R19" s="39" t="s">
        <v>48</v>
      </c>
      <c r="S19" s="40" t="str">
        <f t="shared" si="0"/>
        <v>（公社）全国国土調査協会
東京都千代田区永田町１－１１－３２
（法人番号：6010005003132）</v>
      </c>
      <c r="T19" s="32" t="s">
        <v>51</v>
      </c>
      <c r="U19" s="51">
        <v>2</v>
      </c>
      <c r="V19" s="42" t="s">
        <v>105</v>
      </c>
      <c r="W19" s="43" t="e">
        <f t="shared" si="1"/>
        <v>#VALUE!</v>
      </c>
    </row>
    <row r="20" spans="1:23" s="44" customFormat="1" ht="165" x14ac:dyDescent="0.15">
      <c r="A20" s="26" t="s">
        <v>106</v>
      </c>
      <c r="B20" s="27" t="s">
        <v>48</v>
      </c>
      <c r="C20" s="28">
        <v>42146</v>
      </c>
      <c r="D20" s="27" t="s">
        <v>104</v>
      </c>
      <c r="E20" s="29" t="s">
        <v>36</v>
      </c>
      <c r="F20" s="30">
        <v>6220800</v>
      </c>
      <c r="G20" s="30">
        <v>6156000</v>
      </c>
      <c r="H20" s="31">
        <f>G20/F20</f>
        <v>0.98958333333333337</v>
      </c>
      <c r="I20" s="32" t="s">
        <v>55</v>
      </c>
      <c r="J20" s="32" t="s">
        <v>32</v>
      </c>
      <c r="K20" s="33">
        <v>2</v>
      </c>
      <c r="L20" s="34" t="s">
        <v>50</v>
      </c>
      <c r="M20" s="45" t="s">
        <v>50</v>
      </c>
      <c r="N20" s="53"/>
      <c r="O20" s="53"/>
      <c r="P20" s="54">
        <v>6010005003132</v>
      </c>
      <c r="Q20" s="50" t="str">
        <f t="shared" si="2"/>
        <v/>
      </c>
      <c r="R20" s="39" t="s">
        <v>48</v>
      </c>
      <c r="S20" s="40" t="str">
        <f t="shared" si="0"/>
        <v>（公社）全国国土調査協会
東京都千代田区永田町１－１１－３２
（法人番号：6010005003132）</v>
      </c>
      <c r="T20" s="32" t="s">
        <v>51</v>
      </c>
      <c r="U20" s="51">
        <v>3</v>
      </c>
      <c r="V20" s="42" t="s">
        <v>50</v>
      </c>
      <c r="W20" s="43" t="e">
        <f t="shared" si="1"/>
        <v>#VALUE!</v>
      </c>
    </row>
    <row r="21" spans="1:23" s="44" customFormat="1" ht="165" x14ac:dyDescent="0.15">
      <c r="A21" s="26" t="s">
        <v>107</v>
      </c>
      <c r="B21" s="27" t="s">
        <v>48</v>
      </c>
      <c r="C21" s="28">
        <v>42153</v>
      </c>
      <c r="D21" s="27" t="s">
        <v>104</v>
      </c>
      <c r="E21" s="29" t="s">
        <v>36</v>
      </c>
      <c r="F21" s="30">
        <v>7084800</v>
      </c>
      <c r="G21" s="30">
        <v>7020000</v>
      </c>
      <c r="H21" s="31">
        <f>G21/F21</f>
        <v>0.99085365853658536</v>
      </c>
      <c r="I21" s="32" t="s">
        <v>55</v>
      </c>
      <c r="J21" s="32" t="s">
        <v>32</v>
      </c>
      <c r="K21" s="33">
        <v>1</v>
      </c>
      <c r="L21" s="34" t="s">
        <v>50</v>
      </c>
      <c r="M21" s="45" t="s">
        <v>50</v>
      </c>
      <c r="N21" s="53"/>
      <c r="O21" s="53"/>
      <c r="P21" s="54">
        <v>6010005003132</v>
      </c>
      <c r="Q21" s="50" t="str">
        <f t="shared" si="2"/>
        <v/>
      </c>
      <c r="R21" s="39" t="s">
        <v>48</v>
      </c>
      <c r="S21" s="40" t="str">
        <f t="shared" si="0"/>
        <v>（公社）全国国土調査協会
東京都千代田区永田町１－１１－３２
（法人番号：6010005003132）</v>
      </c>
      <c r="T21" s="32" t="s">
        <v>51</v>
      </c>
      <c r="U21" s="51">
        <v>4</v>
      </c>
      <c r="V21" s="42" t="s">
        <v>50</v>
      </c>
      <c r="W21" s="43" t="e">
        <f t="shared" si="1"/>
        <v>#VALUE!</v>
      </c>
    </row>
    <row r="22" spans="1:23" s="44" customFormat="1" ht="195" x14ac:dyDescent="0.15">
      <c r="A22" s="26" t="s">
        <v>108</v>
      </c>
      <c r="B22" s="27" t="s">
        <v>109</v>
      </c>
      <c r="C22" s="28">
        <v>42156</v>
      </c>
      <c r="D22" s="27" t="s">
        <v>110</v>
      </c>
      <c r="E22" s="29" t="s">
        <v>111</v>
      </c>
      <c r="F22" s="61" t="s">
        <v>68</v>
      </c>
      <c r="G22" s="30">
        <v>21525382</v>
      </c>
      <c r="H22" s="31" t="s">
        <v>69</v>
      </c>
      <c r="I22" s="32" t="s">
        <v>112</v>
      </c>
      <c r="J22" s="32" t="s">
        <v>88</v>
      </c>
      <c r="K22" s="33">
        <v>1</v>
      </c>
      <c r="L22" s="34" t="s">
        <v>113</v>
      </c>
      <c r="M22" s="45"/>
      <c r="N22" s="53"/>
      <c r="O22" s="55">
        <v>12439087</v>
      </c>
      <c r="P22" s="65">
        <v>9400005005193</v>
      </c>
      <c r="Q22" s="50" t="str">
        <f t="shared" si="2"/>
        <v>最終契約金額は12,439,087円</v>
      </c>
      <c r="R22" s="39" t="s">
        <v>109</v>
      </c>
      <c r="S22" s="40" t="str">
        <f t="shared" si="0"/>
        <v>（公社）岩手県公共嘱託登記土地家屋調査士協会
盛岡市中野一丁目２０－３３
（法人番号：9400005005193）</v>
      </c>
      <c r="T22" s="32" t="s">
        <v>114</v>
      </c>
      <c r="U22" s="51">
        <v>2</v>
      </c>
      <c r="V22" s="42" t="s">
        <v>113</v>
      </c>
      <c r="W22" s="43" t="e">
        <f t="shared" si="1"/>
        <v>#VALUE!</v>
      </c>
    </row>
    <row r="23" spans="1:23" s="44" customFormat="1" ht="210" x14ac:dyDescent="0.15">
      <c r="A23" s="26" t="s">
        <v>115</v>
      </c>
      <c r="B23" s="27" t="s">
        <v>116</v>
      </c>
      <c r="C23" s="28">
        <v>42160</v>
      </c>
      <c r="D23" s="27" t="s">
        <v>117</v>
      </c>
      <c r="E23" s="29" t="s">
        <v>30</v>
      </c>
      <c r="F23" s="30">
        <v>229612789</v>
      </c>
      <c r="G23" s="30">
        <v>227449080</v>
      </c>
      <c r="H23" s="31">
        <v>0.99057670520260088</v>
      </c>
      <c r="I23" s="32" t="s">
        <v>31</v>
      </c>
      <c r="J23" s="32" t="s">
        <v>32</v>
      </c>
      <c r="K23" s="33">
        <v>1</v>
      </c>
      <c r="L23" s="34"/>
      <c r="M23" s="45"/>
      <c r="N23" s="46"/>
      <c r="O23" s="46"/>
      <c r="P23" s="47">
        <v>4010005004660</v>
      </c>
      <c r="Q23" s="38"/>
      <c r="R23" s="39" t="s">
        <v>116</v>
      </c>
      <c r="S23" s="40" t="str">
        <f t="shared" si="0"/>
        <v>（公財）日本自動車輸送技術協会
東京都新宿区四谷３－２－５　全日本トラック総合会館
（法人番号：4010005004660）</v>
      </c>
      <c r="T23" s="46"/>
      <c r="U23" s="46"/>
      <c r="V23" s="42"/>
      <c r="W23" s="43" t="e">
        <f t="shared" si="1"/>
        <v>#VALUE!</v>
      </c>
    </row>
    <row r="24" spans="1:23" s="44" customFormat="1" ht="210" x14ac:dyDescent="0.15">
      <c r="A24" s="26" t="s">
        <v>118</v>
      </c>
      <c r="B24" s="27" t="s">
        <v>119</v>
      </c>
      <c r="C24" s="28">
        <v>42165</v>
      </c>
      <c r="D24" s="27" t="s">
        <v>120</v>
      </c>
      <c r="E24" s="29" t="s">
        <v>36</v>
      </c>
      <c r="F24" s="30">
        <v>1794225</v>
      </c>
      <c r="G24" s="30">
        <v>1332720</v>
      </c>
      <c r="H24" s="31">
        <f>G24/F24</f>
        <v>0.74278309576558121</v>
      </c>
      <c r="I24" s="32" t="s">
        <v>55</v>
      </c>
      <c r="J24" s="32" t="s">
        <v>32</v>
      </c>
      <c r="K24" s="33">
        <v>1</v>
      </c>
      <c r="L24" s="34" t="s">
        <v>121</v>
      </c>
      <c r="M24" s="45" t="s">
        <v>122</v>
      </c>
      <c r="N24" s="53"/>
      <c r="O24" s="55">
        <v>450284</v>
      </c>
      <c r="P24" s="56">
        <v>8300005000040</v>
      </c>
      <c r="Q24" s="50" t="str">
        <f t="shared" ref="Q24:Q25" si="3">IF(M24="","",M24&amp;CHAR(10))
&amp;IF(N24="","","最終予定価格は"&amp;TEXT(N24,"#,##0円")&amp;"、")
&amp;IF(O24="","","最終契約金額は"&amp;TEXT(O24,"#,##0円"))</f>
        <v>単価契約
調達予定総額:1,332,720
最終契約金額は450,284円</v>
      </c>
      <c r="R24" s="39" t="s">
        <v>119</v>
      </c>
      <c r="S24" s="40" t="str">
        <f t="shared" si="0"/>
        <v>（公社）佐賀県公共嘱託登記土地家屋調査士協会
佐賀県佐賀市城内２丁目１１番１０－１号
（法人番号：8300005000040）</v>
      </c>
      <c r="T24" s="32" t="s">
        <v>91</v>
      </c>
      <c r="U24" s="51">
        <v>2</v>
      </c>
      <c r="V24" s="42" t="s">
        <v>121</v>
      </c>
      <c r="W24" s="43" t="e">
        <f t="shared" si="1"/>
        <v>#VALUE!</v>
      </c>
    </row>
    <row r="25" spans="1:23" ht="195" x14ac:dyDescent="0.15">
      <c r="A25" s="26" t="s">
        <v>108</v>
      </c>
      <c r="B25" s="27" t="s">
        <v>123</v>
      </c>
      <c r="C25" s="28">
        <v>42173</v>
      </c>
      <c r="D25" s="27" t="s">
        <v>110</v>
      </c>
      <c r="E25" s="29" t="s">
        <v>36</v>
      </c>
      <c r="F25" s="61" t="s">
        <v>68</v>
      </c>
      <c r="G25" s="30">
        <v>12142013</v>
      </c>
      <c r="H25" s="31" t="s">
        <v>69</v>
      </c>
      <c r="I25" s="32" t="s">
        <v>55</v>
      </c>
      <c r="J25" s="32" t="s">
        <v>32</v>
      </c>
      <c r="K25" s="33">
        <v>1</v>
      </c>
      <c r="L25" s="34" t="s">
        <v>124</v>
      </c>
      <c r="M25" s="45"/>
      <c r="N25" s="53"/>
      <c r="O25" s="55">
        <v>6027454</v>
      </c>
      <c r="P25" s="66">
        <v>9400005005193</v>
      </c>
      <c r="Q25" s="50" t="str">
        <f t="shared" si="3"/>
        <v>最終契約金額は6,027,454円</v>
      </c>
      <c r="R25" s="39" t="s">
        <v>123</v>
      </c>
      <c r="S25" s="40" t="str">
        <f t="shared" si="0"/>
        <v>（公社）岩手県公共嘱託登記土地家屋調査士協会
盛岡市中野一丁目２０－３３
（法人番号：9400005005193）</v>
      </c>
      <c r="T25" s="32" t="s">
        <v>114</v>
      </c>
      <c r="U25" s="51">
        <v>1</v>
      </c>
      <c r="V25" s="42" t="s">
        <v>124</v>
      </c>
      <c r="W25" s="43" t="e">
        <f t="shared" si="1"/>
        <v>#VALUE!</v>
      </c>
    </row>
    <row r="26" spans="1:23" s="3" customFormat="1" ht="6" customHeight="1" x14ac:dyDescent="0.15">
      <c r="A26" s="68"/>
      <c r="B26" s="68"/>
      <c r="C26" s="68"/>
      <c r="D26" s="68"/>
      <c r="E26" s="68"/>
      <c r="F26" s="68"/>
      <c r="G26" s="68"/>
      <c r="H26" s="68"/>
      <c r="I26" s="68"/>
      <c r="J26" s="69"/>
      <c r="K26" s="68"/>
      <c r="L26" s="68"/>
      <c r="M26" s="68"/>
      <c r="N26" s="70"/>
      <c r="O26" s="70"/>
      <c r="P26" s="71"/>
      <c r="Q26" s="67"/>
      <c r="R26" s="68"/>
      <c r="S26" s="67"/>
      <c r="T26" s="68"/>
      <c r="U26" s="72"/>
      <c r="V26" s="73"/>
      <c r="W26" s="43" t="e">
        <f t="shared" si="1"/>
        <v>#VALUE!</v>
      </c>
    </row>
    <row r="27" spans="1:23" s="3" customFormat="1" ht="10.5" customHeight="1" x14ac:dyDescent="0.15">
      <c r="A27" s="74"/>
      <c r="B27" s="74"/>
      <c r="C27" s="74"/>
      <c r="D27" s="74"/>
      <c r="E27" s="74"/>
      <c r="F27" s="74"/>
      <c r="G27" s="74"/>
      <c r="H27" s="74"/>
      <c r="I27" s="74"/>
      <c r="J27" s="75"/>
      <c r="K27" s="74"/>
      <c r="L27" s="74"/>
      <c r="M27" s="74"/>
      <c r="N27" s="76"/>
      <c r="O27" s="76"/>
      <c r="P27" s="77"/>
      <c r="Q27" s="67"/>
      <c r="R27" s="74"/>
      <c r="S27" s="67"/>
      <c r="T27" s="74"/>
      <c r="U27" s="78"/>
      <c r="V27" s="79"/>
    </row>
    <row r="28" spans="1:23" s="84" customFormat="1" x14ac:dyDescent="0.15">
      <c r="A28" s="80" t="s">
        <v>125</v>
      </c>
      <c r="B28" s="81"/>
      <c r="C28" s="82"/>
      <c r="D28" s="81"/>
      <c r="E28" s="83"/>
      <c r="N28" s="85"/>
      <c r="O28" s="85"/>
      <c r="P28" s="86"/>
      <c r="Q28" s="67"/>
      <c r="R28" s="81"/>
      <c r="S28" s="67"/>
      <c r="T28" s="83"/>
      <c r="U28" s="83"/>
      <c r="V28" s="87"/>
    </row>
    <row r="29" spans="1:23" s="84" customFormat="1" x14ac:dyDescent="0.15">
      <c r="A29" s="80" t="s">
        <v>126</v>
      </c>
      <c r="B29" s="81"/>
      <c r="C29" s="82"/>
      <c r="D29" s="81"/>
      <c r="E29" s="83"/>
      <c r="N29" s="85"/>
      <c r="O29" s="85"/>
      <c r="P29" s="86"/>
      <c r="Q29" s="67"/>
      <c r="R29" s="81"/>
      <c r="S29" s="67"/>
      <c r="T29" s="83"/>
      <c r="U29" s="83"/>
      <c r="V29" s="87"/>
    </row>
    <row r="30" spans="1:23" x14ac:dyDescent="0.15">
      <c r="N30" s="85"/>
      <c r="O30" s="85"/>
      <c r="P30" s="86"/>
    </row>
    <row r="31" spans="1:23" x14ac:dyDescent="0.15">
      <c r="G31" s="91"/>
      <c r="N31" s="85"/>
      <c r="O31" s="85"/>
      <c r="P31" s="86"/>
    </row>
  </sheetData>
  <sheetProtection password="CC3D" sheet="1" objects="1" scenarios="1" formatRows="0" insertColumns="0" insertRows="0" deleteColumns="0" deleteRows="0" autoFilter="0"/>
  <autoFilter ref="A4:U26"/>
  <mergeCells count="17">
    <mergeCell ref="V3:V4"/>
    <mergeCell ref="I3:K3"/>
    <mergeCell ref="L3:L4"/>
    <mergeCell ref="M3:M4"/>
    <mergeCell ref="N3:P3"/>
    <mergeCell ref="Q3:S3"/>
    <mergeCell ref="T3:U3"/>
    <mergeCell ref="A1:L1"/>
    <mergeCell ref="K2:L2"/>
    <mergeCell ref="A3:A4"/>
    <mergeCell ref="B3:B4"/>
    <mergeCell ref="C3:C4"/>
    <mergeCell ref="D3:D4"/>
    <mergeCell ref="E3:E4"/>
    <mergeCell ref="F3:F4"/>
    <mergeCell ref="G3:G4"/>
    <mergeCell ref="H3:H4"/>
  </mergeCells>
  <phoneticPr fontId="3"/>
  <dataValidations count="4">
    <dataValidation type="list" allowBlank="1" showInputMessage="1" showErrorMessage="1" sqref="E5:E25">
      <formula1>"一般競争入札,指名競争入札,一般競争入札（総合評価）,指名競争入札（総合評価）"</formula1>
    </dataValidation>
    <dataValidation type="textLength" operator="equal" allowBlank="1" showInputMessage="1" showErrorMessage="1" errorTitle="エラー（法人番号）" error="法人番号は必ず13桁となります。_x000a_半角数字で正しい番号を入力してください。" sqref="P5:P10 P12:P25">
      <formula1>13</formula1>
    </dataValidation>
    <dataValidation type="list" allowBlank="1" showInputMessage="1" showErrorMessage="1" sqref="I5:I9 I11:I25">
      <formula1>"公財,公社,特財,特社"</formula1>
    </dataValidation>
    <dataValidation type="list" allowBlank="1" showInputMessage="1" showErrorMessage="1" sqref="J5:J9 I10 J11:J25">
      <formula1>"国所管"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2016-09-20T06:52:52Z</dcterms:created>
  <dcterms:modified xsi:type="dcterms:W3CDTF">2016-09-20T06:53:09Z</dcterms:modified>
</cp:coreProperties>
</file>