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AM89" i="3" l="1"/>
  <c r="AM25" i="3"/>
  <c r="AM23" i="3"/>
  <c r="AI89" i="3" l="1"/>
  <c r="AE89" i="3"/>
  <c r="AI25" i="3" l="1"/>
  <c r="AE25" i="3"/>
  <c r="AI23" i="3"/>
  <c r="AE23"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<sst xmlns="http://schemas.openxmlformats.org/spreadsheetml/2006/main" count="2874" uniqueCount="607">
  <si>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</si>
  <si>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</si>
  <si>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</si>
  <si>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</si>
  <si>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</si>
  <si>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</si>
  <si>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</si>
  <si>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</si>
  <si>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</si>
  <si>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</si>
  <si>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</si>
  <si>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</si>
  <si>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</si>
  <si>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</si>
  <si>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</si>
  <si>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</si>
  <si>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</si>
  <si>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</si>
  <si>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</si>
  <si>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</si>
  <si>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</si>
  <si>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</si>
  <si>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</si>
  <si>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</si>
  <si>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</si>
  <si>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</si>
  <si>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</si>
  <si>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</si>
  <si>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</si>
  <si>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</si>
  <si>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</si>
  <si>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</si>
  <si>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</si>
  <si>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</si>
  <si>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</si>
  <si>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</si>
  <si>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</si>
  <si>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</si>
  <si>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</si>
  <si>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</si>
  <si>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</si>
  <si>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</si>
  <si>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</si>
  <si>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</si>
  <si>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</si>
  <si>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</si>
  <si>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</si>
  <si>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</si>
  <si>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</si>
  <si>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</si>
  <si>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</si>
  <si>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</si>
  <si>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</si>
  <si>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</si>
  <si>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</si>
  <si>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</si>
  <si>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</si>
  <si>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</si>
  <si>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</si>
  <si>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</si>
  <si>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</si>
  <si>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</si>
  <si>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</si>
  <si>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</si>
  <si>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</si>
  <si>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</si>
  <si>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</si>
  <si>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</si>
  <si>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</si>
  <si>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</si>
  <si>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</si>
  <si>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</si>
  <si>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</si>
  <si>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</si>
  <si>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</si>
  <si>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</si>
  <si>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</si>
  <si>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</si>
  <si>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</si>
  <si>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</si>
  <si>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</si>
  <si>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</si>
  <si>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</si>
  <si>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</si>
  <si>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</si>
  <si>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</si>
  <si>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</si>
  <si>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</si>
  <si>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</si>
  <si>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</si>
  <si>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</si>
  <si>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</si>
  <si>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</si>
  <si>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</si>
  <si>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</si>
  <si>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</si>
  <si>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</si>
  <si>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</si>
  <si>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</si>
  <si>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</si>
  <si>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</si>
  <si>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</si>
  <si>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</si>
  <si>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</si>
  <si>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</si>
  <si>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</si>
  <si>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</si>
  <si>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</si>
  <si>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</si>
  <si>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</si>
  <si>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</si>
  <si>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</si>
  <si>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</si>
  <si>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</si>
  <si>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</si>
  <si>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</si>
  <si>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</si>
  <si>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</si>
  <si>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</si>
  <si>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</si>
  <si>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</si>
  <si>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</si>
  <si>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</si>
  <si>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</si>
  <si>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</si>
  <si>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</si>
  <si>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</si>
  <si>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</si>
  <si>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</si>
  <si>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</si>
  <si>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</si>
  <si>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</si>
  <si>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</si>
  <si>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</si>
  <si>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</si>
  <si>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</si>
  <si>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</si>
  <si>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</si>
  <si>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</si>
  <si>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</si>
  <si>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</si>
  <si>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</si>
  <si>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</si>
  <si>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</si>
  <si>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</si>
  <si>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</si>
  <si>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</si>
  <si>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</si>
  <si>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</si>
  <si>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</si>
  <si>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</si>
  <si>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</si>
  <si>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</si>
  <si>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</si>
  <si>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</si>
  <si>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</si>
  <si>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</si>
  <si>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</si>
  <si>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</si>
  <si>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</si>
  <si>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</si>
  <si>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</si>
  <si>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</si>
  <si>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</si>
  <si>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</si>
  <si>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</si>
  <si>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</si>
  <si>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</si>
  <si>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</si>
  <si>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</si>
  <si>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</si>
  <si>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</si>
  <si>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</si>
  <si>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</si>
  <si>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</si>
  <si>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</si>
  <si>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</si>
  <si>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</si>
  <si>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</si>
  <si>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</si>
  <si>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</si>
  <si>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</si>
  <si>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</si>
  <si>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</si>
  <si>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</si>
  <si>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</si>
  <si>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</si>
  <si>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</si>
  <si>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</si>
  <si>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</si>
  <si>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</si>
  <si>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</si>
  <si>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</si>
  <si>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</si>
  <si>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</si>
  <si>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</si>
  <si>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</si>
  <si>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</si>
  <si>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</si>
  <si>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</si>
  <si>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</si>
  <si>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</si>
  <si>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</si>
  <si>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</si>
  <si>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</si>
  <si>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</si>
  <si>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</si>
  <si>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</si>
  <si>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</si>
  <si>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</si>
  <si>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</si>
  <si>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</si>
  <si>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</si>
  <si>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</si>
  <si>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</si>
  <si>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</si>
  <si>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</si>
  <si>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</si>
  <si>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</si>
  <si>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</si>
  <si>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</si>
  <si>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</si>
  <si>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</si>
  <si>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</si>
  <si>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</si>
  <si>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</si>
  <si>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</si>
  <si>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</si>
  <si>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</si>
  <si>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</si>
  <si>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</si>
  <si>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</si>
  <si>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</si>
  <si>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</si>
  <si>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</si>
  <si>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</si>
  <si>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</si>
  <si>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</si>
  <si>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</si>
  <si>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</si>
  <si>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</si>
  <si>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</si>
  <si>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</si>
  <si>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</si>
  <si>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</si>
  <si>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</si>
  <si>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</si>
  <si>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</si>
  <si>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</si>
  <si>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</si>
  <si>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</si>
  <si>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</si>
  <si>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</si>
  <si>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</si>
  <si>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</si>
  <si>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</si>
  <si>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</si>
  <si>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</si>
  <si>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</si>
  <si>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</si>
  <si>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</si>
  <si>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</si>
  <si>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</si>
  <si>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</si>
  <si>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</si>
  <si>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</si>
  <si>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</si>
  <si>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</si>
  <si>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</si>
  <si>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</si>
  <si>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</si>
  <si>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</si>
  <si>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</si>
  <si>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</si>
  <si>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</si>
  <si>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</si>
  <si>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</si>
  <si>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</si>
  <si>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</si>
  <si>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</si>
  <si>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</si>
  <si>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</si>
  <si>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</si>
  <si>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</si>
  <si>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</si>
  <si>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</si>
  <si>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</si>
  <si>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</si>
  <si>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</si>
  <si>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</si>
  <si>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</si>
  <si>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</si>
  <si>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</si>
  <si>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</si>
  <si>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</si>
  <si>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</si>
  <si>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</si>
  <si>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</si>
  <si>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</si>
  <si>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</si>
  <si>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</si>
  <si>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</si>
  <si>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</si>
  <si>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</si>
  <si>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</si>
  <si>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</si>
  <si>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</si>
  <si>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</si>
  <si>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</si>
  <si>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</si>
  <si>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</si>
  <si>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</si>
  <si>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</si>
  <si>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</si>
  <si>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</si>
  <si>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</si>
  <si>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</si>
  <si>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</si>
  <si>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</si>
  <si>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</si>
  <si>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</si>
  <si>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</si>
  <si>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</si>
  <si>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</si>
  <si>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</si>
  <si>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</si>
  <si>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</si>
  <si>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</si>
  <si>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</si>
  <si>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</si>
  <si>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</si>
  <si>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</si>
  <si>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</si>
  <si>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</si>
  <si>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</si>
  <si>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</si>
  <si>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</si>
  <si>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</si>
  <si>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</si>
  <si>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</si>
  <si>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</si>
  <si>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</si>
  <si>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</si>
  <si>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</si>
  <si>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</si>
  <si>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</si>
  <si>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</si>
  <si>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</si>
  <si>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</si>
  <si>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</si>
  <si>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</si>
  <si>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</si>
  <si>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</si>
  <si>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</si>
  <si>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</si>
  <si>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</si>
  <si>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</si>
  <si>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</si>
  <si>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</si>
  <si>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</si>
  <si>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</si>
  <si>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</si>
  <si>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</si>
  <si>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</si>
  <si>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</si>
  <si>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</si>
  <si>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</si>
  <si>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</si>
  <si>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</si>
  <si>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</si>
  <si>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</si>
  <si>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</si>
  <si>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</si>
  <si>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</si>
  <si>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</si>
  <si>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</si>
  <si>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</si>
  <si>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</si>
  <si>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</si>
  <si>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</si>
  <si>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</si>
  <si>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</si>
  <si>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</si>
  <si>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</si>
  <si>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</si>
  <si>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</si>
  <si>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</si>
  <si>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</si>
  <si>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</si>
  <si>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</si>
  <si>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</si>
  <si>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</si>
  <si>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</si>
  <si>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</si>
  <si>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</si>
  <si>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</si>
  <si>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</si>
  <si>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</si>
  <si>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</si>
  <si>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</si>
  <si>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</si>
  <si>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</si>
  <si>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</si>
  <si>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</si>
  <si>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</si>
  <si>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</si>
  <si>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</si>
  <si>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</si>
  <si>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</si>
  <si>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</si>
  <si>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</si>
  <si>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</si>
  <si>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</si>
  <si>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</si>
  <si>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</si>
  <si>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</si>
  <si>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</si>
  <si>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</si>
  <si>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</si>
  <si>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</si>
  <si>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</si>
  <si>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</si>
  <si>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</si>
  <si>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</si>
  <si>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</si>
  <si>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</si>
  <si>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</si>
  <si>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</si>
  <si>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</si>
  <si>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</si>
  <si>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</si>
  <si>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</si>
  <si>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</si>
  <si>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</si>
  <si>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</si>
  <si>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</si>
  <si>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</si>
  <si>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</si>
  <si>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</si>
  <si>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</si>
  <si>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</si>
  <si>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</si>
  <si>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</si>
  <si>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</si>
  <si>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</si>
  <si>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</si>
  <si>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</si>
  <si>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</si>
  <si>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</si>
  <si>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</si>
  <si>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</si>
  <si>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</si>
  <si>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</si>
  <si>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</si>
  <si>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</si>
  <si>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</si>
  <si>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</si>
  <si>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</si>
  <si>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</si>
  <si>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</si>
  <si>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</si>
  <si>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</si>
  <si>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</si>
  <si>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</si>
  <si>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</si>
  <si>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</si>
  <si>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</si>
  <si>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</si>
  <si>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</si>
  <si>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</si>
  <si>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</si>
  <si>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</si>
  <si>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</si>
  <si>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</si>
  <si>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</si>
  <si>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</si>
  <si>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</si>
  <si>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</si>
  <si>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</si>
  <si>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</si>
  <si>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</si>
  <si>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</si>
  <si>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</si>
  <si>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</si>
  <si>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</si>
  <si>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</si>
  <si>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</si>
  <si>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</si>
  <si>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</si>
  <si>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</si>
  <si>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</si>
  <si>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</si>
  <si>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</si>
  <si>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</si>
  <si>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</si>
  <si>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</si>
  <si>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</si>
  <si>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</si>
  <si>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</si>
  <si>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</si>
  <si>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</si>
  <si>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</si>
  <si>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</si>
  <si>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</si>
  <si>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</si>
  <si>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</si>
  <si>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</si>
  <si>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</si>
  <si>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</si>
  <si>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</si>
  <si>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</si>
  <si>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</si>
  <si>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</si>
  <si>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</si>
  <si>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</si>
  <si>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</si>
  <si>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</si>
  <si>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</si>
  <si>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</si>
  <si>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</si>
  <si>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</si>
  <si>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</si>
  <si>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</si>
  <si>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</si>
  <si>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一般研究経費</t>
    <phoneticPr fontId="5"/>
  </si>
  <si>
    <t>課長　土肥　学</t>
    <rPh sb="0" eb="2">
      <t>カチョウ</t>
    </rPh>
    <rPh sb="3" eb="5">
      <t>ドヒ</t>
    </rPh>
    <rPh sb="6" eb="7">
      <t>マナブ</t>
    </rPh>
    <phoneticPr fontId="5"/>
  </si>
  <si>
    <t>-</t>
    <phoneticPr fontId="5"/>
  </si>
  <si>
    <t>-</t>
    <phoneticPr fontId="5"/>
  </si>
  <si>
    <t>職員旅費</t>
    <rPh sb="0" eb="2">
      <t>ショクイン</t>
    </rPh>
    <rPh sb="2" eb="4">
      <t>リョヒ</t>
    </rPh>
    <phoneticPr fontId="5"/>
  </si>
  <si>
    <t>試験研究費</t>
    <rPh sb="0" eb="2">
      <t>シケン</t>
    </rPh>
    <rPh sb="2" eb="5">
      <t>ケンキュウヒ</t>
    </rPh>
    <phoneticPr fontId="5"/>
  </si>
  <si>
    <t>企画部　企画課</t>
    <rPh sb="0" eb="3">
      <t>キカクブ</t>
    </rPh>
    <rPh sb="4" eb="7">
      <t>キカクカ</t>
    </rPh>
    <phoneticPr fontId="5"/>
  </si>
  <si>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rPh sb="0" eb="2">
      <t>コクド</t>
    </rPh>
    <phoneticPr fontId="5"/>
  </si>
  <si>
    <t>目標を達成した技術研究開発の割合</t>
    <rPh sb="0" eb="2">
      <t>モクヒョウ</t>
    </rPh>
    <rPh sb="3" eb="5">
      <t>タッセイ</t>
    </rPh>
    <rPh sb="7" eb="9">
      <t>ギジュツ</t>
    </rPh>
    <rPh sb="9" eb="11">
      <t>ケンキュウ</t>
    </rPh>
    <rPh sb="11" eb="13">
      <t>カイハツ</t>
    </rPh>
    <rPh sb="14" eb="16">
      <t>ワリアイ</t>
    </rPh>
    <phoneticPr fontId="5"/>
  </si>
  <si>
    <t>%</t>
    <phoneticPr fontId="5"/>
  </si>
  <si>
    <t>-</t>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</si>
  <si>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</si>
  <si>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t>
    <phoneticPr fontId="5"/>
  </si>
  <si>
    <t>-</t>
    <phoneticPr fontId="5"/>
  </si>
  <si>
    <t>委託【一般競争入札等】</t>
    <rPh sb="0" eb="2">
      <t>イタク</t>
    </rPh>
    <rPh sb="3" eb="5">
      <t>イッパン</t>
    </rPh>
    <rPh sb="5" eb="7">
      <t>キョウソウ</t>
    </rPh>
    <rPh sb="7" eb="9">
      <t>ニュウサツ</t>
    </rPh>
    <rPh sb="9" eb="10">
      <t>トウ</t>
    </rPh>
    <phoneticPr fontId="5"/>
  </si>
  <si>
    <t>-</t>
    <phoneticPr fontId="5"/>
  </si>
  <si>
    <t>役務費</t>
    <rPh sb="0" eb="2">
      <t>エキム</t>
    </rPh>
    <rPh sb="2" eb="3">
      <t>ヒ</t>
    </rPh>
    <phoneticPr fontId="5"/>
  </si>
  <si>
    <t>A.（一財）国土技術研究センター</t>
    <rPh sb="3" eb="4">
      <t>イチ</t>
    </rPh>
    <rPh sb="4" eb="5">
      <t>ザイ</t>
    </rPh>
    <rPh sb="6" eb="8">
      <t>コクド</t>
    </rPh>
    <rPh sb="8" eb="10">
      <t>ギジュツ</t>
    </rPh>
    <rPh sb="10" eb="12">
      <t>ケンキュウ</t>
    </rPh>
    <phoneticPr fontId="5"/>
  </si>
  <si>
    <t>維持修繕工事の品質確保に関する調査業務</t>
    <phoneticPr fontId="5"/>
  </si>
  <si>
    <t>（一財）国土技術研究センター</t>
    <phoneticPr fontId="5"/>
  </si>
  <si>
    <t>（一財）計量計画研究所</t>
    <rPh sb="1" eb="2">
      <t>イチ</t>
    </rPh>
    <rPh sb="2" eb="3">
      <t>ザイ</t>
    </rPh>
    <phoneticPr fontId="5"/>
  </si>
  <si>
    <t>統計データを用いたストック効果分析に関する調査業務</t>
    <phoneticPr fontId="5"/>
  </si>
  <si>
    <t>道路整備の経済効果把握手法の調査業務</t>
    <phoneticPr fontId="5"/>
  </si>
  <si>
    <t>昭和建設（株）</t>
    <rPh sb="0" eb="2">
      <t>ショウワ</t>
    </rPh>
    <rPh sb="2" eb="4">
      <t>ケンセツ</t>
    </rPh>
    <rPh sb="4" eb="7">
      <t>カブ</t>
    </rPh>
    <phoneticPr fontId="5"/>
  </si>
  <si>
    <t>試験走路東側自動開閉門扉交換・購入</t>
    <phoneticPr fontId="5"/>
  </si>
  <si>
    <t>（一社）国際建設技術協会</t>
    <rPh sb="1" eb="2">
      <t>イチ</t>
    </rPh>
    <rPh sb="2" eb="3">
      <t>シャ</t>
    </rPh>
    <rPh sb="4" eb="6">
      <t>コクサイ</t>
    </rPh>
    <rPh sb="6" eb="8">
      <t>ケンセツ</t>
    </rPh>
    <rPh sb="8" eb="10">
      <t>ギジュツ</t>
    </rPh>
    <rPh sb="10" eb="12">
      <t>キョウカイ</t>
    </rPh>
    <phoneticPr fontId="5"/>
  </si>
  <si>
    <t>国外建設情報提供業務</t>
    <phoneticPr fontId="5"/>
  </si>
  <si>
    <t>欧米における社会資本整備の動向に関する調査業務</t>
    <phoneticPr fontId="5"/>
  </si>
  <si>
    <t>（株）公共計画研究所</t>
    <phoneticPr fontId="5"/>
  </si>
  <si>
    <t>（一財）日本気象協会</t>
    <rPh sb="1" eb="2">
      <t>イチ</t>
    </rPh>
    <rPh sb="2" eb="3">
      <t>ザイ</t>
    </rPh>
    <phoneticPr fontId="5"/>
  </si>
  <si>
    <t>土砂災害危険度評価のための降雨量指標分析等業務</t>
    <phoneticPr fontId="5"/>
  </si>
  <si>
    <t>波浪うちあげ高予測システムサーバ等設計設定業務</t>
    <phoneticPr fontId="5"/>
  </si>
  <si>
    <t>みいしょ計画研究所</t>
    <phoneticPr fontId="5"/>
  </si>
  <si>
    <t>中高層共同住宅の排水管洗浄に関する調査及び資料整理業務</t>
    <phoneticPr fontId="5"/>
  </si>
  <si>
    <t>東日本大震災における応急仮設住宅からの退去支援に関する情報収集整理業務</t>
    <phoneticPr fontId="5"/>
  </si>
  <si>
    <t>東日本大震災における応急仮設住宅団地の集約・解消に関する情報収集整理業務</t>
    <phoneticPr fontId="5"/>
  </si>
  <si>
    <t>市町村の空き家対策の推進状況に関する調査及び資料収集業務</t>
    <phoneticPr fontId="5"/>
  </si>
  <si>
    <t>（株）テクノス・エンジニアリング</t>
    <phoneticPr fontId="5"/>
  </si>
  <si>
    <t>強震観測施設点検業務</t>
    <phoneticPr fontId="5"/>
  </si>
  <si>
    <t>強震観測施設防草対策業務</t>
    <phoneticPr fontId="5"/>
  </si>
  <si>
    <t>（株）東京ソイルリサーチ</t>
    <phoneticPr fontId="5"/>
  </si>
  <si>
    <t>基礎ぐいの施工品質の確認手法に関する検討業務</t>
    <phoneticPr fontId="5"/>
  </si>
  <si>
    <t>国土防災技術（株）</t>
    <phoneticPr fontId="5"/>
  </si>
  <si>
    <t>天然ダムの事前対策計画策定手法検討業務</t>
    <phoneticPr fontId="5"/>
  </si>
  <si>
    <t>随意契約
（企画競争）</t>
  </si>
  <si>
    <t>-</t>
    <phoneticPr fontId="5"/>
  </si>
  <si>
    <t>一般競争入札</t>
  </si>
  <si>
    <t>海外における道の駅の計画支援に関する調査業務</t>
    <phoneticPr fontId="5"/>
  </si>
  <si>
    <t>随意契約
（少額）</t>
  </si>
  <si>
    <t>強震観測施設撤去業務</t>
    <phoneticPr fontId="5"/>
  </si>
  <si>
    <t>アウトカムで記載済みの成果目標と同様</t>
    <phoneticPr fontId="5"/>
  </si>
  <si>
    <t>-</t>
    <phoneticPr fontId="5"/>
  </si>
  <si>
    <t>アウトカムで記載済みの成果指標と同様</t>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</si>
  <si>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</si>
  <si>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件</t>
    <rPh sb="0" eb="1">
      <t>ケン</t>
    </rPh>
    <phoneticPr fontId="5"/>
  </si>
  <si>
    <t>執行額（百万円）／研究開発課題数　　　　　　　　　　　　　　</t>
    <rPh sb="0" eb="2">
      <t>シッコウ</t>
    </rPh>
    <rPh sb="2" eb="3">
      <t>ガク</t>
    </rPh>
    <rPh sb="4" eb="5">
      <t>ヒャク</t>
    </rPh>
    <rPh sb="5" eb="7">
      <t>マンエン</t>
    </rPh>
    <rPh sb="9" eb="11">
      <t>ケンキュウ</t>
    </rPh>
    <rPh sb="11" eb="13">
      <t>カイハツ</t>
    </rPh>
    <rPh sb="13" eb="15">
      <t>カダイ</t>
    </rPh>
    <rPh sb="15" eb="16">
      <t>スウ</t>
    </rPh>
    <phoneticPr fontId="5"/>
  </si>
  <si>
    <t>百万円/件</t>
    <rPh sb="0" eb="1">
      <t>ヒャク</t>
    </rPh>
    <rPh sb="1" eb="3">
      <t>マンエン</t>
    </rPh>
    <rPh sb="4" eb="5">
      <t>ケン</t>
    </rPh>
    <phoneticPr fontId="5"/>
  </si>
  <si>
    <t>国民の安全・安心の確保、持続可能で活力ある国土・地域の形成と経済活性化等のための基礎的研究でありニーズは高い。</t>
    <rPh sb="0" eb="2">
      <t>コクミン</t>
    </rPh>
    <rPh sb="3" eb="5">
      <t>アンゼン</t>
    </rPh>
    <rPh sb="6" eb="8">
      <t>アンシン</t>
    </rPh>
    <rPh sb="9" eb="11">
      <t>カクホ</t>
    </rPh>
    <rPh sb="12" eb="14">
      <t>ジゾク</t>
    </rPh>
    <rPh sb="14" eb="16">
      <t>カノウ</t>
    </rPh>
    <rPh sb="17" eb="19">
      <t>カツリョク</t>
    </rPh>
    <rPh sb="21" eb="23">
      <t>コクド</t>
    </rPh>
    <rPh sb="24" eb="26">
      <t>チイキ</t>
    </rPh>
    <rPh sb="27" eb="29">
      <t>ケイセイ</t>
    </rPh>
    <rPh sb="30" eb="32">
      <t>ケイザイ</t>
    </rPh>
    <rPh sb="32" eb="35">
      <t>カッセイカ</t>
    </rPh>
    <rPh sb="35" eb="36">
      <t>トウ</t>
    </rPh>
    <rPh sb="40" eb="43">
      <t>キソテキ</t>
    </rPh>
    <rPh sb="43" eb="45">
      <t>ケンキュウ</t>
    </rPh>
    <rPh sb="52" eb="53">
      <t>タカ</t>
    </rPh>
    <phoneticPr fontId="5"/>
  </si>
  <si>
    <t>国土交通省の行う政策の企画・立案・遂行や法令等に基づく技術基準の原案作成、住宅・社会資本整備に関する技術指導等に資する基礎的・基盤的な研究である為、国において実施することが適当である。</t>
    <rPh sb="0" eb="2">
      <t>コクド</t>
    </rPh>
    <rPh sb="2" eb="5">
      <t>コウツウショウ</t>
    </rPh>
    <rPh sb="6" eb="7">
      <t>オコナ</t>
    </rPh>
    <rPh sb="8" eb="10">
      <t>セイサク</t>
    </rPh>
    <rPh sb="11" eb="13">
      <t>キカク</t>
    </rPh>
    <rPh sb="14" eb="16">
      <t>リツアン</t>
    </rPh>
    <rPh sb="17" eb="19">
      <t>スイコウ</t>
    </rPh>
    <rPh sb="20" eb="22">
      <t>ホウレイ</t>
    </rPh>
    <rPh sb="22" eb="23">
      <t>トウ</t>
    </rPh>
    <rPh sb="24" eb="25">
      <t>モト</t>
    </rPh>
    <rPh sb="27" eb="29">
      <t>ギジュツ</t>
    </rPh>
    <rPh sb="29" eb="31">
      <t>キジュン</t>
    </rPh>
    <rPh sb="32" eb="34">
      <t>ゲンアン</t>
    </rPh>
    <rPh sb="34" eb="36">
      <t>サクセイ</t>
    </rPh>
    <rPh sb="37" eb="39">
      <t>ジュウタク</t>
    </rPh>
    <rPh sb="40" eb="44">
      <t>シャカイシホン</t>
    </rPh>
    <rPh sb="44" eb="46">
      <t>セイビ</t>
    </rPh>
    <rPh sb="47" eb="48">
      <t>カン</t>
    </rPh>
    <rPh sb="50" eb="52">
      <t>ギジュツ</t>
    </rPh>
    <rPh sb="52" eb="54">
      <t>シドウ</t>
    </rPh>
    <rPh sb="54" eb="55">
      <t>トウ</t>
    </rPh>
    <rPh sb="56" eb="57">
      <t>シ</t>
    </rPh>
    <rPh sb="59" eb="62">
      <t>キソテキ</t>
    </rPh>
    <rPh sb="63" eb="66">
      <t>キバンテキ</t>
    </rPh>
    <rPh sb="67" eb="69">
      <t>ケンキュウ</t>
    </rPh>
    <rPh sb="72" eb="73">
      <t>タメ</t>
    </rPh>
    <rPh sb="74" eb="75">
      <t>クニ</t>
    </rPh>
    <rPh sb="79" eb="81">
      <t>ジッシ</t>
    </rPh>
    <rPh sb="86" eb="88">
      <t>テキトウ</t>
    </rPh>
    <phoneticPr fontId="5"/>
  </si>
  <si>
    <t>国土交通本省が将来的に展開する政策を先取りし、十分な技術支援・提言を行っていくため、研究ポテンシャルの高揚・維持を図るための研究であり、優先度が高い事業である。</t>
    <rPh sb="0" eb="2">
      <t>コクド</t>
    </rPh>
    <rPh sb="2" eb="4">
      <t>コウツウ</t>
    </rPh>
    <rPh sb="4" eb="6">
      <t>ホンショウ</t>
    </rPh>
    <rPh sb="7" eb="10">
      <t>ショウライテキ</t>
    </rPh>
    <rPh sb="11" eb="13">
      <t>テンカイ</t>
    </rPh>
    <rPh sb="15" eb="17">
      <t>セイサク</t>
    </rPh>
    <rPh sb="18" eb="20">
      <t>サキド</t>
    </rPh>
    <rPh sb="23" eb="25">
      <t>ジュウブン</t>
    </rPh>
    <rPh sb="26" eb="28">
      <t>ギジュツ</t>
    </rPh>
    <rPh sb="28" eb="30">
      <t>シエン</t>
    </rPh>
    <rPh sb="31" eb="33">
      <t>テイゲン</t>
    </rPh>
    <rPh sb="34" eb="35">
      <t>オコナ</t>
    </rPh>
    <rPh sb="42" eb="44">
      <t>ケンキュウ</t>
    </rPh>
    <rPh sb="51" eb="53">
      <t>コウヨウ</t>
    </rPh>
    <rPh sb="54" eb="56">
      <t>イジ</t>
    </rPh>
    <rPh sb="57" eb="58">
      <t>ハカ</t>
    </rPh>
    <rPh sb="62" eb="64">
      <t>ケンキュウ</t>
    </rPh>
    <rPh sb="68" eb="71">
      <t>ユウセンド</t>
    </rPh>
    <rPh sb="72" eb="73">
      <t>タカ</t>
    </rPh>
    <rPh sb="74" eb="76">
      <t>ジギョウ</t>
    </rPh>
    <phoneticPr fontId="5"/>
  </si>
  <si>
    <t>有</t>
  </si>
  <si>
    <t>無</t>
  </si>
  <si>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rPh sb="0" eb="2">
      <t>ニュウサツ</t>
    </rPh>
    <phoneticPr fontId="5"/>
  </si>
  <si>
    <t>‐</t>
  </si>
  <si>
    <t>事業に必要な経費のみに支出している。</t>
    <rPh sb="0" eb="2">
      <t>ジギョウ</t>
    </rPh>
    <rPh sb="3" eb="5">
      <t>ヒツヨウ</t>
    </rPh>
    <rPh sb="6" eb="8">
      <t>ケイヒ</t>
    </rPh>
    <rPh sb="11" eb="13">
      <t>シシュツ</t>
    </rPh>
    <phoneticPr fontId="5"/>
  </si>
  <si>
    <t>入札説明書の電子配付を行うなど、効率的な事業の執行に努めている。</t>
    <rPh sb="0" eb="2">
      <t>ニュウサツ</t>
    </rPh>
    <rPh sb="2" eb="5">
      <t>セツメイショ</t>
    </rPh>
    <rPh sb="6" eb="8">
      <t>デンシ</t>
    </rPh>
    <rPh sb="8" eb="10">
      <t>ハイフ</t>
    </rPh>
    <rPh sb="11" eb="12">
      <t>オコナ</t>
    </rPh>
    <rPh sb="16" eb="19">
      <t>コウリツテキ</t>
    </rPh>
    <rPh sb="20" eb="22">
      <t>ジギョウ</t>
    </rPh>
    <rPh sb="23" eb="25">
      <t>シッコウ</t>
    </rPh>
    <rPh sb="26" eb="27">
      <t>ツト</t>
    </rPh>
    <phoneticPr fontId="5"/>
  </si>
  <si>
    <t>成果目標達成に向けて、研究方針や研究内容の事前評価を行っており、それらに基づいて的確に実績を生み出している。</t>
    <rPh sb="0" eb="2">
      <t>セイカ</t>
    </rPh>
    <rPh sb="2" eb="4">
      <t>モクヒョウ</t>
    </rPh>
    <rPh sb="4" eb="6">
      <t>タッセイ</t>
    </rPh>
    <rPh sb="7" eb="8">
      <t>ム</t>
    </rPh>
    <rPh sb="11" eb="13">
      <t>ケンキュウ</t>
    </rPh>
    <rPh sb="13" eb="15">
      <t>ホウシン</t>
    </rPh>
    <rPh sb="16" eb="18">
      <t>ケンキュウ</t>
    </rPh>
    <rPh sb="18" eb="20">
      <t>ナイヨウ</t>
    </rPh>
    <rPh sb="21" eb="23">
      <t>ジゼン</t>
    </rPh>
    <rPh sb="23" eb="25">
      <t>ヒョウカ</t>
    </rPh>
    <rPh sb="26" eb="27">
      <t>オコナ</t>
    </rPh>
    <rPh sb="36" eb="37">
      <t>モト</t>
    </rPh>
    <rPh sb="40" eb="42">
      <t>テキカク</t>
    </rPh>
    <rPh sb="43" eb="45">
      <t>ジッセキ</t>
    </rPh>
    <rPh sb="46" eb="47">
      <t>ウ</t>
    </rPh>
    <rPh sb="48" eb="49">
      <t>ダ</t>
    </rPh>
    <phoneticPr fontId="5"/>
  </si>
  <si>
    <t>成果物は国土交通省が行う施策の企画・立案・遂行や法令等に基づく技術基準の原案作成、住宅・社会資本整備に関する技術指導等に活用されている。</t>
    <rPh sb="0" eb="3">
      <t>セイカブツ</t>
    </rPh>
    <rPh sb="4" eb="6">
      <t>コクド</t>
    </rPh>
    <rPh sb="6" eb="9">
      <t>コウツウショウ</t>
    </rPh>
    <rPh sb="10" eb="11">
      <t>オコナ</t>
    </rPh>
    <rPh sb="12" eb="14">
      <t>セサク</t>
    </rPh>
    <rPh sb="15" eb="17">
      <t>キカク</t>
    </rPh>
    <rPh sb="18" eb="20">
      <t>リツアン</t>
    </rPh>
    <rPh sb="21" eb="23">
      <t>スイコウ</t>
    </rPh>
    <rPh sb="24" eb="26">
      <t>ホウレイ</t>
    </rPh>
    <rPh sb="26" eb="27">
      <t>トウ</t>
    </rPh>
    <rPh sb="28" eb="29">
      <t>モト</t>
    </rPh>
    <rPh sb="31" eb="33">
      <t>ギジュツ</t>
    </rPh>
    <rPh sb="33" eb="35">
      <t>キジュン</t>
    </rPh>
    <rPh sb="36" eb="38">
      <t>ゲンアン</t>
    </rPh>
    <rPh sb="38" eb="40">
      <t>サクセイ</t>
    </rPh>
    <rPh sb="41" eb="43">
      <t>ジュウタク</t>
    </rPh>
    <rPh sb="44" eb="48">
      <t>シャカイシホン</t>
    </rPh>
    <rPh sb="48" eb="50">
      <t>セイビ</t>
    </rPh>
    <rPh sb="51" eb="52">
      <t>カン</t>
    </rPh>
    <rPh sb="54" eb="56">
      <t>ギジュツ</t>
    </rPh>
    <rPh sb="56" eb="58">
      <t>シドウ</t>
    </rPh>
    <rPh sb="58" eb="59">
      <t>トウ</t>
    </rPh>
    <rPh sb="60" eb="62">
      <t>カツヨウ</t>
    </rPh>
    <phoneticPr fontId="5"/>
  </si>
  <si>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phoneticPr fontId="5"/>
  </si>
  <si>
    <t>社会資本分野における基礎的な研究課題の解決・実施課題数
H25：48課題
H26：52課題
H27：50課題</t>
    <rPh sb="0" eb="4">
      <t>シャカイシホン</t>
    </rPh>
    <rPh sb="4" eb="6">
      <t>ブンヤ</t>
    </rPh>
    <rPh sb="10" eb="13">
      <t>キソテキ</t>
    </rPh>
    <rPh sb="14" eb="16">
      <t>ケンキュウ</t>
    </rPh>
    <rPh sb="16" eb="18">
      <t>カダイ</t>
    </rPh>
    <rPh sb="19" eb="21">
      <t>カイケツ</t>
    </rPh>
    <rPh sb="22" eb="24">
      <t>ジッシ</t>
    </rPh>
    <rPh sb="24" eb="26">
      <t>カダイ</t>
    </rPh>
    <rPh sb="26" eb="27">
      <t>スウ</t>
    </rPh>
    <rPh sb="34" eb="36">
      <t>カダイ</t>
    </rPh>
    <rPh sb="43" eb="45">
      <t>カダイ</t>
    </rPh>
    <rPh sb="52" eb="54">
      <t>カダイ</t>
    </rPh>
    <phoneticPr fontId="5"/>
  </si>
  <si>
    <t>当該年度に評価を実施した課題のうち、「目標を達成した研究課題数」の割合を成果指標とし、80％以上達成を目標とする。
（目標達成課題数／全評価対象課題数）</t>
    <rPh sb="0" eb="2">
      <t>トウガイ</t>
    </rPh>
    <rPh sb="2" eb="4">
      <t>ネンド</t>
    </rPh>
    <rPh sb="5" eb="7">
      <t>ヒョウカ</t>
    </rPh>
    <rPh sb="8" eb="10">
      <t>ジッシ</t>
    </rPh>
    <rPh sb="12" eb="14">
      <t>カダイ</t>
    </rPh>
    <rPh sb="19" eb="21">
      <t>モクヒョウ</t>
    </rPh>
    <rPh sb="22" eb="24">
      <t>タッセイ</t>
    </rPh>
    <rPh sb="26" eb="28">
      <t>ケンキュウ</t>
    </rPh>
    <rPh sb="28" eb="30">
      <t>カダイ</t>
    </rPh>
    <rPh sb="30" eb="31">
      <t>スウ</t>
    </rPh>
    <rPh sb="33" eb="35">
      <t>ワリアイ</t>
    </rPh>
    <rPh sb="36" eb="38">
      <t>セイカ</t>
    </rPh>
    <rPh sb="38" eb="40">
      <t>シヒョウ</t>
    </rPh>
    <rPh sb="46" eb="48">
      <t>イジョウ</t>
    </rPh>
    <rPh sb="48" eb="50">
      <t>タッセイ</t>
    </rPh>
    <rPh sb="51" eb="53">
      <t>モクヒョウ</t>
    </rPh>
    <rPh sb="59" eb="61">
      <t>モクヒョウ</t>
    </rPh>
    <rPh sb="61" eb="63">
      <t>タッセイ</t>
    </rPh>
    <rPh sb="63" eb="65">
      <t>カダイ</t>
    </rPh>
    <rPh sb="65" eb="66">
      <t>スウ</t>
    </rPh>
    <rPh sb="67" eb="68">
      <t>ゼン</t>
    </rPh>
    <rPh sb="68" eb="70">
      <t>ヒョウカ</t>
    </rPh>
    <rPh sb="70" eb="72">
      <t>タイショウ</t>
    </rPh>
    <rPh sb="72" eb="74">
      <t>カダイ</t>
    </rPh>
    <rPh sb="74" eb="75">
      <t>スウ</t>
    </rPh>
    <phoneticPr fontId="5"/>
  </si>
  <si>
    <t>-</t>
    <phoneticPr fontId="5"/>
  </si>
  <si>
    <t>162.2百万円/48件</t>
    <rPh sb="5" eb="6">
      <t>ヒャク</t>
    </rPh>
    <rPh sb="6" eb="8">
      <t>マンエン</t>
    </rPh>
    <rPh sb="11" eb="12">
      <t>ケン</t>
    </rPh>
    <phoneticPr fontId="5"/>
  </si>
  <si>
    <t>162.2百万円/52件</t>
    <rPh sb="5" eb="6">
      <t>ヒャク</t>
    </rPh>
    <rPh sb="6" eb="8">
      <t>マンエン</t>
    </rPh>
    <rPh sb="11" eb="12">
      <t>ケン</t>
    </rPh>
    <phoneticPr fontId="5"/>
  </si>
  <si>
    <t>当初見込みを上回る活動実績を挙げている。</t>
    <rPh sb="0" eb="2">
      <t>トウショ</t>
    </rPh>
    <rPh sb="2" eb="4">
      <t>ミコ</t>
    </rPh>
    <rPh sb="6" eb="8">
      <t>ウワマワ</t>
    </rPh>
    <rPh sb="9" eb="11">
      <t>カツドウ</t>
    </rPh>
    <rPh sb="11" eb="13">
      <t>ジッセキ</t>
    </rPh>
    <rPh sb="14" eb="15">
      <t>ア</t>
    </rPh>
    <phoneticPr fontId="5"/>
  </si>
  <si>
    <t>国総研でのみ実施している研究開発であるため、他の手段・方法等との比較ができないが、所内での事前評価等を取り入れて効果的に事業を実施している。</t>
    <rPh sb="0" eb="3">
      <t>コクソウケン</t>
    </rPh>
    <rPh sb="6" eb="8">
      <t>ジッシ</t>
    </rPh>
    <rPh sb="12" eb="14">
      <t>ケンキュウ</t>
    </rPh>
    <rPh sb="14" eb="16">
      <t>カイハツ</t>
    </rPh>
    <rPh sb="22" eb="23">
      <t>ホカ</t>
    </rPh>
    <rPh sb="24" eb="26">
      <t>シュダン</t>
    </rPh>
    <rPh sb="27" eb="29">
      <t>ホウホウ</t>
    </rPh>
    <rPh sb="29" eb="30">
      <t>トウ</t>
    </rPh>
    <rPh sb="32" eb="34">
      <t>ヒカク</t>
    </rPh>
    <rPh sb="41" eb="43">
      <t>ショナイ</t>
    </rPh>
    <rPh sb="45" eb="47">
      <t>ジゼン</t>
    </rPh>
    <rPh sb="47" eb="49">
      <t>ヒョウカ</t>
    </rPh>
    <rPh sb="49" eb="50">
      <t>トウ</t>
    </rPh>
    <rPh sb="51" eb="52">
      <t>ト</t>
    </rPh>
    <rPh sb="53" eb="54">
      <t>イ</t>
    </rPh>
    <rPh sb="56" eb="58">
      <t>コウカ</t>
    </rPh>
    <rPh sb="58" eb="59">
      <t>テキ</t>
    </rPh>
    <rPh sb="60" eb="62">
      <t>ジギョウ</t>
    </rPh>
    <rPh sb="63" eb="65">
      <t>ジッシ</t>
    </rPh>
    <phoneticPr fontId="5"/>
  </si>
  <si>
    <t>妥当であると評価できる。</t>
    <rPh sb="0" eb="2">
      <t>ダトウ</t>
    </rPh>
    <rPh sb="6" eb="8">
      <t>ヒョウカ</t>
    </rPh>
    <phoneticPr fontId="5"/>
  </si>
  <si>
    <t>・今後の社会情勢の変化や研究のニーズ等に対応していくため、不断の検討を行い、研究課題の重点化に引き続き努める。
・価格競争、企画競争等を通じ、引き続き、支出先の妥当性や競争性を確保していく。</t>
    <rPh sb="62" eb="64">
      <t>キカク</t>
    </rPh>
    <rPh sb="64" eb="66">
      <t>キョウソウ</t>
    </rPh>
    <phoneticPr fontId="5"/>
  </si>
  <si>
    <t>-</t>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</si>
  <si>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平成27年度は「インフラの維持管理」「防災減災・危機管理」等の分野における基礎的研究50課題を実施）
</t>
    <rPh sb="0" eb="4">
      <t>シャカイシホン</t>
    </rPh>
    <rPh sb="4" eb="6">
      <t>セイビ</t>
    </rPh>
    <rPh sb="7" eb="9">
      <t>カンレン</t>
    </rPh>
    <rPh sb="11" eb="14">
      <t>ショウライテキ</t>
    </rPh>
    <rPh sb="15" eb="17">
      <t>タイオウ</t>
    </rPh>
    <rPh sb="18" eb="20">
      <t>ヒツヨウ</t>
    </rPh>
    <rPh sb="26" eb="28">
      <t>ヨソウ</t>
    </rPh>
    <rPh sb="31" eb="33">
      <t>カダイ</t>
    </rPh>
    <rPh sb="34" eb="36">
      <t>カイケツ</t>
    </rPh>
    <rPh sb="37" eb="40">
      <t>フカケツ</t>
    </rPh>
    <rPh sb="41" eb="43">
      <t>カクシュ</t>
    </rPh>
    <rPh sb="47" eb="49">
      <t>チケン</t>
    </rPh>
    <rPh sb="50" eb="52">
      <t>シュウシュウ</t>
    </rPh>
    <rPh sb="53" eb="55">
      <t>ブンセキ</t>
    </rPh>
    <rPh sb="62" eb="63">
      <t>カ</t>
    </rPh>
    <rPh sb="64" eb="65">
      <t>クワ</t>
    </rPh>
    <rPh sb="67" eb="69">
      <t>カダイ</t>
    </rPh>
    <rPh sb="69" eb="71">
      <t>カイケツ</t>
    </rPh>
    <rPh sb="75" eb="76">
      <t>スス</t>
    </rPh>
    <rPh sb="80" eb="82">
      <t>ヒツヨウ</t>
    </rPh>
    <rPh sb="85" eb="87">
      <t>ギジュツ</t>
    </rPh>
    <rPh sb="87" eb="89">
      <t>セイサク</t>
    </rPh>
    <rPh sb="90" eb="91">
      <t>カン</t>
    </rPh>
    <rPh sb="93" eb="96">
      <t>キソテキ</t>
    </rPh>
    <rPh sb="97" eb="99">
      <t>チョウサ</t>
    </rPh>
    <rPh sb="100" eb="102">
      <t>ケンキュウ</t>
    </rPh>
    <rPh sb="102" eb="103">
      <t>トウ</t>
    </rPh>
    <rPh sb="104" eb="105">
      <t>オコナ</t>
    </rPh>
    <rPh sb="108" eb="110">
      <t>ヘイセイ</t>
    </rPh>
    <rPh sb="112" eb="114">
      <t>ネンド</t>
    </rPh>
    <rPh sb="121" eb="123">
      <t>イジ</t>
    </rPh>
    <rPh sb="123" eb="125">
      <t>カンリ</t>
    </rPh>
    <rPh sb="127" eb="129">
      <t>ボウサイ</t>
    </rPh>
    <rPh sb="129" eb="131">
      <t>ゲンサイ</t>
    </rPh>
    <rPh sb="132" eb="134">
      <t>キキ</t>
    </rPh>
    <rPh sb="134" eb="136">
      <t>カンリ</t>
    </rPh>
    <rPh sb="137" eb="138">
      <t>トウ</t>
    </rPh>
    <rPh sb="139" eb="141">
      <t>ブンヤ</t>
    </rPh>
    <rPh sb="145" eb="148">
      <t>キソテキ</t>
    </rPh>
    <rPh sb="148" eb="150">
      <t>ケンキュウ</t>
    </rPh>
    <rPh sb="152" eb="154">
      <t>カダイ</t>
    </rPh>
    <rPh sb="155" eb="157">
      <t>ジッシ</t>
    </rPh>
    <phoneticPr fontId="5"/>
  </si>
  <si>
    <t>122.9百万円/43件</t>
    <rPh sb="5" eb="6">
      <t>ヒャク</t>
    </rPh>
    <rPh sb="6" eb="8">
      <t>マンエン</t>
    </rPh>
    <rPh sb="11" eb="12">
      <t>ケン</t>
    </rPh>
    <phoneticPr fontId="5"/>
  </si>
  <si>
    <t>130.2百万円/50件</t>
    <rPh sb="5" eb="6">
      <t>ヒャク</t>
    </rPh>
    <rPh sb="6" eb="8">
      <t>マンエン</t>
    </rPh>
    <rPh sb="11" eb="12">
      <t>ケン</t>
    </rPh>
    <phoneticPr fontId="5"/>
  </si>
  <si>
    <t>第5期科学技術基本計画（H28.1閣議決定）
国土交通省技術基本計画（H24.12）
国土技術政策総合研究所研究方針（H26.7）</t>
    <rPh sb="0" eb="1">
      <t>ダイ</t>
    </rPh>
    <rPh sb="2" eb="3">
      <t>キ</t>
    </rPh>
    <rPh sb="3" eb="5">
      <t>カガク</t>
    </rPh>
    <rPh sb="5" eb="7">
      <t>ギジュツ</t>
    </rPh>
    <rPh sb="7" eb="9">
      <t>キホン</t>
    </rPh>
    <rPh sb="9" eb="11">
      <t>ケイカク</t>
    </rPh>
    <rPh sb="17" eb="19">
      <t>カクギ</t>
    </rPh>
    <rPh sb="19" eb="21">
      <t>ケッテイ</t>
    </rPh>
    <rPh sb="23" eb="25">
      <t>コクド</t>
    </rPh>
    <rPh sb="25" eb="28">
      <t>コウツウショウ</t>
    </rPh>
    <rPh sb="28" eb="30">
      <t>ギジュツ</t>
    </rPh>
    <rPh sb="30" eb="32">
      <t>キホン</t>
    </rPh>
    <rPh sb="32" eb="34">
      <t>ケイカク</t>
    </rPh>
    <rPh sb="43" eb="45">
      <t>コクド</t>
    </rPh>
    <rPh sb="45" eb="47">
      <t>ギジュツ</t>
    </rPh>
    <rPh sb="47" eb="49">
      <t>セイサク</t>
    </rPh>
    <rPh sb="49" eb="51">
      <t>ソウゴウ</t>
    </rPh>
    <rPh sb="51" eb="54">
      <t>ケンキュウショ</t>
    </rPh>
    <rPh sb="54" eb="56">
      <t>ケンキュウ</t>
    </rPh>
    <rPh sb="56" eb="58">
      <t>ホウシン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</si>
</sst>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130</a:t>
          </a:r>
          <a:r>
            <a:rPr kumimoji="1" lang="ja-JP" altLang="en-US" sz="1100"/>
            <a:t>百万円</a:t>
          </a:r>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土木・建築等に関する調査、試験、研究及び開発を行うとともに、これらの支援を行う</a:t>
          </a:r>
          <a:endParaRPr kumimoji="1" lang="en-US" altLang="ja-JP" sz="1100">
            <a:solidFill>
              <a:schemeClr val="tx1"/>
            </a:solidFill>
          </a:endParaRP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12</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職員旅費、備品費、消耗品費等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民間企業等（</a:t>
          </a:r>
          <a:r>
            <a:rPr kumimoji="1" lang="en-US" altLang="ja-JP" sz="1100"/>
            <a:t>95</a:t>
          </a:r>
          <a:r>
            <a:rPr kumimoji="1" lang="ja-JP" altLang="en-US" sz="1100"/>
            <a:t>社）</a:t>
          </a:r>
          <a:endParaRPr kumimoji="1" lang="en-US" altLang="ja-JP" sz="1100"/>
        </a:p>
        <a:p>
          <a:pPr algn="l"/>
          <a:r>
            <a:rPr kumimoji="1" lang="ja-JP" altLang="en-US" sz="1100"/>
            <a:t>　　　　　　　　　 </a:t>
          </a:r>
          <a:r>
            <a:rPr kumimoji="1" lang="ja-JP" altLang="en-US" sz="1100" baseline="0"/>
            <a:t> </a:t>
          </a:r>
          <a:r>
            <a:rPr kumimoji="1" lang="en-US" altLang="ja-JP" sz="1100"/>
            <a:t>118</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730</xdr:row>
      <xdr:rowOff>31750</xdr:rowOff>
    </xdr:to>
    <xdr:cxnSp macro="">
      <xdr:nvCxnSpPr>
        <xdr:cNvPr id="13" name="直線コネクタ 12"/>
        <xdr:cNvCxnSpPr/>
      </xdr:nvCxnSpPr>
      <xdr:spPr>
        <a:xfrm flipH="1">
          <a:off x="3418417" y="44555833"/>
          <a:ext cx="2042" cy="11747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土木・建築等に関する調査、試験、研究及び開発に必要な基礎的データの収集等に必要となる経費</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28" zoomScale="80" zoomScaleNormal="75" zoomScaleSheetLayoutView="80" zoomScalePageLayoutView="85" workbookViewId="0">
      <selection activeCell="BC768" sqref="BC7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c r="AR2" s="363"/>
      <c r="AS2" s="52" t="str">
        <f>IF(OR(AQ2="　", AQ2=""), "", "-")</f>
        <v/>
      </c>
      <c r="AT2" s="364">
        <v>446</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517</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2" t="s">
        <v>524</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518</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1" t="s">
        <v>185</v>
      </c>
      <c r="H5" s="522"/>
      <c r="I5" s="522"/>
      <c r="J5" s="522"/>
      <c r="K5" s="522"/>
      <c r="L5" s="522"/>
      <c r="M5" s="523" t="s">
        <v>75</v>
      </c>
      <c r="N5" s="524"/>
      <c r="O5" s="524"/>
      <c r="P5" s="524"/>
      <c r="Q5" s="524"/>
      <c r="R5" s="525"/>
      <c r="S5" s="526" t="s">
        <v>140</v>
      </c>
      <c r="T5" s="522"/>
      <c r="U5" s="522"/>
      <c r="V5" s="522"/>
      <c r="W5" s="522"/>
      <c r="X5" s="527"/>
      <c r="Y5" s="688" t="s">
        <v>3</v>
      </c>
      <c r="Z5" s="689"/>
      <c r="AA5" s="689"/>
      <c r="AB5" s="689"/>
      <c r="AC5" s="689"/>
      <c r="AD5" s="690"/>
      <c r="AE5" s="691" t="s">
        <v>530</v>
      </c>
      <c r="AF5" s="692"/>
      <c r="AG5" s="692"/>
      <c r="AH5" s="692"/>
      <c r="AI5" s="692"/>
      <c r="AJ5" s="692"/>
      <c r="AK5" s="692"/>
      <c r="AL5" s="692"/>
      <c r="AM5" s="692"/>
      <c r="AN5" s="692"/>
      <c r="AO5" s="692"/>
      <c r="AP5" s="693"/>
      <c r="AQ5" s="694" t="s">
        <v>525</v>
      </c>
      <c r="AR5" s="695"/>
      <c r="AS5" s="695"/>
      <c r="AT5" s="695"/>
      <c r="AU5" s="695"/>
      <c r="AV5" s="695"/>
      <c r="AW5" s="695"/>
      <c r="AX5" s="696"/>
    </row>
    <row r="6" spans="1:50" ht="39" customHeight="1" x14ac:dyDescent="0.15">
      <c r="A6" s="699" t="s">
        <v>4</v>
      </c>
      <c r="B6" s="700"/>
      <c r="C6" s="700"/>
      <c r="D6" s="700"/>
      <c r="E6" s="700"/>
      <c r="F6" s="700"/>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800" t="s">
        <v>24</v>
      </c>
      <c r="B7" s="801"/>
      <c r="C7" s="801"/>
      <c r="D7" s="801"/>
      <c r="E7" s="801"/>
      <c r="F7" s="802"/>
      <c r="G7" s="803" t="s">
        <v>523</v>
      </c>
      <c r="H7" s="804"/>
      <c r="I7" s="804"/>
      <c r="J7" s="804"/>
      <c r="K7" s="804"/>
      <c r="L7" s="804"/>
      <c r="M7" s="804"/>
      <c r="N7" s="804"/>
      <c r="O7" s="804"/>
      <c r="P7" s="804"/>
      <c r="Q7" s="804"/>
      <c r="R7" s="804"/>
      <c r="S7" s="804"/>
      <c r="T7" s="804"/>
      <c r="U7" s="804"/>
      <c r="V7" s="464"/>
      <c r="W7" s="464"/>
      <c r="X7" s="464"/>
      <c r="Y7" s="361" t="s">
        <v>5</v>
      </c>
      <c r="Z7" s="245"/>
      <c r="AA7" s="245"/>
      <c r="AB7" s="245"/>
      <c r="AC7" s="245"/>
      <c r="AD7" s="362"/>
      <c r="AE7" s="351" t="s">
        <v>606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0" t="s">
        <v>414</v>
      </c>
      <c r="B8" s="801"/>
      <c r="C8" s="801"/>
      <c r="D8" s="801"/>
      <c r="E8" s="801"/>
      <c r="F8" s="802"/>
      <c r="G8" s="95" t="str">
        <f>入力規則等!A26</f>
        <v>科学技術・イノベーション</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文教及び科学振興</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531</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4" t="s">
        <v>34</v>
      </c>
      <c r="B10" s="665"/>
      <c r="C10" s="665"/>
      <c r="D10" s="665"/>
      <c r="E10" s="665"/>
      <c r="F10" s="665"/>
      <c r="G10" s="533" t="s">
        <v>603</v>
      </c>
      <c r="H10" s="534"/>
      <c r="I10" s="534"/>
      <c r="J10" s="534"/>
      <c r="K10" s="534"/>
      <c r="L10" s="534"/>
      <c r="M10" s="534"/>
      <c r="N10" s="534"/>
      <c r="O10" s="534"/>
      <c r="P10" s="534"/>
      <c r="Q10" s="534"/>
      <c r="R10" s="534"/>
      <c r="S10" s="534"/>
      <c r="T10" s="534"/>
      <c r="U10" s="534"/>
      <c r="V10" s="534"/>
      <c r="W10" s="534"/>
      <c r="X10" s="534"/>
      <c r="Y10" s="535"/>
      <c r="Z10" s="535"/>
      <c r="AA10" s="535"/>
      <c r="AB10" s="535"/>
      <c r="AC10" s="535"/>
      <c r="AD10" s="535"/>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4" t="s">
        <v>6</v>
      </c>
      <c r="B11" s="665"/>
      <c r="C11" s="665"/>
      <c r="D11" s="665"/>
      <c r="E11" s="665"/>
      <c r="F11" s="711"/>
      <c r="G11" s="685" t="str">
        <f>入力規則等!P10</f>
        <v>直接実施、委託・請負</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3" t="s">
        <v>26</v>
      </c>
      <c r="B12" s="634"/>
      <c r="C12" s="634"/>
      <c r="D12" s="634"/>
      <c r="E12" s="634"/>
      <c r="F12" s="635"/>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171</v>
      </c>
      <c r="Q13" s="220"/>
      <c r="R13" s="220"/>
      <c r="S13" s="220"/>
      <c r="T13" s="220"/>
      <c r="U13" s="220"/>
      <c r="V13" s="221"/>
      <c r="W13" s="219">
        <v>171</v>
      </c>
      <c r="X13" s="220"/>
      <c r="Y13" s="220"/>
      <c r="Z13" s="220"/>
      <c r="AA13" s="220"/>
      <c r="AB13" s="220"/>
      <c r="AC13" s="221"/>
      <c r="AD13" s="219">
        <v>140</v>
      </c>
      <c r="AE13" s="220"/>
      <c r="AF13" s="220"/>
      <c r="AG13" s="220"/>
      <c r="AH13" s="220"/>
      <c r="AI13" s="220"/>
      <c r="AJ13" s="221"/>
      <c r="AK13" s="219">
        <v>123</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526</v>
      </c>
      <c r="Q14" s="220"/>
      <c r="R14" s="220"/>
      <c r="S14" s="220"/>
      <c r="T14" s="220"/>
      <c r="U14" s="220"/>
      <c r="V14" s="221"/>
      <c r="W14" s="219" t="s">
        <v>526</v>
      </c>
      <c r="X14" s="220"/>
      <c r="Y14" s="220"/>
      <c r="Z14" s="220"/>
      <c r="AA14" s="220"/>
      <c r="AB14" s="220"/>
      <c r="AC14" s="221"/>
      <c r="AD14" s="219" t="s">
        <v>527</v>
      </c>
      <c r="AE14" s="220"/>
      <c r="AF14" s="220"/>
      <c r="AG14" s="220"/>
      <c r="AH14" s="220"/>
      <c r="AI14" s="220"/>
      <c r="AJ14" s="221"/>
      <c r="AK14" s="219"/>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520</v>
      </c>
      <c r="Q15" s="220"/>
      <c r="R15" s="220"/>
      <c r="S15" s="220"/>
      <c r="T15" s="220"/>
      <c r="U15" s="220"/>
      <c r="V15" s="221"/>
      <c r="W15" s="219" t="s">
        <v>526</v>
      </c>
      <c r="X15" s="220"/>
      <c r="Y15" s="220"/>
      <c r="Z15" s="220"/>
      <c r="AA15" s="220"/>
      <c r="AB15" s="220"/>
      <c r="AC15" s="221"/>
      <c r="AD15" s="219" t="s">
        <v>526</v>
      </c>
      <c r="AE15" s="220"/>
      <c r="AF15" s="220"/>
      <c r="AG15" s="220"/>
      <c r="AH15" s="220"/>
      <c r="AI15" s="220"/>
      <c r="AJ15" s="221"/>
      <c r="AK15" s="219" t="s">
        <v>526</v>
      </c>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526</v>
      </c>
      <c r="Q16" s="220"/>
      <c r="R16" s="220"/>
      <c r="S16" s="220"/>
      <c r="T16" s="220"/>
      <c r="U16" s="220"/>
      <c r="V16" s="221"/>
      <c r="W16" s="219" t="s">
        <v>526</v>
      </c>
      <c r="X16" s="220"/>
      <c r="Y16" s="220"/>
      <c r="Z16" s="220"/>
      <c r="AA16" s="220"/>
      <c r="AB16" s="220"/>
      <c r="AC16" s="221"/>
      <c r="AD16" s="219" t="s">
        <v>526</v>
      </c>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6"/>
      <c r="B17" s="637"/>
      <c r="C17" s="637"/>
      <c r="D17" s="637"/>
      <c r="E17" s="637"/>
      <c r="F17" s="638"/>
      <c r="G17" s="643"/>
      <c r="H17" s="644"/>
      <c r="I17" s="537" t="s">
        <v>57</v>
      </c>
      <c r="J17" s="578"/>
      <c r="K17" s="578"/>
      <c r="L17" s="578"/>
      <c r="M17" s="578"/>
      <c r="N17" s="578"/>
      <c r="O17" s="579"/>
      <c r="P17" s="219" t="s">
        <v>520</v>
      </c>
      <c r="Q17" s="220"/>
      <c r="R17" s="220"/>
      <c r="S17" s="220"/>
      <c r="T17" s="220"/>
      <c r="U17" s="220"/>
      <c r="V17" s="221"/>
      <c r="W17" s="219" t="s">
        <v>520</v>
      </c>
      <c r="X17" s="220"/>
      <c r="Y17" s="220"/>
      <c r="Z17" s="220"/>
      <c r="AA17" s="220"/>
      <c r="AB17" s="220"/>
      <c r="AC17" s="221"/>
      <c r="AD17" s="219" t="s">
        <v>520</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6" t="s">
        <v>22</v>
      </c>
      <c r="J18" s="707"/>
      <c r="K18" s="707"/>
      <c r="L18" s="707"/>
      <c r="M18" s="707"/>
      <c r="N18" s="707"/>
      <c r="O18" s="708"/>
      <c r="P18" s="515">
        <f>SUM(P13:V17)</f>
        <v>171</v>
      </c>
      <c r="Q18" s="516"/>
      <c r="R18" s="516"/>
      <c r="S18" s="516"/>
      <c r="T18" s="516"/>
      <c r="U18" s="516"/>
      <c r="V18" s="517"/>
      <c r="W18" s="515">
        <f>SUM(W13:AC17)</f>
        <v>171</v>
      </c>
      <c r="X18" s="516"/>
      <c r="Y18" s="516"/>
      <c r="Z18" s="516"/>
      <c r="AA18" s="516"/>
      <c r="AB18" s="516"/>
      <c r="AC18" s="517"/>
      <c r="AD18" s="515">
        <f>SUM(AD13:AJ17)</f>
        <v>140</v>
      </c>
      <c r="AE18" s="516"/>
      <c r="AF18" s="516"/>
      <c r="AG18" s="516"/>
      <c r="AH18" s="516"/>
      <c r="AI18" s="516"/>
      <c r="AJ18" s="517"/>
      <c r="AK18" s="515">
        <f>SUM(AK13:AQ17)</f>
        <v>123</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v>162</v>
      </c>
      <c r="Q19" s="220"/>
      <c r="R19" s="220"/>
      <c r="S19" s="220"/>
      <c r="T19" s="220"/>
      <c r="U19" s="220"/>
      <c r="V19" s="221"/>
      <c r="W19" s="219">
        <v>162</v>
      </c>
      <c r="X19" s="220"/>
      <c r="Y19" s="220"/>
      <c r="Z19" s="220"/>
      <c r="AA19" s="220"/>
      <c r="AB19" s="220"/>
      <c r="AC19" s="221"/>
      <c r="AD19" s="219">
        <v>130</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0.94736842105263153</v>
      </c>
      <c r="Q20" s="520"/>
      <c r="R20" s="520"/>
      <c r="S20" s="520"/>
      <c r="T20" s="520"/>
      <c r="U20" s="520"/>
      <c r="V20" s="520"/>
      <c r="W20" s="520">
        <f>IF(W18=0, "-", W19/W18)</f>
        <v>0.94736842105263153</v>
      </c>
      <c r="X20" s="520"/>
      <c r="Y20" s="520"/>
      <c r="Z20" s="520"/>
      <c r="AA20" s="520"/>
      <c r="AB20" s="520"/>
      <c r="AC20" s="520"/>
      <c r="AD20" s="520">
        <f>IF(AD18=0, "-", AD19/AD18)</f>
        <v>0.9285714285714286</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595</v>
      </c>
      <c r="AR22" s="127"/>
      <c r="AS22" s="113" t="s">
        <v>371</v>
      </c>
      <c r="AT22" s="114"/>
      <c r="AU22" s="336">
        <v>29</v>
      </c>
      <c r="AV22" s="336"/>
      <c r="AW22" s="365" t="s">
        <v>313</v>
      </c>
      <c r="AX22" s="366"/>
    </row>
    <row r="23" spans="1:50" ht="35.1" customHeight="1" x14ac:dyDescent="0.15">
      <c r="A23" s="490"/>
      <c r="B23" s="488"/>
      <c r="C23" s="488"/>
      <c r="D23" s="488"/>
      <c r="E23" s="488"/>
      <c r="F23" s="489"/>
      <c r="G23" s="463" t="s">
        <v>593</v>
      </c>
      <c r="H23" s="464"/>
      <c r="I23" s="464"/>
      <c r="J23" s="464"/>
      <c r="K23" s="464"/>
      <c r="L23" s="464"/>
      <c r="M23" s="464"/>
      <c r="N23" s="464"/>
      <c r="O23" s="465"/>
      <c r="P23" s="102" t="s">
        <v>594</v>
      </c>
      <c r="Q23" s="102"/>
      <c r="R23" s="102"/>
      <c r="S23" s="102"/>
      <c r="T23" s="102"/>
      <c r="U23" s="102"/>
      <c r="V23" s="102"/>
      <c r="W23" s="102"/>
      <c r="X23" s="131"/>
      <c r="Y23" s="213" t="s">
        <v>14</v>
      </c>
      <c r="Z23" s="472"/>
      <c r="AA23" s="473"/>
      <c r="AB23" s="484" t="s">
        <v>595</v>
      </c>
      <c r="AC23" s="484"/>
      <c r="AD23" s="484"/>
      <c r="AE23" s="316">
        <f>45/48</f>
        <v>0.9375</v>
      </c>
      <c r="AF23" s="317"/>
      <c r="AG23" s="317"/>
      <c r="AH23" s="317"/>
      <c r="AI23" s="316">
        <f>49/52</f>
        <v>0.94230769230769229</v>
      </c>
      <c r="AJ23" s="317"/>
      <c r="AK23" s="317"/>
      <c r="AL23" s="317"/>
      <c r="AM23" s="316">
        <f>45/50</f>
        <v>0.9</v>
      </c>
      <c r="AN23" s="317"/>
      <c r="AO23" s="317"/>
      <c r="AP23" s="317"/>
      <c r="AQ23" s="91" t="s">
        <v>595</v>
      </c>
      <c r="AR23" s="92"/>
      <c r="AS23" s="92"/>
      <c r="AT23" s="93"/>
      <c r="AU23" s="317" t="s">
        <v>575</v>
      </c>
      <c r="AV23" s="317"/>
      <c r="AW23" s="317"/>
      <c r="AX23" s="319"/>
    </row>
    <row r="24" spans="1:50" ht="35.1"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595</v>
      </c>
      <c r="AC24" s="499"/>
      <c r="AD24" s="499"/>
      <c r="AE24" s="316">
        <v>0.8</v>
      </c>
      <c r="AF24" s="317"/>
      <c r="AG24" s="317"/>
      <c r="AH24" s="317"/>
      <c r="AI24" s="316">
        <v>0.8</v>
      </c>
      <c r="AJ24" s="317"/>
      <c r="AK24" s="317"/>
      <c r="AL24" s="317"/>
      <c r="AM24" s="316">
        <v>0.8</v>
      </c>
      <c r="AN24" s="317"/>
      <c r="AO24" s="317"/>
      <c r="AP24" s="317"/>
      <c r="AQ24" s="91" t="s">
        <v>595</v>
      </c>
      <c r="AR24" s="92"/>
      <c r="AS24" s="92"/>
      <c r="AT24" s="93"/>
      <c r="AU24" s="317">
        <v>0.8</v>
      </c>
      <c r="AV24" s="317"/>
      <c r="AW24" s="317"/>
      <c r="AX24" s="319"/>
    </row>
    <row r="25" spans="1:50" ht="35.1"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f>AE23/AE24*100</f>
        <v>117.1875</v>
      </c>
      <c r="AF25" s="317"/>
      <c r="AG25" s="317"/>
      <c r="AH25" s="317"/>
      <c r="AI25" s="316">
        <f>AI23/AI24*100</f>
        <v>117.78846153846152</v>
      </c>
      <c r="AJ25" s="317"/>
      <c r="AK25" s="317"/>
      <c r="AL25" s="317"/>
      <c r="AM25" s="316">
        <f>AM23/AM24*100</f>
        <v>112.5</v>
      </c>
      <c r="AN25" s="317"/>
      <c r="AO25" s="317"/>
      <c r="AP25" s="317"/>
      <c r="AQ25" s="91" t="s">
        <v>595</v>
      </c>
      <c r="AR25" s="92"/>
      <c r="AS25" s="92"/>
      <c r="AT25" s="93"/>
      <c r="AU25" s="317" t="s">
        <v>575</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487</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537</v>
      </c>
      <c r="AR47" s="127"/>
      <c r="AS47" s="113" t="s">
        <v>371</v>
      </c>
      <c r="AT47" s="114"/>
      <c r="AU47" s="127" t="s">
        <v>537</v>
      </c>
      <c r="AV47" s="127"/>
      <c r="AW47" s="113" t="s">
        <v>313</v>
      </c>
      <c r="AX47" s="129"/>
    </row>
    <row r="48" spans="1:50" ht="22.5" hidden="1" customHeight="1" x14ac:dyDescent="0.15">
      <c r="A48" s="816"/>
      <c r="B48" s="817"/>
      <c r="C48" s="817"/>
      <c r="D48" s="817"/>
      <c r="E48" s="817"/>
      <c r="F48" s="818"/>
      <c r="G48" s="772" t="s">
        <v>386</v>
      </c>
      <c r="H48" s="102" t="s">
        <v>574</v>
      </c>
      <c r="I48" s="102"/>
      <c r="J48" s="102"/>
      <c r="K48" s="102"/>
      <c r="L48" s="102"/>
      <c r="M48" s="102"/>
      <c r="N48" s="102"/>
      <c r="O48" s="131"/>
      <c r="P48" s="102" t="s">
        <v>576</v>
      </c>
      <c r="Q48" s="102"/>
      <c r="R48" s="102"/>
      <c r="S48" s="102"/>
      <c r="T48" s="102"/>
      <c r="U48" s="102"/>
      <c r="V48" s="102"/>
      <c r="W48" s="102"/>
      <c r="X48" s="131"/>
      <c r="Y48" s="137" t="s">
        <v>14</v>
      </c>
      <c r="Z48" s="138"/>
      <c r="AA48" s="139"/>
      <c r="AB48" s="140" t="s">
        <v>537</v>
      </c>
      <c r="AC48" s="140"/>
      <c r="AD48" s="140"/>
      <c r="AE48" s="91" t="s">
        <v>537</v>
      </c>
      <c r="AF48" s="92"/>
      <c r="AG48" s="92"/>
      <c r="AH48" s="92"/>
      <c r="AI48" s="91" t="s">
        <v>537</v>
      </c>
      <c r="AJ48" s="92"/>
      <c r="AK48" s="92"/>
      <c r="AL48" s="92"/>
      <c r="AM48" s="91" t="s">
        <v>537</v>
      </c>
      <c r="AN48" s="92"/>
      <c r="AO48" s="92"/>
      <c r="AP48" s="92"/>
      <c r="AQ48" s="91" t="s">
        <v>537</v>
      </c>
      <c r="AR48" s="92"/>
      <c r="AS48" s="92"/>
      <c r="AT48" s="93"/>
      <c r="AU48" s="317" t="s">
        <v>537</v>
      </c>
      <c r="AV48" s="317"/>
      <c r="AW48" s="317"/>
      <c r="AX48" s="319"/>
    </row>
    <row r="49" spans="1:50" ht="22.5" hidden="1" customHeight="1" x14ac:dyDescent="0.1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t="s">
        <v>537</v>
      </c>
      <c r="AC49" s="90"/>
      <c r="AD49" s="90"/>
      <c r="AE49" s="91" t="s">
        <v>537</v>
      </c>
      <c r="AF49" s="92"/>
      <c r="AG49" s="92"/>
      <c r="AH49" s="92"/>
      <c r="AI49" s="91" t="s">
        <v>537</v>
      </c>
      <c r="AJ49" s="92"/>
      <c r="AK49" s="92"/>
      <c r="AL49" s="92"/>
      <c r="AM49" s="91" t="s">
        <v>537</v>
      </c>
      <c r="AN49" s="92"/>
      <c r="AO49" s="92"/>
      <c r="AP49" s="92"/>
      <c r="AQ49" s="91" t="s">
        <v>537</v>
      </c>
      <c r="AR49" s="92"/>
      <c r="AS49" s="92"/>
      <c r="AT49" s="93"/>
      <c r="AU49" s="317" t="s">
        <v>537</v>
      </c>
      <c r="AV49" s="317"/>
      <c r="AW49" s="317"/>
      <c r="AX49" s="319"/>
    </row>
    <row r="50" spans="1:50" ht="22.5" hidden="1" customHeight="1" x14ac:dyDescent="0.1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537</v>
      </c>
      <c r="AF50" s="349"/>
      <c r="AG50" s="349"/>
      <c r="AH50" s="349"/>
      <c r="AI50" s="348" t="s">
        <v>537</v>
      </c>
      <c r="AJ50" s="349"/>
      <c r="AK50" s="349"/>
      <c r="AL50" s="349"/>
      <c r="AM50" s="348" t="s">
        <v>537</v>
      </c>
      <c r="AN50" s="349"/>
      <c r="AO50" s="349"/>
      <c r="AP50" s="349"/>
      <c r="AQ50" s="91" t="s">
        <v>537</v>
      </c>
      <c r="AR50" s="92"/>
      <c r="AS50" s="92"/>
      <c r="AT50" s="93"/>
      <c r="AU50" s="317"/>
      <c r="AV50" s="317"/>
      <c r="AW50" s="317"/>
      <c r="AX50" s="319"/>
    </row>
    <row r="51" spans="1:50" ht="57" hidden="1" customHeight="1" x14ac:dyDescent="0.15">
      <c r="A51" s="869" t="s">
        <v>536</v>
      </c>
      <c r="B51" s="870"/>
      <c r="C51" s="870"/>
      <c r="D51" s="870"/>
      <c r="E51" s="867" t="s">
        <v>509</v>
      </c>
      <c r="F51" s="868"/>
      <c r="G51" s="59" t="s">
        <v>387</v>
      </c>
      <c r="H51" s="798" t="s">
        <v>575</v>
      </c>
      <c r="I51" s="398"/>
      <c r="J51" s="398"/>
      <c r="K51" s="398"/>
      <c r="L51" s="398"/>
      <c r="M51" s="398"/>
      <c r="N51" s="398"/>
      <c r="O51" s="799"/>
      <c r="P51" s="201" t="s">
        <v>537</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7" t="s">
        <v>277</v>
      </c>
      <c r="B53" s="821" t="s">
        <v>274</v>
      </c>
      <c r="C53" s="458"/>
      <c r="D53" s="458"/>
      <c r="E53" s="458"/>
      <c r="F53" s="459"/>
      <c r="G53" s="796" t="s">
        <v>268</v>
      </c>
      <c r="H53" s="796"/>
      <c r="I53" s="796"/>
      <c r="J53" s="796"/>
      <c r="K53" s="796"/>
      <c r="L53" s="796"/>
      <c r="M53" s="796"/>
      <c r="N53" s="796"/>
      <c r="O53" s="796"/>
      <c r="P53" s="796"/>
      <c r="Q53" s="796"/>
      <c r="R53" s="796"/>
      <c r="S53" s="796"/>
      <c r="T53" s="796"/>
      <c r="U53" s="796"/>
      <c r="V53" s="796"/>
      <c r="W53" s="796"/>
      <c r="X53" s="796"/>
      <c r="Y53" s="796"/>
      <c r="Z53" s="796"/>
      <c r="AA53" s="797"/>
      <c r="AB53" s="826"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7"/>
    </row>
    <row r="54" spans="1:50" ht="18.7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1"/>
      <c r="R60" s="791"/>
      <c r="S60" s="791"/>
      <c r="T60" s="791"/>
      <c r="U60" s="791"/>
      <c r="V60" s="791"/>
      <c r="W60" s="791"/>
      <c r="X60" s="792"/>
      <c r="Y60" s="722" t="s">
        <v>69</v>
      </c>
      <c r="Z60" s="723"/>
      <c r="AA60" s="724"/>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3"/>
      <c r="Q61" s="793"/>
      <c r="R61" s="793"/>
      <c r="S61" s="793"/>
      <c r="T61" s="793"/>
      <c r="U61" s="793"/>
      <c r="V61" s="793"/>
      <c r="W61" s="793"/>
      <c r="X61" s="794"/>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5"/>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1"/>
      <c r="R65" s="791"/>
      <c r="S65" s="791"/>
      <c r="T65" s="791"/>
      <c r="U65" s="791"/>
      <c r="V65" s="791"/>
      <c r="W65" s="791"/>
      <c r="X65" s="792"/>
      <c r="Y65" s="722" t="s">
        <v>69</v>
      </c>
      <c r="Z65" s="723"/>
      <c r="AA65" s="724"/>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3"/>
      <c r="Q66" s="793"/>
      <c r="R66" s="793"/>
      <c r="S66" s="793"/>
      <c r="T66" s="793"/>
      <c r="U66" s="793"/>
      <c r="V66" s="793"/>
      <c r="W66" s="793"/>
      <c r="X66" s="794"/>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5"/>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1"/>
      <c r="R70" s="791"/>
      <c r="S70" s="791"/>
      <c r="T70" s="791"/>
      <c r="U70" s="791"/>
      <c r="V70" s="791"/>
      <c r="W70" s="791"/>
      <c r="X70" s="792"/>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3"/>
      <c r="Q71" s="793"/>
      <c r="R71" s="793"/>
      <c r="S71" s="793"/>
      <c r="T71" s="793"/>
      <c r="U71" s="793"/>
      <c r="V71" s="793"/>
      <c r="W71" s="793"/>
      <c r="X71" s="794"/>
      <c r="Y71" s="704" t="s">
        <v>61</v>
      </c>
      <c r="Z71" s="434"/>
      <c r="AA71" s="435"/>
      <c r="AB71" s="788"/>
      <c r="AC71" s="789"/>
      <c r="AD71" s="79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577</v>
      </c>
      <c r="H74" s="102"/>
      <c r="I74" s="102"/>
      <c r="J74" s="102"/>
      <c r="K74" s="102"/>
      <c r="L74" s="102"/>
      <c r="M74" s="102"/>
      <c r="N74" s="102"/>
      <c r="O74" s="102"/>
      <c r="P74" s="102"/>
      <c r="Q74" s="102"/>
      <c r="R74" s="102"/>
      <c r="S74" s="102"/>
      <c r="T74" s="102"/>
      <c r="U74" s="102"/>
      <c r="V74" s="102"/>
      <c r="W74" s="102"/>
      <c r="X74" s="131"/>
      <c r="Y74" s="823" t="s">
        <v>62</v>
      </c>
      <c r="Z74" s="689"/>
      <c r="AA74" s="690"/>
      <c r="AB74" s="484" t="s">
        <v>578</v>
      </c>
      <c r="AC74" s="484"/>
      <c r="AD74" s="484"/>
      <c r="AE74" s="298">
        <v>62</v>
      </c>
      <c r="AF74" s="298"/>
      <c r="AG74" s="298"/>
      <c r="AH74" s="298"/>
      <c r="AI74" s="298">
        <v>76</v>
      </c>
      <c r="AJ74" s="298"/>
      <c r="AK74" s="298"/>
      <c r="AL74" s="298"/>
      <c r="AM74" s="298">
        <v>88</v>
      </c>
      <c r="AN74" s="298"/>
      <c r="AO74" s="298"/>
      <c r="AP74" s="298"/>
      <c r="AQ74" s="298" t="s">
        <v>575</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578</v>
      </c>
      <c r="AC75" s="484"/>
      <c r="AD75" s="484"/>
      <c r="AE75" s="298">
        <v>66</v>
      </c>
      <c r="AF75" s="298"/>
      <c r="AG75" s="298"/>
      <c r="AH75" s="298"/>
      <c r="AI75" s="298">
        <v>62</v>
      </c>
      <c r="AJ75" s="298"/>
      <c r="AK75" s="298"/>
      <c r="AL75" s="298"/>
      <c r="AM75" s="298">
        <v>76</v>
      </c>
      <c r="AN75" s="298"/>
      <c r="AO75" s="298"/>
      <c r="AP75" s="298"/>
      <c r="AQ75" s="298">
        <v>88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v>1</v>
      </c>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579</v>
      </c>
      <c r="H89" s="225"/>
      <c r="I89" s="225"/>
      <c r="J89" s="225"/>
      <c r="K89" s="225"/>
      <c r="L89" s="225"/>
      <c r="M89" s="225"/>
      <c r="N89" s="225"/>
      <c r="O89" s="225"/>
      <c r="P89" s="225"/>
      <c r="Q89" s="225"/>
      <c r="R89" s="225"/>
      <c r="S89" s="225"/>
      <c r="T89" s="225"/>
      <c r="U89" s="225"/>
      <c r="V89" s="225"/>
      <c r="W89" s="225"/>
      <c r="X89" s="225"/>
      <c r="Y89" s="229" t="s">
        <v>17</v>
      </c>
      <c r="Z89" s="230"/>
      <c r="AA89" s="231"/>
      <c r="AB89" s="249" t="s">
        <v>580</v>
      </c>
      <c r="AC89" s="250"/>
      <c r="AD89" s="251"/>
      <c r="AE89" s="298">
        <f>162.2/48</f>
        <v>3.3791666666666664</v>
      </c>
      <c r="AF89" s="298"/>
      <c r="AG89" s="298"/>
      <c r="AH89" s="298"/>
      <c r="AI89" s="298">
        <f>162.2/52</f>
        <v>3.1192307692307688</v>
      </c>
      <c r="AJ89" s="298"/>
      <c r="AK89" s="298"/>
      <c r="AL89" s="298"/>
      <c r="AM89" s="298">
        <f>130.1/50</f>
        <v>2.6019999999999999</v>
      </c>
      <c r="AN89" s="298"/>
      <c r="AO89" s="298"/>
      <c r="AP89" s="298"/>
      <c r="AQ89" s="316">
        <f>122.9/43</f>
        <v>2.8581395348837209</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596</v>
      </c>
      <c r="AF90" s="255"/>
      <c r="AG90" s="255"/>
      <c r="AH90" s="255"/>
      <c r="AI90" s="255" t="s">
        <v>597</v>
      </c>
      <c r="AJ90" s="255"/>
      <c r="AK90" s="255"/>
      <c r="AL90" s="255"/>
      <c r="AM90" s="255" t="s">
        <v>605</v>
      </c>
      <c r="AN90" s="255"/>
      <c r="AO90" s="255"/>
      <c r="AP90" s="255"/>
      <c r="AQ90" s="255" t="s">
        <v>604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528</v>
      </c>
      <c r="D104" s="233"/>
      <c r="E104" s="233"/>
      <c r="F104" s="233"/>
      <c r="G104" s="233"/>
      <c r="H104" s="233"/>
      <c r="I104" s="233"/>
      <c r="J104" s="233"/>
      <c r="K104" s="234"/>
      <c r="L104" s="219">
        <v>6</v>
      </c>
      <c r="M104" s="220"/>
      <c r="N104" s="220"/>
      <c r="O104" s="220"/>
      <c r="P104" s="220"/>
      <c r="Q104" s="221"/>
      <c r="R104" s="219"/>
      <c r="S104" s="220"/>
      <c r="T104" s="220"/>
      <c r="U104" s="220"/>
      <c r="V104" s="220"/>
      <c r="W104" s="221"/>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2"/>
      <c r="B105" s="403"/>
      <c r="C105" s="235" t="s">
        <v>529</v>
      </c>
      <c r="D105" s="236"/>
      <c r="E105" s="236"/>
      <c r="F105" s="236"/>
      <c r="G105" s="236"/>
      <c r="H105" s="236"/>
      <c r="I105" s="236"/>
      <c r="J105" s="236"/>
      <c r="K105" s="237"/>
      <c r="L105" s="219">
        <v>117</v>
      </c>
      <c r="M105" s="220"/>
      <c r="N105" s="220"/>
      <c r="O105" s="220"/>
      <c r="P105" s="220"/>
      <c r="Q105" s="221"/>
      <c r="R105" s="219"/>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4"/>
      <c r="B110" s="405"/>
      <c r="C110" s="222" t="s">
        <v>22</v>
      </c>
      <c r="D110" s="223"/>
      <c r="E110" s="223"/>
      <c r="F110" s="223"/>
      <c r="G110" s="223"/>
      <c r="H110" s="223"/>
      <c r="I110" s="223"/>
      <c r="J110" s="223"/>
      <c r="K110" s="224"/>
      <c r="L110" s="808">
        <f>SUM(L104:Q109)</f>
        <v>123</v>
      </c>
      <c r="M110" s="809"/>
      <c r="N110" s="809"/>
      <c r="O110" s="809"/>
      <c r="P110" s="809"/>
      <c r="Q110" s="810"/>
      <c r="R110" s="808">
        <f>SUM(R104:W109)</f>
        <v>0</v>
      </c>
      <c r="S110" s="809"/>
      <c r="T110" s="809"/>
      <c r="U110" s="809"/>
      <c r="V110" s="809"/>
      <c r="W110" s="810"/>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57" t="s">
        <v>429</v>
      </c>
      <c r="F111" s="258"/>
      <c r="G111" s="259" t="s">
        <v>521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522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534</v>
      </c>
      <c r="AR114" s="336"/>
      <c r="AS114" s="113" t="s">
        <v>371</v>
      </c>
      <c r="AT114" s="114"/>
      <c r="AU114" s="127" t="s">
        <v>534</v>
      </c>
      <c r="AV114" s="127"/>
      <c r="AW114" s="113" t="s">
        <v>313</v>
      </c>
      <c r="AX114" s="129"/>
    </row>
    <row r="115" spans="1:50" ht="39.75" customHeight="1" x14ac:dyDescent="0.15">
      <c r="A115" s="174"/>
      <c r="B115" s="164"/>
      <c r="C115" s="163"/>
      <c r="D115" s="164"/>
      <c r="E115" s="163"/>
      <c r="F115" s="177"/>
      <c r="G115" s="130" t="s">
        <v>532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533</v>
      </c>
      <c r="AC115" s="90"/>
      <c r="AD115" s="90"/>
      <c r="AE115" s="191">
        <v>97.9</v>
      </c>
      <c r="AF115" s="92"/>
      <c r="AG115" s="92"/>
      <c r="AH115" s="92"/>
      <c r="AI115" s="191">
        <v>94.4</v>
      </c>
      <c r="AJ115" s="92"/>
      <c r="AK115" s="92"/>
      <c r="AL115" s="92"/>
      <c r="AM115" s="191">
        <v>92.2</v>
      </c>
      <c r="AN115" s="92"/>
      <c r="AO115" s="92"/>
      <c r="AP115" s="92"/>
      <c r="AQ115" s="191" t="s">
        <v>534</v>
      </c>
      <c r="AR115" s="92"/>
      <c r="AS115" s="92"/>
      <c r="AT115" s="92"/>
      <c r="AU115" s="191" t="s">
        <v>534</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533</v>
      </c>
      <c r="AC116" s="140"/>
      <c r="AD116" s="140"/>
      <c r="AE116" s="191">
        <v>80</v>
      </c>
      <c r="AF116" s="92"/>
      <c r="AG116" s="92"/>
      <c r="AH116" s="92"/>
      <c r="AI116" s="191">
        <v>80</v>
      </c>
      <c r="AJ116" s="92"/>
      <c r="AK116" s="92"/>
      <c r="AL116" s="92"/>
      <c r="AM116" s="191">
        <v>80</v>
      </c>
      <c r="AN116" s="92"/>
      <c r="AO116" s="92"/>
      <c r="AP116" s="92"/>
      <c r="AQ116" s="191" t="s">
        <v>534</v>
      </c>
      <c r="AR116" s="92"/>
      <c r="AS116" s="92"/>
      <c r="AT116" s="92"/>
      <c r="AU116" s="191">
        <v>80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535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1" t="s">
        <v>402</v>
      </c>
      <c r="H233" s="208"/>
      <c r="I233" s="208"/>
      <c r="J233" s="208"/>
      <c r="K233" s="208"/>
      <c r="L233" s="208"/>
      <c r="M233" s="208"/>
      <c r="N233" s="208"/>
      <c r="O233" s="208"/>
      <c r="P233" s="208"/>
      <c r="Q233" s="208"/>
      <c r="R233" s="208"/>
      <c r="S233" s="208"/>
      <c r="T233" s="208"/>
      <c r="U233" s="208"/>
      <c r="V233" s="208"/>
      <c r="W233" s="208"/>
      <c r="X233" s="852"/>
      <c r="Y233" s="853"/>
      <c r="Z233" s="854"/>
      <c r="AA233" s="855"/>
      <c r="AB233" s="859" t="s">
        <v>12</v>
      </c>
      <c r="AC233" s="208"/>
      <c r="AD233" s="852"/>
      <c r="AE233" s="860" t="s">
        <v>372</v>
      </c>
      <c r="AF233" s="860"/>
      <c r="AG233" s="860"/>
      <c r="AH233" s="860"/>
      <c r="AI233" s="860" t="s">
        <v>373</v>
      </c>
      <c r="AJ233" s="860"/>
      <c r="AK233" s="860"/>
      <c r="AL233" s="860"/>
      <c r="AM233" s="860" t="s">
        <v>374</v>
      </c>
      <c r="AN233" s="860"/>
      <c r="AO233" s="860"/>
      <c r="AP233" s="859"/>
      <c r="AQ233" s="859" t="s">
        <v>370</v>
      </c>
      <c r="AR233" s="208"/>
      <c r="AS233" s="208"/>
      <c r="AT233" s="852"/>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6"/>
      <c r="Z234" s="857"/>
      <c r="AA234" s="858"/>
      <c r="AB234" s="186"/>
      <c r="AC234" s="181"/>
      <c r="AD234" s="182"/>
      <c r="AE234" s="861"/>
      <c r="AF234" s="861"/>
      <c r="AG234" s="861"/>
      <c r="AH234" s="861"/>
      <c r="AI234" s="861"/>
      <c r="AJ234" s="861"/>
      <c r="AK234" s="861"/>
      <c r="AL234" s="861"/>
      <c r="AM234" s="861"/>
      <c r="AN234" s="861"/>
      <c r="AO234" s="861"/>
      <c r="AP234" s="186"/>
      <c r="AQ234" s="862"/>
      <c r="AR234" s="863"/>
      <c r="AS234" s="181" t="s">
        <v>371</v>
      </c>
      <c r="AT234" s="182"/>
      <c r="AU234" s="863"/>
      <c r="AV234" s="863"/>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4" t="s">
        <v>403</v>
      </c>
      <c r="Z235" s="865"/>
      <c r="AA235" s="866"/>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9"/>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9"/>
    </row>
    <row r="237" spans="1:50" ht="18.75" hidden="1" customHeight="1" x14ac:dyDescent="0.15">
      <c r="A237" s="174"/>
      <c r="B237" s="164"/>
      <c r="C237" s="163"/>
      <c r="D237" s="164"/>
      <c r="E237" s="163"/>
      <c r="F237" s="177"/>
      <c r="G237" s="851" t="s">
        <v>402</v>
      </c>
      <c r="H237" s="208"/>
      <c r="I237" s="208"/>
      <c r="J237" s="208"/>
      <c r="K237" s="208"/>
      <c r="L237" s="208"/>
      <c r="M237" s="208"/>
      <c r="N237" s="208"/>
      <c r="O237" s="208"/>
      <c r="P237" s="208"/>
      <c r="Q237" s="208"/>
      <c r="R237" s="208"/>
      <c r="S237" s="208"/>
      <c r="T237" s="208"/>
      <c r="U237" s="208"/>
      <c r="V237" s="208"/>
      <c r="W237" s="208"/>
      <c r="X237" s="852"/>
      <c r="Y237" s="853"/>
      <c r="Z237" s="854"/>
      <c r="AA237" s="855"/>
      <c r="AB237" s="859" t="s">
        <v>12</v>
      </c>
      <c r="AC237" s="208"/>
      <c r="AD237" s="852"/>
      <c r="AE237" s="860" t="s">
        <v>372</v>
      </c>
      <c r="AF237" s="860"/>
      <c r="AG237" s="860"/>
      <c r="AH237" s="860"/>
      <c r="AI237" s="860" t="s">
        <v>373</v>
      </c>
      <c r="AJ237" s="860"/>
      <c r="AK237" s="860"/>
      <c r="AL237" s="860"/>
      <c r="AM237" s="860" t="s">
        <v>374</v>
      </c>
      <c r="AN237" s="860"/>
      <c r="AO237" s="860"/>
      <c r="AP237" s="859"/>
      <c r="AQ237" s="859" t="s">
        <v>370</v>
      </c>
      <c r="AR237" s="208"/>
      <c r="AS237" s="208"/>
      <c r="AT237" s="852"/>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6"/>
      <c r="Z238" s="857"/>
      <c r="AA238" s="858"/>
      <c r="AB238" s="186"/>
      <c r="AC238" s="181"/>
      <c r="AD238" s="182"/>
      <c r="AE238" s="861"/>
      <c r="AF238" s="861"/>
      <c r="AG238" s="861"/>
      <c r="AH238" s="861"/>
      <c r="AI238" s="861"/>
      <c r="AJ238" s="861"/>
      <c r="AK238" s="861"/>
      <c r="AL238" s="861"/>
      <c r="AM238" s="861"/>
      <c r="AN238" s="861"/>
      <c r="AO238" s="861"/>
      <c r="AP238" s="186"/>
      <c r="AQ238" s="862"/>
      <c r="AR238" s="863"/>
      <c r="AS238" s="181" t="s">
        <v>371</v>
      </c>
      <c r="AT238" s="182"/>
      <c r="AU238" s="863"/>
      <c r="AV238" s="863"/>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4" t="s">
        <v>403</v>
      </c>
      <c r="Z239" s="865"/>
      <c r="AA239" s="866"/>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9"/>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9"/>
    </row>
    <row r="241" spans="1:50" ht="18.75" hidden="1" customHeight="1" x14ac:dyDescent="0.15">
      <c r="A241" s="174"/>
      <c r="B241" s="164"/>
      <c r="C241" s="163"/>
      <c r="D241" s="164"/>
      <c r="E241" s="163"/>
      <c r="F241" s="177"/>
      <c r="G241" s="851" t="s">
        <v>402</v>
      </c>
      <c r="H241" s="208"/>
      <c r="I241" s="208"/>
      <c r="J241" s="208"/>
      <c r="K241" s="208"/>
      <c r="L241" s="208"/>
      <c r="M241" s="208"/>
      <c r="N241" s="208"/>
      <c r="O241" s="208"/>
      <c r="P241" s="208"/>
      <c r="Q241" s="208"/>
      <c r="R241" s="208"/>
      <c r="S241" s="208"/>
      <c r="T241" s="208"/>
      <c r="U241" s="208"/>
      <c r="V241" s="208"/>
      <c r="W241" s="208"/>
      <c r="X241" s="852"/>
      <c r="Y241" s="853"/>
      <c r="Z241" s="854"/>
      <c r="AA241" s="855"/>
      <c r="AB241" s="859" t="s">
        <v>12</v>
      </c>
      <c r="AC241" s="208"/>
      <c r="AD241" s="852"/>
      <c r="AE241" s="860" t="s">
        <v>372</v>
      </c>
      <c r="AF241" s="860"/>
      <c r="AG241" s="860"/>
      <c r="AH241" s="860"/>
      <c r="AI241" s="860" t="s">
        <v>373</v>
      </c>
      <c r="AJ241" s="860"/>
      <c r="AK241" s="860"/>
      <c r="AL241" s="860"/>
      <c r="AM241" s="860" t="s">
        <v>374</v>
      </c>
      <c r="AN241" s="860"/>
      <c r="AO241" s="860"/>
      <c r="AP241" s="859"/>
      <c r="AQ241" s="859" t="s">
        <v>370</v>
      </c>
      <c r="AR241" s="208"/>
      <c r="AS241" s="208"/>
      <c r="AT241" s="852"/>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6"/>
      <c r="Z242" s="857"/>
      <c r="AA242" s="858"/>
      <c r="AB242" s="186"/>
      <c r="AC242" s="181"/>
      <c r="AD242" s="182"/>
      <c r="AE242" s="861"/>
      <c r="AF242" s="861"/>
      <c r="AG242" s="861"/>
      <c r="AH242" s="861"/>
      <c r="AI242" s="861"/>
      <c r="AJ242" s="861"/>
      <c r="AK242" s="861"/>
      <c r="AL242" s="861"/>
      <c r="AM242" s="861"/>
      <c r="AN242" s="861"/>
      <c r="AO242" s="861"/>
      <c r="AP242" s="186"/>
      <c r="AQ242" s="862"/>
      <c r="AR242" s="863"/>
      <c r="AS242" s="181" t="s">
        <v>371</v>
      </c>
      <c r="AT242" s="182"/>
      <c r="AU242" s="863"/>
      <c r="AV242" s="863"/>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4" t="s">
        <v>403</v>
      </c>
      <c r="Z243" s="865"/>
      <c r="AA243" s="866"/>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9"/>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9"/>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6"/>
      <c r="Z245" s="857"/>
      <c r="AA245" s="858"/>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6"/>
      <c r="Z246" s="857"/>
      <c r="AA246" s="858"/>
      <c r="AB246" s="186"/>
      <c r="AC246" s="181"/>
      <c r="AD246" s="182"/>
      <c r="AE246" s="861"/>
      <c r="AF246" s="861"/>
      <c r="AG246" s="861"/>
      <c r="AH246" s="861"/>
      <c r="AI246" s="861"/>
      <c r="AJ246" s="861"/>
      <c r="AK246" s="861"/>
      <c r="AL246" s="861"/>
      <c r="AM246" s="861"/>
      <c r="AN246" s="861"/>
      <c r="AO246" s="861"/>
      <c r="AP246" s="186"/>
      <c r="AQ246" s="862"/>
      <c r="AR246" s="863"/>
      <c r="AS246" s="181" t="s">
        <v>371</v>
      </c>
      <c r="AT246" s="182"/>
      <c r="AU246" s="863"/>
      <c r="AV246" s="863"/>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4" t="s">
        <v>403</v>
      </c>
      <c r="Z247" s="865"/>
      <c r="AA247" s="866"/>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9"/>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9"/>
    </row>
    <row r="249" spans="1:50" ht="18.75" hidden="1" customHeight="1" x14ac:dyDescent="0.15">
      <c r="A249" s="174"/>
      <c r="B249" s="164"/>
      <c r="C249" s="163"/>
      <c r="D249" s="164"/>
      <c r="E249" s="163"/>
      <c r="F249" s="177"/>
      <c r="G249" s="851" t="s">
        <v>402</v>
      </c>
      <c r="H249" s="208"/>
      <c r="I249" s="208"/>
      <c r="J249" s="208"/>
      <c r="K249" s="208"/>
      <c r="L249" s="208"/>
      <c r="M249" s="208"/>
      <c r="N249" s="208"/>
      <c r="O249" s="208"/>
      <c r="P249" s="208"/>
      <c r="Q249" s="208"/>
      <c r="R249" s="208"/>
      <c r="S249" s="208"/>
      <c r="T249" s="208"/>
      <c r="U249" s="208"/>
      <c r="V249" s="208"/>
      <c r="W249" s="208"/>
      <c r="X249" s="852"/>
      <c r="Y249" s="853"/>
      <c r="Z249" s="854"/>
      <c r="AA249" s="855"/>
      <c r="AB249" s="859" t="s">
        <v>12</v>
      </c>
      <c r="AC249" s="208"/>
      <c r="AD249" s="852"/>
      <c r="AE249" s="860" t="s">
        <v>372</v>
      </c>
      <c r="AF249" s="860"/>
      <c r="AG249" s="860"/>
      <c r="AH249" s="860"/>
      <c r="AI249" s="860" t="s">
        <v>373</v>
      </c>
      <c r="AJ249" s="860"/>
      <c r="AK249" s="860"/>
      <c r="AL249" s="860"/>
      <c r="AM249" s="860" t="s">
        <v>374</v>
      </c>
      <c r="AN249" s="860"/>
      <c r="AO249" s="860"/>
      <c r="AP249" s="859"/>
      <c r="AQ249" s="859" t="s">
        <v>370</v>
      </c>
      <c r="AR249" s="208"/>
      <c r="AS249" s="208"/>
      <c r="AT249" s="852"/>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6"/>
      <c r="Z250" s="857"/>
      <c r="AA250" s="858"/>
      <c r="AB250" s="186"/>
      <c r="AC250" s="181"/>
      <c r="AD250" s="182"/>
      <c r="AE250" s="861"/>
      <c r="AF250" s="861"/>
      <c r="AG250" s="861"/>
      <c r="AH250" s="861"/>
      <c r="AI250" s="861"/>
      <c r="AJ250" s="861"/>
      <c r="AK250" s="861"/>
      <c r="AL250" s="861"/>
      <c r="AM250" s="861"/>
      <c r="AN250" s="861"/>
      <c r="AO250" s="861"/>
      <c r="AP250" s="186"/>
      <c r="AQ250" s="862"/>
      <c r="AR250" s="863"/>
      <c r="AS250" s="181" t="s">
        <v>371</v>
      </c>
      <c r="AT250" s="182"/>
      <c r="AU250" s="863"/>
      <c r="AV250" s="863"/>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4" t="s">
        <v>403</v>
      </c>
      <c r="Z251" s="865"/>
      <c r="AA251" s="866"/>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9"/>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9"/>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1" t="s">
        <v>402</v>
      </c>
      <c r="H353" s="208"/>
      <c r="I353" s="208"/>
      <c r="J353" s="208"/>
      <c r="K353" s="208"/>
      <c r="L353" s="208"/>
      <c r="M353" s="208"/>
      <c r="N353" s="208"/>
      <c r="O353" s="208"/>
      <c r="P353" s="208"/>
      <c r="Q353" s="208"/>
      <c r="R353" s="208"/>
      <c r="S353" s="208"/>
      <c r="T353" s="208"/>
      <c r="U353" s="208"/>
      <c r="V353" s="208"/>
      <c r="W353" s="208"/>
      <c r="X353" s="852"/>
      <c r="Y353" s="853"/>
      <c r="Z353" s="854"/>
      <c r="AA353" s="855"/>
      <c r="AB353" s="859" t="s">
        <v>12</v>
      </c>
      <c r="AC353" s="208"/>
      <c r="AD353" s="852"/>
      <c r="AE353" s="860" t="s">
        <v>372</v>
      </c>
      <c r="AF353" s="860"/>
      <c r="AG353" s="860"/>
      <c r="AH353" s="860"/>
      <c r="AI353" s="860" t="s">
        <v>373</v>
      </c>
      <c r="AJ353" s="860"/>
      <c r="AK353" s="860"/>
      <c r="AL353" s="860"/>
      <c r="AM353" s="860" t="s">
        <v>374</v>
      </c>
      <c r="AN353" s="860"/>
      <c r="AO353" s="860"/>
      <c r="AP353" s="859"/>
      <c r="AQ353" s="859" t="s">
        <v>370</v>
      </c>
      <c r="AR353" s="208"/>
      <c r="AS353" s="208"/>
      <c r="AT353" s="852"/>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6"/>
      <c r="Z354" s="857"/>
      <c r="AA354" s="858"/>
      <c r="AB354" s="186"/>
      <c r="AC354" s="181"/>
      <c r="AD354" s="182"/>
      <c r="AE354" s="861"/>
      <c r="AF354" s="861"/>
      <c r="AG354" s="861"/>
      <c r="AH354" s="861"/>
      <c r="AI354" s="861"/>
      <c r="AJ354" s="861"/>
      <c r="AK354" s="861"/>
      <c r="AL354" s="861"/>
      <c r="AM354" s="861"/>
      <c r="AN354" s="861"/>
      <c r="AO354" s="861"/>
      <c r="AP354" s="186"/>
      <c r="AQ354" s="862"/>
      <c r="AR354" s="863"/>
      <c r="AS354" s="181" t="s">
        <v>371</v>
      </c>
      <c r="AT354" s="182"/>
      <c r="AU354" s="863"/>
      <c r="AV354" s="863"/>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4" t="s">
        <v>403</v>
      </c>
      <c r="Z355" s="865"/>
      <c r="AA355" s="866"/>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9"/>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9"/>
    </row>
    <row r="357" spans="1:50" ht="18.75" hidden="1" customHeight="1" x14ac:dyDescent="0.15">
      <c r="A357" s="174"/>
      <c r="B357" s="164"/>
      <c r="C357" s="163"/>
      <c r="D357" s="164"/>
      <c r="E357" s="163"/>
      <c r="F357" s="177"/>
      <c r="G357" s="851" t="s">
        <v>402</v>
      </c>
      <c r="H357" s="208"/>
      <c r="I357" s="208"/>
      <c r="J357" s="208"/>
      <c r="K357" s="208"/>
      <c r="L357" s="208"/>
      <c r="M357" s="208"/>
      <c r="N357" s="208"/>
      <c r="O357" s="208"/>
      <c r="P357" s="208"/>
      <c r="Q357" s="208"/>
      <c r="R357" s="208"/>
      <c r="S357" s="208"/>
      <c r="T357" s="208"/>
      <c r="U357" s="208"/>
      <c r="V357" s="208"/>
      <c r="W357" s="208"/>
      <c r="X357" s="852"/>
      <c r="Y357" s="853"/>
      <c r="Z357" s="854"/>
      <c r="AA357" s="855"/>
      <c r="AB357" s="859" t="s">
        <v>12</v>
      </c>
      <c r="AC357" s="208"/>
      <c r="AD357" s="852"/>
      <c r="AE357" s="860" t="s">
        <v>372</v>
      </c>
      <c r="AF357" s="860"/>
      <c r="AG357" s="860"/>
      <c r="AH357" s="860"/>
      <c r="AI357" s="860" t="s">
        <v>373</v>
      </c>
      <c r="AJ357" s="860"/>
      <c r="AK357" s="860"/>
      <c r="AL357" s="860"/>
      <c r="AM357" s="860" t="s">
        <v>374</v>
      </c>
      <c r="AN357" s="860"/>
      <c r="AO357" s="860"/>
      <c r="AP357" s="859"/>
      <c r="AQ357" s="859" t="s">
        <v>370</v>
      </c>
      <c r="AR357" s="208"/>
      <c r="AS357" s="208"/>
      <c r="AT357" s="852"/>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6"/>
      <c r="Z358" s="857"/>
      <c r="AA358" s="858"/>
      <c r="AB358" s="186"/>
      <c r="AC358" s="181"/>
      <c r="AD358" s="182"/>
      <c r="AE358" s="861"/>
      <c r="AF358" s="861"/>
      <c r="AG358" s="861"/>
      <c r="AH358" s="861"/>
      <c r="AI358" s="861"/>
      <c r="AJ358" s="861"/>
      <c r="AK358" s="861"/>
      <c r="AL358" s="861"/>
      <c r="AM358" s="861"/>
      <c r="AN358" s="861"/>
      <c r="AO358" s="861"/>
      <c r="AP358" s="186"/>
      <c r="AQ358" s="862"/>
      <c r="AR358" s="863"/>
      <c r="AS358" s="181" t="s">
        <v>371</v>
      </c>
      <c r="AT358" s="182"/>
      <c r="AU358" s="863"/>
      <c r="AV358" s="863"/>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4" t="s">
        <v>403</v>
      </c>
      <c r="Z359" s="865"/>
      <c r="AA359" s="866"/>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9"/>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9"/>
    </row>
    <row r="361" spans="1:50" ht="18.75" hidden="1" customHeight="1" x14ac:dyDescent="0.15">
      <c r="A361" s="174"/>
      <c r="B361" s="164"/>
      <c r="C361" s="163"/>
      <c r="D361" s="164"/>
      <c r="E361" s="163"/>
      <c r="F361" s="177"/>
      <c r="G361" s="851" t="s">
        <v>402</v>
      </c>
      <c r="H361" s="208"/>
      <c r="I361" s="208"/>
      <c r="J361" s="208"/>
      <c r="K361" s="208"/>
      <c r="L361" s="208"/>
      <c r="M361" s="208"/>
      <c r="N361" s="208"/>
      <c r="O361" s="208"/>
      <c r="P361" s="208"/>
      <c r="Q361" s="208"/>
      <c r="R361" s="208"/>
      <c r="S361" s="208"/>
      <c r="T361" s="208"/>
      <c r="U361" s="208"/>
      <c r="V361" s="208"/>
      <c r="W361" s="208"/>
      <c r="X361" s="852"/>
      <c r="Y361" s="853"/>
      <c r="Z361" s="854"/>
      <c r="AA361" s="855"/>
      <c r="AB361" s="859" t="s">
        <v>12</v>
      </c>
      <c r="AC361" s="208"/>
      <c r="AD361" s="852"/>
      <c r="AE361" s="860" t="s">
        <v>372</v>
      </c>
      <c r="AF361" s="860"/>
      <c r="AG361" s="860"/>
      <c r="AH361" s="860"/>
      <c r="AI361" s="860" t="s">
        <v>373</v>
      </c>
      <c r="AJ361" s="860"/>
      <c r="AK361" s="860"/>
      <c r="AL361" s="860"/>
      <c r="AM361" s="860" t="s">
        <v>374</v>
      </c>
      <c r="AN361" s="860"/>
      <c r="AO361" s="860"/>
      <c r="AP361" s="859"/>
      <c r="AQ361" s="859" t="s">
        <v>370</v>
      </c>
      <c r="AR361" s="208"/>
      <c r="AS361" s="208"/>
      <c r="AT361" s="852"/>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6"/>
      <c r="Z362" s="857"/>
      <c r="AA362" s="858"/>
      <c r="AB362" s="186"/>
      <c r="AC362" s="181"/>
      <c r="AD362" s="182"/>
      <c r="AE362" s="861"/>
      <c r="AF362" s="861"/>
      <c r="AG362" s="861"/>
      <c r="AH362" s="861"/>
      <c r="AI362" s="861"/>
      <c r="AJ362" s="861"/>
      <c r="AK362" s="861"/>
      <c r="AL362" s="861"/>
      <c r="AM362" s="861"/>
      <c r="AN362" s="861"/>
      <c r="AO362" s="861"/>
      <c r="AP362" s="186"/>
      <c r="AQ362" s="862"/>
      <c r="AR362" s="863"/>
      <c r="AS362" s="181" t="s">
        <v>371</v>
      </c>
      <c r="AT362" s="182"/>
      <c r="AU362" s="863"/>
      <c r="AV362" s="863"/>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4" t="s">
        <v>403</v>
      </c>
      <c r="Z363" s="865"/>
      <c r="AA363" s="866"/>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9"/>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9"/>
    </row>
    <row r="365" spans="1:50" ht="18.75" hidden="1" customHeight="1" x14ac:dyDescent="0.15">
      <c r="A365" s="174"/>
      <c r="B365" s="164"/>
      <c r="C365" s="163"/>
      <c r="D365" s="164"/>
      <c r="E365" s="163"/>
      <c r="F365" s="177"/>
      <c r="G365" s="851" t="s">
        <v>402</v>
      </c>
      <c r="H365" s="208"/>
      <c r="I365" s="208"/>
      <c r="J365" s="208"/>
      <c r="K365" s="208"/>
      <c r="L365" s="208"/>
      <c r="M365" s="208"/>
      <c r="N365" s="208"/>
      <c r="O365" s="208"/>
      <c r="P365" s="208"/>
      <c r="Q365" s="208"/>
      <c r="R365" s="208"/>
      <c r="S365" s="208"/>
      <c r="T365" s="208"/>
      <c r="U365" s="208"/>
      <c r="V365" s="208"/>
      <c r="W365" s="208"/>
      <c r="X365" s="852"/>
      <c r="Y365" s="853"/>
      <c r="Z365" s="854"/>
      <c r="AA365" s="855"/>
      <c r="AB365" s="859" t="s">
        <v>12</v>
      </c>
      <c r="AC365" s="208"/>
      <c r="AD365" s="852"/>
      <c r="AE365" s="860" t="s">
        <v>372</v>
      </c>
      <c r="AF365" s="860"/>
      <c r="AG365" s="860"/>
      <c r="AH365" s="860"/>
      <c r="AI365" s="860" t="s">
        <v>373</v>
      </c>
      <c r="AJ365" s="860"/>
      <c r="AK365" s="860"/>
      <c r="AL365" s="860"/>
      <c r="AM365" s="860" t="s">
        <v>374</v>
      </c>
      <c r="AN365" s="860"/>
      <c r="AO365" s="860"/>
      <c r="AP365" s="859"/>
      <c r="AQ365" s="859" t="s">
        <v>370</v>
      </c>
      <c r="AR365" s="208"/>
      <c r="AS365" s="208"/>
      <c r="AT365" s="852"/>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6"/>
      <c r="Z366" s="857"/>
      <c r="AA366" s="858"/>
      <c r="AB366" s="186"/>
      <c r="AC366" s="181"/>
      <c r="AD366" s="182"/>
      <c r="AE366" s="861"/>
      <c r="AF366" s="861"/>
      <c r="AG366" s="861"/>
      <c r="AH366" s="861"/>
      <c r="AI366" s="861"/>
      <c r="AJ366" s="861"/>
      <c r="AK366" s="861"/>
      <c r="AL366" s="861"/>
      <c r="AM366" s="861"/>
      <c r="AN366" s="861"/>
      <c r="AO366" s="861"/>
      <c r="AP366" s="186"/>
      <c r="AQ366" s="862"/>
      <c r="AR366" s="863"/>
      <c r="AS366" s="181" t="s">
        <v>371</v>
      </c>
      <c r="AT366" s="182"/>
      <c r="AU366" s="863"/>
      <c r="AV366" s="863"/>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4" t="s">
        <v>403</v>
      </c>
      <c r="Z367" s="865"/>
      <c r="AA367" s="866"/>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9"/>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9"/>
    </row>
    <row r="369" spans="1:50" ht="18.75" hidden="1" customHeight="1" x14ac:dyDescent="0.15">
      <c r="A369" s="174"/>
      <c r="B369" s="164"/>
      <c r="C369" s="163"/>
      <c r="D369" s="164"/>
      <c r="E369" s="163"/>
      <c r="F369" s="177"/>
      <c r="G369" s="851" t="s">
        <v>402</v>
      </c>
      <c r="H369" s="208"/>
      <c r="I369" s="208"/>
      <c r="J369" s="208"/>
      <c r="K369" s="208"/>
      <c r="L369" s="208"/>
      <c r="M369" s="208"/>
      <c r="N369" s="208"/>
      <c r="O369" s="208"/>
      <c r="P369" s="208"/>
      <c r="Q369" s="208"/>
      <c r="R369" s="208"/>
      <c r="S369" s="208"/>
      <c r="T369" s="208"/>
      <c r="U369" s="208"/>
      <c r="V369" s="208"/>
      <c r="W369" s="208"/>
      <c r="X369" s="852"/>
      <c r="Y369" s="853"/>
      <c r="Z369" s="854"/>
      <c r="AA369" s="855"/>
      <c r="AB369" s="859" t="s">
        <v>12</v>
      </c>
      <c r="AC369" s="208"/>
      <c r="AD369" s="852"/>
      <c r="AE369" s="860" t="s">
        <v>372</v>
      </c>
      <c r="AF369" s="860"/>
      <c r="AG369" s="860"/>
      <c r="AH369" s="860"/>
      <c r="AI369" s="860" t="s">
        <v>373</v>
      </c>
      <c r="AJ369" s="860"/>
      <c r="AK369" s="860"/>
      <c r="AL369" s="860"/>
      <c r="AM369" s="860" t="s">
        <v>374</v>
      </c>
      <c r="AN369" s="860"/>
      <c r="AO369" s="860"/>
      <c r="AP369" s="859"/>
      <c r="AQ369" s="859" t="s">
        <v>370</v>
      </c>
      <c r="AR369" s="208"/>
      <c r="AS369" s="208"/>
      <c r="AT369" s="852"/>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6"/>
      <c r="Z370" s="857"/>
      <c r="AA370" s="858"/>
      <c r="AB370" s="186"/>
      <c r="AC370" s="181"/>
      <c r="AD370" s="182"/>
      <c r="AE370" s="861"/>
      <c r="AF370" s="861"/>
      <c r="AG370" s="861"/>
      <c r="AH370" s="861"/>
      <c r="AI370" s="861"/>
      <c r="AJ370" s="861"/>
      <c r="AK370" s="861"/>
      <c r="AL370" s="861"/>
      <c r="AM370" s="861"/>
      <c r="AN370" s="861"/>
      <c r="AO370" s="861"/>
      <c r="AP370" s="186"/>
      <c r="AQ370" s="862"/>
      <c r="AR370" s="863"/>
      <c r="AS370" s="181" t="s">
        <v>371</v>
      </c>
      <c r="AT370" s="182"/>
      <c r="AU370" s="863"/>
      <c r="AV370" s="863"/>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4" t="s">
        <v>403</v>
      </c>
      <c r="Z371" s="865"/>
      <c r="AA371" s="866"/>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9"/>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9"/>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539</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539</v>
      </c>
      <c r="AF413" s="127"/>
      <c r="AG413" s="113" t="s">
        <v>371</v>
      </c>
      <c r="AH413" s="114"/>
      <c r="AI413" s="124"/>
      <c r="AJ413" s="124"/>
      <c r="AK413" s="124"/>
      <c r="AL413" s="119"/>
      <c r="AM413" s="124"/>
      <c r="AN413" s="124"/>
      <c r="AO413" s="124"/>
      <c r="AP413" s="119"/>
      <c r="AQ413" s="128" t="s">
        <v>539</v>
      </c>
      <c r="AR413" s="127"/>
      <c r="AS413" s="113" t="s">
        <v>371</v>
      </c>
      <c r="AT413" s="114"/>
      <c r="AU413" s="127" t="s">
        <v>539</v>
      </c>
      <c r="AV413" s="127"/>
      <c r="AW413" s="113" t="s">
        <v>313</v>
      </c>
      <c r="AX413" s="129"/>
    </row>
    <row r="414" spans="1:50" ht="22.5" customHeight="1" x14ac:dyDescent="0.15">
      <c r="A414" s="174"/>
      <c r="B414" s="164"/>
      <c r="C414" s="163"/>
      <c r="D414" s="164"/>
      <c r="E414" s="107"/>
      <c r="F414" s="108"/>
      <c r="G414" s="130" t="s">
        <v>539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539</v>
      </c>
      <c r="AC414" s="140"/>
      <c r="AD414" s="140"/>
      <c r="AE414" s="91" t="s">
        <v>539</v>
      </c>
      <c r="AF414" s="92"/>
      <c r="AG414" s="92"/>
      <c r="AH414" s="92"/>
      <c r="AI414" s="91" t="s">
        <v>539</v>
      </c>
      <c r="AJ414" s="92"/>
      <c r="AK414" s="92"/>
      <c r="AL414" s="92"/>
      <c r="AM414" s="91" t="s">
        <v>539</v>
      </c>
      <c r="AN414" s="92"/>
      <c r="AO414" s="92"/>
      <c r="AP414" s="93"/>
      <c r="AQ414" s="91" t="s">
        <v>539</v>
      </c>
      <c r="AR414" s="92"/>
      <c r="AS414" s="92"/>
      <c r="AT414" s="93"/>
      <c r="AU414" s="92" t="s">
        <v>539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539</v>
      </c>
      <c r="AC415" s="90"/>
      <c r="AD415" s="90"/>
      <c r="AE415" s="91" t="s">
        <v>539</v>
      </c>
      <c r="AF415" s="92"/>
      <c r="AG415" s="92"/>
      <c r="AH415" s="93"/>
      <c r="AI415" s="91" t="s">
        <v>539</v>
      </c>
      <c r="AJ415" s="92"/>
      <c r="AK415" s="92"/>
      <c r="AL415" s="92"/>
      <c r="AM415" s="91" t="s">
        <v>539</v>
      </c>
      <c r="AN415" s="92"/>
      <c r="AO415" s="92"/>
      <c r="AP415" s="93"/>
      <c r="AQ415" s="91" t="s">
        <v>539</v>
      </c>
      <c r="AR415" s="92"/>
      <c r="AS415" s="92"/>
      <c r="AT415" s="93"/>
      <c r="AU415" s="92" t="s">
        <v>539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539</v>
      </c>
      <c r="AF416" s="92"/>
      <c r="AG416" s="92"/>
      <c r="AH416" s="93"/>
      <c r="AI416" s="91" t="s">
        <v>539</v>
      </c>
      <c r="AJ416" s="92"/>
      <c r="AK416" s="92"/>
      <c r="AL416" s="92"/>
      <c r="AM416" s="91" t="s">
        <v>539</v>
      </c>
      <c r="AN416" s="92"/>
      <c r="AO416" s="92"/>
      <c r="AP416" s="93"/>
      <c r="AQ416" s="91" t="s">
        <v>539</v>
      </c>
      <c r="AR416" s="92"/>
      <c r="AS416" s="92"/>
      <c r="AT416" s="93"/>
      <c r="AU416" s="92" t="s">
        <v>539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539</v>
      </c>
      <c r="AF438" s="127"/>
      <c r="AG438" s="113" t="s">
        <v>371</v>
      </c>
      <c r="AH438" s="114"/>
      <c r="AI438" s="124"/>
      <c r="AJ438" s="124"/>
      <c r="AK438" s="124"/>
      <c r="AL438" s="119"/>
      <c r="AM438" s="124"/>
      <c r="AN438" s="124"/>
      <c r="AO438" s="124"/>
      <c r="AP438" s="119"/>
      <c r="AQ438" s="128" t="s">
        <v>539</v>
      </c>
      <c r="AR438" s="127"/>
      <c r="AS438" s="113" t="s">
        <v>371</v>
      </c>
      <c r="AT438" s="114"/>
      <c r="AU438" s="127" t="s">
        <v>539</v>
      </c>
      <c r="AV438" s="127"/>
      <c r="AW438" s="113" t="s">
        <v>313</v>
      </c>
      <c r="AX438" s="129"/>
    </row>
    <row r="439" spans="1:50" ht="22.5" customHeight="1" x14ac:dyDescent="0.15">
      <c r="A439" s="174"/>
      <c r="B439" s="164"/>
      <c r="C439" s="163"/>
      <c r="D439" s="164"/>
      <c r="E439" s="107"/>
      <c r="F439" s="108"/>
      <c r="G439" s="130" t="s">
        <v>539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539</v>
      </c>
      <c r="AC439" s="140"/>
      <c r="AD439" s="140"/>
      <c r="AE439" s="91" t="s">
        <v>539</v>
      </c>
      <c r="AF439" s="92"/>
      <c r="AG439" s="92"/>
      <c r="AH439" s="92"/>
      <c r="AI439" s="91" t="s">
        <v>539</v>
      </c>
      <c r="AJ439" s="92"/>
      <c r="AK439" s="92"/>
      <c r="AL439" s="92"/>
      <c r="AM439" s="91" t="s">
        <v>539</v>
      </c>
      <c r="AN439" s="92"/>
      <c r="AO439" s="92"/>
      <c r="AP439" s="93"/>
      <c r="AQ439" s="91" t="s">
        <v>539</v>
      </c>
      <c r="AR439" s="92"/>
      <c r="AS439" s="92"/>
      <c r="AT439" s="93"/>
      <c r="AU439" s="92" t="s">
        <v>539</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539</v>
      </c>
      <c r="AC440" s="90"/>
      <c r="AD440" s="90"/>
      <c r="AE440" s="91" t="s">
        <v>539</v>
      </c>
      <c r="AF440" s="92"/>
      <c r="AG440" s="92"/>
      <c r="AH440" s="93"/>
      <c r="AI440" s="91" t="s">
        <v>539</v>
      </c>
      <c r="AJ440" s="92"/>
      <c r="AK440" s="92"/>
      <c r="AL440" s="92"/>
      <c r="AM440" s="91" t="s">
        <v>539</v>
      </c>
      <c r="AN440" s="92"/>
      <c r="AO440" s="92"/>
      <c r="AP440" s="93"/>
      <c r="AQ440" s="91" t="s">
        <v>539</v>
      </c>
      <c r="AR440" s="92"/>
      <c r="AS440" s="92"/>
      <c r="AT440" s="93"/>
      <c r="AU440" s="92" t="s">
        <v>539</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539</v>
      </c>
      <c r="AF441" s="92"/>
      <c r="AG441" s="92"/>
      <c r="AH441" s="93"/>
      <c r="AI441" s="91" t="s">
        <v>539</v>
      </c>
      <c r="AJ441" s="92"/>
      <c r="AK441" s="92"/>
      <c r="AL441" s="92"/>
      <c r="AM441" s="91" t="s">
        <v>539</v>
      </c>
      <c r="AN441" s="92"/>
      <c r="AO441" s="92"/>
      <c r="AP441" s="93"/>
      <c r="AQ441" s="91" t="s">
        <v>539</v>
      </c>
      <c r="AR441" s="92"/>
      <c r="AS441" s="92"/>
      <c r="AT441" s="93"/>
      <c r="AU441" s="92" t="s">
        <v>539</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539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51.7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0" t="s">
        <v>519</v>
      </c>
      <c r="AE683" s="841"/>
      <c r="AF683" s="841"/>
      <c r="AG683" s="837" t="s">
        <v>581</v>
      </c>
      <c r="AH683" s="838"/>
      <c r="AI683" s="838"/>
      <c r="AJ683" s="838"/>
      <c r="AK683" s="838"/>
      <c r="AL683" s="838"/>
      <c r="AM683" s="838"/>
      <c r="AN683" s="838"/>
      <c r="AO683" s="838"/>
      <c r="AP683" s="838"/>
      <c r="AQ683" s="838"/>
      <c r="AR683" s="838"/>
      <c r="AS683" s="838"/>
      <c r="AT683" s="838"/>
      <c r="AU683" s="838"/>
      <c r="AV683" s="838"/>
      <c r="AW683" s="838"/>
      <c r="AX683" s="839"/>
    </row>
    <row r="684" spans="1:50" ht="54.9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519</v>
      </c>
      <c r="AE684" s="581"/>
      <c r="AF684" s="581"/>
      <c r="AG684" s="582" t="s">
        <v>582</v>
      </c>
      <c r="AH684" s="583"/>
      <c r="AI684" s="583"/>
      <c r="AJ684" s="583"/>
      <c r="AK684" s="583"/>
      <c r="AL684" s="583"/>
      <c r="AM684" s="583"/>
      <c r="AN684" s="583"/>
      <c r="AO684" s="583"/>
      <c r="AP684" s="583"/>
      <c r="AQ684" s="583"/>
      <c r="AR684" s="583"/>
      <c r="AS684" s="583"/>
      <c r="AT684" s="583"/>
      <c r="AU684" s="583"/>
      <c r="AV684" s="583"/>
      <c r="AW684" s="583"/>
      <c r="AX684" s="584"/>
    </row>
    <row r="685" spans="1:50" ht="48"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519</v>
      </c>
      <c r="AE685" s="591"/>
      <c r="AF685" s="591"/>
      <c r="AG685" s="659" t="s">
        <v>583</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4" t="s">
        <v>44</v>
      </c>
      <c r="B686" s="738"/>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6" t="s">
        <v>519</v>
      </c>
      <c r="AE686" s="787"/>
      <c r="AF686" s="787"/>
      <c r="AG686" s="101" t="s">
        <v>586</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9"/>
      <c r="C687" s="557"/>
      <c r="D687" s="558"/>
      <c r="E687" s="592" t="s">
        <v>489</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584</v>
      </c>
      <c r="AE687" s="581"/>
      <c r="AF687" s="712"/>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4"/>
      <c r="B688" s="739"/>
      <c r="C688" s="559"/>
      <c r="D688" s="560"/>
      <c r="E688" s="595" t="s">
        <v>490</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585</v>
      </c>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587</v>
      </c>
      <c r="AE689" s="586"/>
      <c r="AF689" s="586"/>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519</v>
      </c>
      <c r="AE690" s="581"/>
      <c r="AF690" s="581"/>
      <c r="AG690" s="582" t="s">
        <v>600</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587</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519</v>
      </c>
      <c r="AE692" s="581"/>
      <c r="AF692" s="581"/>
      <c r="AG692" s="582" t="s">
        <v>588</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587</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5.1" customHeight="1" x14ac:dyDescent="0.15">
      <c r="A694" s="626"/>
      <c r="B694" s="627"/>
      <c r="C694" s="740" t="s">
        <v>503</v>
      </c>
      <c r="D694" s="741"/>
      <c r="E694" s="741"/>
      <c r="F694" s="741"/>
      <c r="G694" s="741"/>
      <c r="H694" s="741"/>
      <c r="I694" s="741"/>
      <c r="J694" s="741"/>
      <c r="K694" s="741"/>
      <c r="L694" s="741"/>
      <c r="M694" s="741"/>
      <c r="N694" s="741"/>
      <c r="O694" s="741"/>
      <c r="P694" s="741"/>
      <c r="Q694" s="741"/>
      <c r="R694" s="741"/>
      <c r="S694" s="741"/>
      <c r="T694" s="741"/>
      <c r="U694" s="741"/>
      <c r="V694" s="741"/>
      <c r="W694" s="741"/>
      <c r="X694" s="741"/>
      <c r="Y694" s="741"/>
      <c r="Z694" s="741"/>
      <c r="AA694" s="741"/>
      <c r="AB694" s="741"/>
      <c r="AC694" s="742"/>
      <c r="AD694" s="549" t="s">
        <v>519</v>
      </c>
      <c r="AE694" s="550"/>
      <c r="AF694" s="551"/>
      <c r="AG694" s="570" t="s">
        <v>589</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52.5" customHeight="1" x14ac:dyDescent="0.15">
      <c r="A695" s="564" t="s">
        <v>45</v>
      </c>
      <c r="B695" s="623"/>
      <c r="C695" s="628" t="s">
        <v>504</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519</v>
      </c>
      <c r="AE695" s="586"/>
      <c r="AF695" s="587"/>
      <c r="AG695" s="503" t="s">
        <v>590</v>
      </c>
      <c r="AH695" s="504"/>
      <c r="AI695" s="504"/>
      <c r="AJ695" s="504"/>
      <c r="AK695" s="504"/>
      <c r="AL695" s="504"/>
      <c r="AM695" s="504"/>
      <c r="AN695" s="504"/>
      <c r="AO695" s="504"/>
      <c r="AP695" s="504"/>
      <c r="AQ695" s="504"/>
      <c r="AR695" s="504"/>
      <c r="AS695" s="504"/>
      <c r="AT695" s="504"/>
      <c r="AU695" s="504"/>
      <c r="AV695" s="504"/>
      <c r="AW695" s="504"/>
      <c r="AX695" s="505"/>
    </row>
    <row r="696" spans="1:64" ht="54.95"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7" t="s">
        <v>519</v>
      </c>
      <c r="AE696" s="728"/>
      <c r="AF696" s="728"/>
      <c r="AG696" s="582" t="s">
        <v>599</v>
      </c>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519</v>
      </c>
      <c r="AE697" s="581"/>
      <c r="AF697" s="581"/>
      <c r="AG697" s="582" t="s">
        <v>598</v>
      </c>
      <c r="AH697" s="583"/>
      <c r="AI697" s="583"/>
      <c r="AJ697" s="583"/>
      <c r="AK697" s="583"/>
      <c r="AL697" s="583"/>
      <c r="AM697" s="583"/>
      <c r="AN697" s="583"/>
      <c r="AO697" s="583"/>
      <c r="AP697" s="583"/>
      <c r="AQ697" s="583"/>
      <c r="AR697" s="583"/>
      <c r="AS697" s="583"/>
      <c r="AT697" s="583"/>
      <c r="AU697" s="583"/>
      <c r="AV697" s="583"/>
      <c r="AW697" s="583"/>
      <c r="AX697" s="584"/>
    </row>
    <row r="698" spans="1:64" ht="54.95"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519</v>
      </c>
      <c r="AE698" s="581"/>
      <c r="AF698" s="581"/>
      <c r="AG698" s="104" t="s">
        <v>591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t="s">
        <v>587</v>
      </c>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8" t="s">
        <v>29</v>
      </c>
      <c r="U700" s="613"/>
      <c r="V700" s="613"/>
      <c r="W700" s="613"/>
      <c r="X700" s="613"/>
      <c r="Y700" s="613"/>
      <c r="Z700" s="613"/>
      <c r="AA700" s="613"/>
      <c r="AB700" s="613"/>
      <c r="AC700" s="613"/>
      <c r="AD700" s="613"/>
      <c r="AE700" s="613"/>
      <c r="AF700" s="769"/>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7"/>
      <c r="B701" s="618"/>
      <c r="C701" s="746"/>
      <c r="D701" s="747"/>
      <c r="E701" s="747"/>
      <c r="F701" s="747"/>
      <c r="G701" s="747"/>
      <c r="H701" s="747"/>
      <c r="I701" s="747"/>
      <c r="J701" s="747"/>
      <c r="K701" s="747"/>
      <c r="L701" s="747"/>
      <c r="M701" s="747"/>
      <c r="N701" s="747"/>
      <c r="O701" s="748"/>
      <c r="P701" s="573"/>
      <c r="Q701" s="573"/>
      <c r="R701" s="573"/>
      <c r="S701" s="574"/>
      <c r="T701" s="621"/>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7"/>
      <c r="B702" s="618"/>
      <c r="C702" s="746"/>
      <c r="D702" s="747"/>
      <c r="E702" s="747"/>
      <c r="F702" s="747"/>
      <c r="G702" s="747"/>
      <c r="H702" s="747"/>
      <c r="I702" s="747"/>
      <c r="J702" s="747"/>
      <c r="K702" s="747"/>
      <c r="L702" s="747"/>
      <c r="M702" s="747"/>
      <c r="N702" s="747"/>
      <c r="O702" s="748"/>
      <c r="P702" s="573"/>
      <c r="Q702" s="573"/>
      <c r="R702" s="573"/>
      <c r="S702" s="574"/>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7"/>
      <c r="B703" s="618"/>
      <c r="C703" s="746"/>
      <c r="D703" s="747"/>
      <c r="E703" s="747"/>
      <c r="F703" s="747"/>
      <c r="G703" s="747"/>
      <c r="H703" s="747"/>
      <c r="I703" s="747"/>
      <c r="J703" s="747"/>
      <c r="K703" s="747"/>
      <c r="L703" s="747"/>
      <c r="M703" s="747"/>
      <c r="N703" s="747"/>
      <c r="O703" s="748"/>
      <c r="P703" s="573"/>
      <c r="Q703" s="573"/>
      <c r="R703" s="573"/>
      <c r="S703" s="574"/>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7"/>
      <c r="B704" s="618"/>
      <c r="C704" s="746"/>
      <c r="D704" s="747"/>
      <c r="E704" s="747"/>
      <c r="F704" s="747"/>
      <c r="G704" s="747"/>
      <c r="H704" s="747"/>
      <c r="I704" s="747"/>
      <c r="J704" s="747"/>
      <c r="K704" s="747"/>
      <c r="L704" s="747"/>
      <c r="M704" s="747"/>
      <c r="N704" s="747"/>
      <c r="O704" s="748"/>
      <c r="P704" s="573"/>
      <c r="Q704" s="573"/>
      <c r="R704" s="573"/>
      <c r="S704" s="574"/>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9"/>
      <c r="B705" s="620"/>
      <c r="C705" s="753"/>
      <c r="D705" s="754"/>
      <c r="E705" s="754"/>
      <c r="F705" s="754"/>
      <c r="G705" s="754"/>
      <c r="H705" s="754"/>
      <c r="I705" s="754"/>
      <c r="J705" s="754"/>
      <c r="K705" s="754"/>
      <c r="L705" s="754"/>
      <c r="M705" s="754"/>
      <c r="N705" s="754"/>
      <c r="O705" s="755"/>
      <c r="P705" s="766"/>
      <c r="Q705" s="766"/>
      <c r="R705" s="766"/>
      <c r="S705" s="767"/>
      <c r="T705" s="770"/>
      <c r="U705" s="571"/>
      <c r="V705" s="571"/>
      <c r="W705" s="571"/>
      <c r="X705" s="571"/>
      <c r="Y705" s="571"/>
      <c r="Z705" s="571"/>
      <c r="AA705" s="571"/>
      <c r="AB705" s="571"/>
      <c r="AC705" s="571"/>
      <c r="AD705" s="571"/>
      <c r="AE705" s="571"/>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82.5" customHeight="1" x14ac:dyDescent="0.15">
      <c r="A706" s="564" t="s">
        <v>54</v>
      </c>
      <c r="B706" s="565"/>
      <c r="C706" s="279" t="s">
        <v>60</v>
      </c>
      <c r="D706" s="749"/>
      <c r="E706" s="749"/>
      <c r="F706" s="750"/>
      <c r="G706" s="764" t="s">
        <v>592</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2">
      <c r="A707" s="566"/>
      <c r="B707" s="567"/>
      <c r="C707" s="759" t="s">
        <v>64</v>
      </c>
      <c r="D707" s="760"/>
      <c r="E707" s="760"/>
      <c r="F707" s="761"/>
      <c r="G707" s="762" t="s">
        <v>601</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1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120" customHeight="1" thickBot="1" x14ac:dyDescent="0.2">
      <c r="A709" s="734" t="s">
        <v>539</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c r="B711" s="562"/>
      <c r="C711" s="562"/>
      <c r="D711" s="562"/>
      <c r="E711" s="563"/>
      <c r="F711" s="604" t="s">
        <v>539</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4"/>
      <c r="B713" s="715"/>
      <c r="C713" s="715"/>
      <c r="D713" s="715"/>
      <c r="E713" s="716"/>
      <c r="F713" s="735" t="s">
        <v>539</v>
      </c>
      <c r="G713" s="736"/>
      <c r="H713" s="736"/>
      <c r="I713" s="736"/>
      <c r="J713" s="736"/>
      <c r="K713" s="736"/>
      <c r="L713" s="736"/>
      <c r="M713" s="736"/>
      <c r="N713" s="736"/>
      <c r="O713" s="736"/>
      <c r="P713" s="736"/>
      <c r="Q713" s="736"/>
      <c r="R713" s="736"/>
      <c r="S713" s="736"/>
      <c r="T713" s="736"/>
      <c r="U713" s="736"/>
      <c r="V713" s="736"/>
      <c r="W713" s="736"/>
      <c r="X713" s="736"/>
      <c r="Y713" s="736"/>
      <c r="Z713" s="736"/>
      <c r="AA713" s="736"/>
      <c r="AB713" s="736"/>
      <c r="AC713" s="736"/>
      <c r="AD713" s="736"/>
      <c r="AE713" s="736"/>
      <c r="AF713" s="736"/>
      <c r="AG713" s="736"/>
      <c r="AH713" s="736"/>
      <c r="AI713" s="736"/>
      <c r="AJ713" s="736"/>
      <c r="AK713" s="736"/>
      <c r="AL713" s="736"/>
      <c r="AM713" s="736"/>
      <c r="AN713" s="736"/>
      <c r="AO713" s="736"/>
      <c r="AP713" s="736"/>
      <c r="AQ713" s="736"/>
      <c r="AR713" s="736"/>
      <c r="AS713" s="736"/>
      <c r="AT713" s="736"/>
      <c r="AU713" s="736"/>
      <c r="AV713" s="736"/>
      <c r="AW713" s="736"/>
      <c r="AX713" s="737"/>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t="s">
        <v>539</v>
      </c>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3" t="s">
        <v>35</v>
      </c>
      <c r="B716" s="744"/>
      <c r="C716" s="744"/>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4"/>
      <c r="AD716" s="744"/>
      <c r="AE716" s="744"/>
      <c r="AF716" s="744"/>
      <c r="AG716" s="744"/>
      <c r="AH716" s="744"/>
      <c r="AI716" s="744"/>
      <c r="AJ716" s="744"/>
      <c r="AK716" s="744"/>
      <c r="AL716" s="744"/>
      <c r="AM716" s="744"/>
      <c r="AN716" s="744"/>
      <c r="AO716" s="744"/>
      <c r="AP716" s="744"/>
      <c r="AQ716" s="744"/>
      <c r="AR716" s="744"/>
      <c r="AS716" s="744"/>
      <c r="AT716" s="744"/>
      <c r="AU716" s="744"/>
      <c r="AV716" s="744"/>
      <c r="AW716" s="744"/>
      <c r="AX716" s="745"/>
    </row>
    <row r="717" spans="1:50" ht="19.899999999999999" customHeight="1" x14ac:dyDescent="0.15">
      <c r="A717" s="568" t="s">
        <v>464</v>
      </c>
      <c r="B717" s="300"/>
      <c r="C717" s="300"/>
      <c r="D717" s="300"/>
      <c r="E717" s="300"/>
      <c r="F717" s="300"/>
      <c r="G717" s="717">
        <v>432</v>
      </c>
      <c r="H717" s="718"/>
      <c r="I717" s="718"/>
      <c r="J717" s="718"/>
      <c r="K717" s="718"/>
      <c r="L717" s="718"/>
      <c r="M717" s="718"/>
      <c r="N717" s="718"/>
      <c r="O717" s="718"/>
      <c r="P717" s="718"/>
      <c r="Q717" s="300" t="s">
        <v>376</v>
      </c>
      <c r="R717" s="300"/>
      <c r="S717" s="300"/>
      <c r="T717" s="300"/>
      <c r="U717" s="300"/>
      <c r="V717" s="300"/>
      <c r="W717" s="717">
        <v>398</v>
      </c>
      <c r="X717" s="718"/>
      <c r="Y717" s="718"/>
      <c r="Z717" s="718"/>
      <c r="AA717" s="718"/>
      <c r="AB717" s="718"/>
      <c r="AC717" s="718"/>
      <c r="AD717" s="718"/>
      <c r="AE717" s="718"/>
      <c r="AF717" s="718"/>
      <c r="AG717" s="300" t="s">
        <v>377</v>
      </c>
      <c r="AH717" s="300"/>
      <c r="AI717" s="300"/>
      <c r="AJ717" s="300"/>
      <c r="AK717" s="300"/>
      <c r="AL717" s="300"/>
      <c r="AM717" s="717">
        <v>425</v>
      </c>
      <c r="AN717" s="718"/>
      <c r="AO717" s="718"/>
      <c r="AP717" s="718"/>
      <c r="AQ717" s="718"/>
      <c r="AR717" s="718"/>
      <c r="AS717" s="718"/>
      <c r="AT717" s="718"/>
      <c r="AU717" s="718"/>
      <c r="AV717" s="718"/>
      <c r="AW717" s="60"/>
      <c r="AX717" s="61"/>
    </row>
    <row r="718" spans="1:50" ht="19.899999999999999" customHeight="1" thickBot="1" x14ac:dyDescent="0.2">
      <c r="A718" s="713" t="s">
        <v>378</v>
      </c>
      <c r="B718" s="658"/>
      <c r="C718" s="658"/>
      <c r="D718" s="658"/>
      <c r="E718" s="658"/>
      <c r="F718" s="658"/>
      <c r="G718" s="775">
        <v>441</v>
      </c>
      <c r="H718" s="776"/>
      <c r="I718" s="776"/>
      <c r="J718" s="776"/>
      <c r="K718" s="776"/>
      <c r="L718" s="776"/>
      <c r="M718" s="776"/>
      <c r="N718" s="776"/>
      <c r="O718" s="776"/>
      <c r="P718" s="776"/>
      <c r="Q718" s="658" t="s">
        <v>379</v>
      </c>
      <c r="R718" s="658"/>
      <c r="S718" s="658"/>
      <c r="T718" s="658"/>
      <c r="U718" s="658"/>
      <c r="V718" s="658"/>
      <c r="W718" s="656">
        <v>421</v>
      </c>
      <c r="X718" s="657"/>
      <c r="Y718" s="657"/>
      <c r="Z718" s="657"/>
      <c r="AA718" s="657"/>
      <c r="AB718" s="657"/>
      <c r="AC718" s="657"/>
      <c r="AD718" s="657"/>
      <c r="AE718" s="657"/>
      <c r="AF718" s="657"/>
      <c r="AG718" s="658" t="s">
        <v>380</v>
      </c>
      <c r="AH718" s="658"/>
      <c r="AI718" s="658"/>
      <c r="AJ718" s="658"/>
      <c r="AK718" s="658"/>
      <c r="AL718" s="658"/>
      <c r="AM718" s="751">
        <v>436</v>
      </c>
      <c r="AN718" s="752"/>
      <c r="AO718" s="752"/>
      <c r="AP718" s="752"/>
      <c r="AQ718" s="752"/>
      <c r="AR718" s="752"/>
      <c r="AS718" s="752"/>
      <c r="AT718" s="752"/>
      <c r="AU718" s="752"/>
      <c r="AV718" s="752"/>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538</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2" t="s">
        <v>541</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9"/>
      <c r="B760" s="732"/>
      <c r="C760" s="732"/>
      <c r="D760" s="732"/>
      <c r="E760" s="732"/>
      <c r="F760" s="733"/>
      <c r="G760" s="290" t="s">
        <v>540</v>
      </c>
      <c r="H760" s="291"/>
      <c r="I760" s="291"/>
      <c r="J760" s="291"/>
      <c r="K760" s="292"/>
      <c r="L760" s="293" t="s">
        <v>542</v>
      </c>
      <c r="M760" s="294"/>
      <c r="N760" s="294"/>
      <c r="O760" s="294"/>
      <c r="P760" s="294"/>
      <c r="Q760" s="294"/>
      <c r="R760" s="294"/>
      <c r="S760" s="294"/>
      <c r="T760" s="294"/>
      <c r="U760" s="294"/>
      <c r="V760" s="294"/>
      <c r="W760" s="294"/>
      <c r="X760" s="295"/>
      <c r="Y760" s="455">
        <v>14</v>
      </c>
      <c r="Z760" s="456"/>
      <c r="AA760" s="456"/>
      <c r="AB760" s="540"/>
      <c r="AC760" s="290"/>
      <c r="AD760" s="291"/>
      <c r="AE760" s="291"/>
      <c r="AF760" s="291"/>
      <c r="AG760" s="292"/>
      <c r="AH760" s="293"/>
      <c r="AI760" s="294"/>
      <c r="AJ760" s="294"/>
      <c r="AK760" s="294"/>
      <c r="AL760" s="294"/>
      <c r="AM760" s="294"/>
      <c r="AN760" s="294"/>
      <c r="AO760" s="294"/>
      <c r="AP760" s="294"/>
      <c r="AQ760" s="294"/>
      <c r="AR760" s="294"/>
      <c r="AS760" s="294"/>
      <c r="AT760" s="295"/>
      <c r="AU760" s="455"/>
      <c r="AV760" s="456"/>
      <c r="AW760" s="456"/>
      <c r="AX760" s="457"/>
    </row>
    <row r="761" spans="1:50" ht="24.75" customHeight="1" x14ac:dyDescent="0.15">
      <c r="A761" s="569"/>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9"/>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14</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32"/>
      <c r="C771" s="732"/>
      <c r="D771" s="732"/>
      <c r="E771" s="732"/>
      <c r="F771" s="733"/>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x14ac:dyDescent="0.15">
      <c r="A772" s="569"/>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9"/>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9"/>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2"/>
      <c r="C784" s="732"/>
      <c r="D784" s="732"/>
      <c r="E784" s="732"/>
      <c r="F784" s="733"/>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9"/>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9"/>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2"/>
      <c r="C797" s="732"/>
      <c r="D797" s="732"/>
      <c r="E797" s="732"/>
      <c r="F797" s="733"/>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543</v>
      </c>
      <c r="D816" s="385"/>
      <c r="E816" s="385"/>
      <c r="F816" s="385"/>
      <c r="G816" s="385"/>
      <c r="H816" s="385"/>
      <c r="I816" s="385"/>
      <c r="J816" s="167">
        <v>4010405000185</v>
      </c>
      <c r="K816" s="168"/>
      <c r="L816" s="168"/>
      <c r="M816" s="168"/>
      <c r="N816" s="168"/>
      <c r="O816" s="168"/>
      <c r="P816" s="156" t="s">
        <v>542</v>
      </c>
      <c r="Q816" s="157"/>
      <c r="R816" s="157"/>
      <c r="S816" s="157"/>
      <c r="T816" s="157"/>
      <c r="U816" s="157"/>
      <c r="V816" s="157"/>
      <c r="W816" s="157"/>
      <c r="X816" s="157"/>
      <c r="Y816" s="158">
        <v>14</v>
      </c>
      <c r="Z816" s="159"/>
      <c r="AA816" s="159"/>
      <c r="AB816" s="160"/>
      <c r="AC816" s="273" t="s">
        <v>568</v>
      </c>
      <c r="AD816" s="273"/>
      <c r="AE816" s="273"/>
      <c r="AF816" s="273"/>
      <c r="AG816" s="273"/>
      <c r="AH816" s="274">
        <v>1</v>
      </c>
      <c r="AI816" s="275"/>
      <c r="AJ816" s="275"/>
      <c r="AK816" s="275"/>
      <c r="AL816" s="276">
        <v>99.85</v>
      </c>
      <c r="AM816" s="277"/>
      <c r="AN816" s="277"/>
      <c r="AO816" s="278"/>
      <c r="AP816" s="267" t="s">
        <v>569</v>
      </c>
      <c r="AQ816" s="267"/>
      <c r="AR816" s="267"/>
      <c r="AS816" s="267"/>
      <c r="AT816" s="267"/>
      <c r="AU816" s="267"/>
      <c r="AV816" s="267"/>
      <c r="AW816" s="267"/>
      <c r="AX816" s="267"/>
    </row>
    <row r="817" spans="1:50" ht="45" customHeight="1" x14ac:dyDescent="0.15">
      <c r="A817" s="374">
        <v>2</v>
      </c>
      <c r="B817" s="374">
        <v>1</v>
      </c>
      <c r="C817" s="388" t="s">
        <v>544</v>
      </c>
      <c r="D817" s="385"/>
      <c r="E817" s="385"/>
      <c r="F817" s="385"/>
      <c r="G817" s="385"/>
      <c r="H817" s="385"/>
      <c r="I817" s="385"/>
      <c r="J817" s="167">
        <v>5011105004806</v>
      </c>
      <c r="K817" s="168"/>
      <c r="L817" s="168"/>
      <c r="M817" s="168"/>
      <c r="N817" s="168"/>
      <c r="O817" s="168"/>
      <c r="P817" s="156" t="s">
        <v>545</v>
      </c>
      <c r="Q817" s="157"/>
      <c r="R817" s="157"/>
      <c r="S817" s="157"/>
      <c r="T817" s="157"/>
      <c r="U817" s="157"/>
      <c r="V817" s="157"/>
      <c r="W817" s="157"/>
      <c r="X817" s="157"/>
      <c r="Y817" s="158">
        <v>5</v>
      </c>
      <c r="Z817" s="159"/>
      <c r="AA817" s="159"/>
      <c r="AB817" s="160"/>
      <c r="AC817" s="273" t="s">
        <v>568</v>
      </c>
      <c r="AD817" s="273"/>
      <c r="AE817" s="273"/>
      <c r="AF817" s="273"/>
      <c r="AG817" s="273"/>
      <c r="AH817" s="274">
        <v>6</v>
      </c>
      <c r="AI817" s="275"/>
      <c r="AJ817" s="275"/>
      <c r="AK817" s="275"/>
      <c r="AL817" s="276">
        <v>99.89</v>
      </c>
      <c r="AM817" s="277"/>
      <c r="AN817" s="277"/>
      <c r="AO817" s="278"/>
      <c r="AP817" s="267" t="s">
        <v>569</v>
      </c>
      <c r="AQ817" s="267"/>
      <c r="AR817" s="267"/>
      <c r="AS817" s="267"/>
      <c r="AT817" s="267"/>
      <c r="AU817" s="267"/>
      <c r="AV817" s="267"/>
      <c r="AW817" s="267"/>
      <c r="AX817" s="267"/>
    </row>
    <row r="818" spans="1:50" ht="30" customHeight="1" x14ac:dyDescent="0.15">
      <c r="A818" s="374">
        <v>3</v>
      </c>
      <c r="B818" s="374">
        <v>1</v>
      </c>
      <c r="C818" s="388" t="s">
        <v>544</v>
      </c>
      <c r="D818" s="385"/>
      <c r="E818" s="385"/>
      <c r="F818" s="385"/>
      <c r="G818" s="385"/>
      <c r="H818" s="385"/>
      <c r="I818" s="385"/>
      <c r="J818" s="167">
        <v>5011105004806</v>
      </c>
      <c r="K818" s="168"/>
      <c r="L818" s="168"/>
      <c r="M818" s="168"/>
      <c r="N818" s="168"/>
      <c r="O818" s="168"/>
      <c r="P818" s="156" t="s">
        <v>546</v>
      </c>
      <c r="Q818" s="157"/>
      <c r="R818" s="157"/>
      <c r="S818" s="157"/>
      <c r="T818" s="157"/>
      <c r="U818" s="157"/>
      <c r="V818" s="157"/>
      <c r="W818" s="157"/>
      <c r="X818" s="157"/>
      <c r="Y818" s="158">
        <v>2</v>
      </c>
      <c r="Z818" s="159"/>
      <c r="AA818" s="159"/>
      <c r="AB818" s="160"/>
      <c r="AC818" s="273" t="s">
        <v>568</v>
      </c>
      <c r="AD818" s="273"/>
      <c r="AE818" s="273"/>
      <c r="AF818" s="273"/>
      <c r="AG818" s="273"/>
      <c r="AH818" s="274">
        <v>1</v>
      </c>
      <c r="AI818" s="275"/>
      <c r="AJ818" s="275"/>
      <c r="AK818" s="275"/>
      <c r="AL818" s="276">
        <v>99.38</v>
      </c>
      <c r="AM818" s="277"/>
      <c r="AN818" s="277"/>
      <c r="AO818" s="278"/>
      <c r="AP818" s="267" t="s">
        <v>569</v>
      </c>
      <c r="AQ818" s="267"/>
      <c r="AR818" s="267"/>
      <c r="AS818" s="267"/>
      <c r="AT818" s="267"/>
      <c r="AU818" s="267"/>
      <c r="AV818" s="267"/>
      <c r="AW818" s="267"/>
      <c r="AX818" s="267"/>
    </row>
    <row r="819" spans="1:50" ht="30" customHeight="1" x14ac:dyDescent="0.15">
      <c r="A819" s="374">
        <v>4</v>
      </c>
      <c r="B819" s="374">
        <v>1</v>
      </c>
      <c r="C819" s="388" t="s">
        <v>547</v>
      </c>
      <c r="D819" s="385"/>
      <c r="E819" s="385"/>
      <c r="F819" s="385"/>
      <c r="G819" s="385"/>
      <c r="H819" s="385"/>
      <c r="I819" s="385"/>
      <c r="J819" s="167">
        <v>2050001005181</v>
      </c>
      <c r="K819" s="168"/>
      <c r="L819" s="168"/>
      <c r="M819" s="168"/>
      <c r="N819" s="168"/>
      <c r="O819" s="168"/>
      <c r="P819" s="156" t="s">
        <v>548</v>
      </c>
      <c r="Q819" s="157"/>
      <c r="R819" s="157"/>
      <c r="S819" s="157"/>
      <c r="T819" s="157"/>
      <c r="U819" s="157"/>
      <c r="V819" s="157"/>
      <c r="W819" s="157"/>
      <c r="X819" s="157"/>
      <c r="Y819" s="158">
        <v>6</v>
      </c>
      <c r="Z819" s="159"/>
      <c r="AA819" s="159"/>
      <c r="AB819" s="160"/>
      <c r="AC819" s="273" t="s">
        <v>570</v>
      </c>
      <c r="AD819" s="273"/>
      <c r="AE819" s="273"/>
      <c r="AF819" s="273"/>
      <c r="AG819" s="273"/>
      <c r="AH819" s="274">
        <v>2</v>
      </c>
      <c r="AI819" s="275"/>
      <c r="AJ819" s="275"/>
      <c r="AK819" s="275"/>
      <c r="AL819" s="276">
        <v>98.99</v>
      </c>
      <c r="AM819" s="277"/>
      <c r="AN819" s="277"/>
      <c r="AO819" s="278"/>
      <c r="AP819" s="267" t="s">
        <v>569</v>
      </c>
      <c r="AQ819" s="267"/>
      <c r="AR819" s="267"/>
      <c r="AS819" s="267"/>
      <c r="AT819" s="267"/>
      <c r="AU819" s="267"/>
      <c r="AV819" s="267"/>
      <c r="AW819" s="267"/>
      <c r="AX819" s="267"/>
    </row>
    <row r="820" spans="1:50" ht="30" customHeight="1" x14ac:dyDescent="0.15">
      <c r="A820" s="374">
        <v>5</v>
      </c>
      <c r="B820" s="374">
        <v>1</v>
      </c>
      <c r="C820" s="388" t="s">
        <v>549</v>
      </c>
      <c r="D820" s="385"/>
      <c r="E820" s="385"/>
      <c r="F820" s="385"/>
      <c r="G820" s="385"/>
      <c r="H820" s="385"/>
      <c r="I820" s="385"/>
      <c r="J820" s="167">
        <v>3010005018587</v>
      </c>
      <c r="K820" s="168"/>
      <c r="L820" s="168"/>
      <c r="M820" s="168"/>
      <c r="N820" s="168"/>
      <c r="O820" s="168"/>
      <c r="P820" s="156" t="s">
        <v>571</v>
      </c>
      <c r="Q820" s="157"/>
      <c r="R820" s="157"/>
      <c r="S820" s="157"/>
      <c r="T820" s="157"/>
      <c r="U820" s="157"/>
      <c r="V820" s="157"/>
      <c r="W820" s="157"/>
      <c r="X820" s="157"/>
      <c r="Y820" s="158">
        <v>5</v>
      </c>
      <c r="Z820" s="159"/>
      <c r="AA820" s="159"/>
      <c r="AB820" s="160"/>
      <c r="AC820" s="273" t="s">
        <v>568</v>
      </c>
      <c r="AD820" s="273"/>
      <c r="AE820" s="273"/>
      <c r="AF820" s="273"/>
      <c r="AG820" s="273"/>
      <c r="AH820" s="274">
        <v>2</v>
      </c>
      <c r="AI820" s="275"/>
      <c r="AJ820" s="275"/>
      <c r="AK820" s="275"/>
      <c r="AL820" s="276">
        <v>99.78</v>
      </c>
      <c r="AM820" s="277"/>
      <c r="AN820" s="277"/>
      <c r="AO820" s="278"/>
      <c r="AP820" s="267" t="s">
        <v>569</v>
      </c>
      <c r="AQ820" s="267"/>
      <c r="AR820" s="267"/>
      <c r="AS820" s="267"/>
      <c r="AT820" s="267"/>
      <c r="AU820" s="267"/>
      <c r="AV820" s="267"/>
      <c r="AW820" s="267"/>
      <c r="AX820" s="267"/>
    </row>
    <row r="821" spans="1:50" ht="30" customHeight="1" x14ac:dyDescent="0.15">
      <c r="A821" s="374">
        <v>6</v>
      </c>
      <c r="B821" s="374">
        <v>1</v>
      </c>
      <c r="C821" s="388" t="s">
        <v>549</v>
      </c>
      <c r="D821" s="385"/>
      <c r="E821" s="385"/>
      <c r="F821" s="385"/>
      <c r="G821" s="385"/>
      <c r="H821" s="385"/>
      <c r="I821" s="385"/>
      <c r="J821" s="167">
        <v>3010005018587</v>
      </c>
      <c r="K821" s="168"/>
      <c r="L821" s="168"/>
      <c r="M821" s="168"/>
      <c r="N821" s="168"/>
      <c r="O821" s="168"/>
      <c r="P821" s="156" t="s">
        <v>550</v>
      </c>
      <c r="Q821" s="157"/>
      <c r="R821" s="157"/>
      <c r="S821" s="157"/>
      <c r="T821" s="157"/>
      <c r="U821" s="157"/>
      <c r="V821" s="157"/>
      <c r="W821" s="157"/>
      <c r="X821" s="157"/>
      <c r="Y821" s="158">
        <v>0.5</v>
      </c>
      <c r="Z821" s="159"/>
      <c r="AA821" s="159"/>
      <c r="AB821" s="160"/>
      <c r="AC821" s="273" t="s">
        <v>572</v>
      </c>
      <c r="AD821" s="273"/>
      <c r="AE821" s="273"/>
      <c r="AF821" s="273"/>
      <c r="AG821" s="273"/>
      <c r="AH821" s="274" t="s">
        <v>569</v>
      </c>
      <c r="AI821" s="275"/>
      <c r="AJ821" s="275"/>
      <c r="AK821" s="275"/>
      <c r="AL821" s="276" t="s">
        <v>569</v>
      </c>
      <c r="AM821" s="277"/>
      <c r="AN821" s="277"/>
      <c r="AO821" s="278"/>
      <c r="AP821" s="267" t="s">
        <v>569</v>
      </c>
      <c r="AQ821" s="267"/>
      <c r="AR821" s="267"/>
      <c r="AS821" s="267"/>
      <c r="AT821" s="267"/>
      <c r="AU821" s="267"/>
      <c r="AV821" s="267"/>
      <c r="AW821" s="267"/>
      <c r="AX821" s="267"/>
    </row>
    <row r="822" spans="1:50" ht="45" customHeight="1" x14ac:dyDescent="0.15">
      <c r="A822" s="374">
        <v>7</v>
      </c>
      <c r="B822" s="374">
        <v>1</v>
      </c>
      <c r="C822" s="388" t="s">
        <v>552</v>
      </c>
      <c r="D822" s="385"/>
      <c r="E822" s="385"/>
      <c r="F822" s="385"/>
      <c r="G822" s="385"/>
      <c r="H822" s="385"/>
      <c r="I822" s="385"/>
      <c r="J822" s="167">
        <v>3011001007682</v>
      </c>
      <c r="K822" s="168"/>
      <c r="L822" s="168"/>
      <c r="M822" s="168"/>
      <c r="N822" s="168"/>
      <c r="O822" s="168"/>
      <c r="P822" s="156" t="s">
        <v>551</v>
      </c>
      <c r="Q822" s="157"/>
      <c r="R822" s="157"/>
      <c r="S822" s="157"/>
      <c r="T822" s="157"/>
      <c r="U822" s="157"/>
      <c r="V822" s="157"/>
      <c r="W822" s="157"/>
      <c r="X822" s="157"/>
      <c r="Y822" s="158">
        <v>5</v>
      </c>
      <c r="Z822" s="159"/>
      <c r="AA822" s="159"/>
      <c r="AB822" s="160"/>
      <c r="AC822" s="273" t="s">
        <v>568</v>
      </c>
      <c r="AD822" s="273"/>
      <c r="AE822" s="273"/>
      <c r="AF822" s="273"/>
      <c r="AG822" s="273"/>
      <c r="AH822" s="274">
        <v>3</v>
      </c>
      <c r="AI822" s="275"/>
      <c r="AJ822" s="275"/>
      <c r="AK822" s="275"/>
      <c r="AL822" s="276">
        <v>100</v>
      </c>
      <c r="AM822" s="277"/>
      <c r="AN822" s="277"/>
      <c r="AO822" s="278"/>
      <c r="AP822" s="267" t="s">
        <v>569</v>
      </c>
      <c r="AQ822" s="267"/>
      <c r="AR822" s="267"/>
      <c r="AS822" s="267"/>
      <c r="AT822" s="267"/>
      <c r="AU822" s="267"/>
      <c r="AV822" s="267"/>
      <c r="AW822" s="267"/>
      <c r="AX822" s="267"/>
    </row>
    <row r="823" spans="1:50" ht="45" customHeight="1" x14ac:dyDescent="0.15">
      <c r="A823" s="374">
        <v>8</v>
      </c>
      <c r="B823" s="374">
        <v>1</v>
      </c>
      <c r="C823" s="388" t="s">
        <v>553</v>
      </c>
      <c r="D823" s="385"/>
      <c r="E823" s="385"/>
      <c r="F823" s="385"/>
      <c r="G823" s="385"/>
      <c r="H823" s="385"/>
      <c r="I823" s="385"/>
      <c r="J823" s="167">
        <v>4013305001526</v>
      </c>
      <c r="K823" s="168"/>
      <c r="L823" s="168"/>
      <c r="M823" s="168"/>
      <c r="N823" s="168"/>
      <c r="O823" s="168"/>
      <c r="P823" s="156" t="s">
        <v>554</v>
      </c>
      <c r="Q823" s="157"/>
      <c r="R823" s="157"/>
      <c r="S823" s="157"/>
      <c r="T823" s="157"/>
      <c r="U823" s="157"/>
      <c r="V823" s="157"/>
      <c r="W823" s="157"/>
      <c r="X823" s="157"/>
      <c r="Y823" s="158">
        <v>3</v>
      </c>
      <c r="Z823" s="159"/>
      <c r="AA823" s="159"/>
      <c r="AB823" s="160"/>
      <c r="AC823" s="273" t="s">
        <v>568</v>
      </c>
      <c r="AD823" s="273"/>
      <c r="AE823" s="273"/>
      <c r="AF823" s="273"/>
      <c r="AG823" s="273"/>
      <c r="AH823" s="274">
        <v>5</v>
      </c>
      <c r="AI823" s="275"/>
      <c r="AJ823" s="275"/>
      <c r="AK823" s="275"/>
      <c r="AL823" s="276">
        <v>99.64</v>
      </c>
      <c r="AM823" s="277"/>
      <c r="AN823" s="277"/>
      <c r="AO823" s="278"/>
      <c r="AP823" s="267" t="s">
        <v>569</v>
      </c>
      <c r="AQ823" s="267"/>
      <c r="AR823" s="267"/>
      <c r="AS823" s="267"/>
      <c r="AT823" s="267"/>
      <c r="AU823" s="267"/>
      <c r="AV823" s="267"/>
      <c r="AW823" s="267"/>
      <c r="AX823" s="267"/>
    </row>
    <row r="824" spans="1:50" ht="30" customHeight="1" x14ac:dyDescent="0.15">
      <c r="A824" s="374">
        <v>9</v>
      </c>
      <c r="B824" s="374">
        <v>1</v>
      </c>
      <c r="C824" s="388" t="s">
        <v>553</v>
      </c>
      <c r="D824" s="385"/>
      <c r="E824" s="385"/>
      <c r="F824" s="385"/>
      <c r="G824" s="385"/>
      <c r="H824" s="385"/>
      <c r="I824" s="385"/>
      <c r="J824" s="167">
        <v>4013305001526</v>
      </c>
      <c r="K824" s="168"/>
      <c r="L824" s="168"/>
      <c r="M824" s="168"/>
      <c r="N824" s="168"/>
      <c r="O824" s="168"/>
      <c r="P824" s="156" t="s">
        <v>555</v>
      </c>
      <c r="Q824" s="157"/>
      <c r="R824" s="157"/>
      <c r="S824" s="157"/>
      <c r="T824" s="157"/>
      <c r="U824" s="157"/>
      <c r="V824" s="157"/>
      <c r="W824" s="157"/>
      <c r="X824" s="157"/>
      <c r="Y824" s="158">
        <v>1</v>
      </c>
      <c r="Z824" s="159"/>
      <c r="AA824" s="159"/>
      <c r="AB824" s="160"/>
      <c r="AC824" s="273" t="s">
        <v>422</v>
      </c>
      <c r="AD824" s="273"/>
      <c r="AE824" s="273"/>
      <c r="AF824" s="273"/>
      <c r="AG824" s="273"/>
      <c r="AH824" s="274">
        <v>1</v>
      </c>
      <c r="AI824" s="275"/>
      <c r="AJ824" s="275"/>
      <c r="AK824" s="275"/>
      <c r="AL824" s="276">
        <v>88.65</v>
      </c>
      <c r="AM824" s="277"/>
      <c r="AN824" s="277"/>
      <c r="AO824" s="278"/>
      <c r="AP824" s="267" t="s">
        <v>569</v>
      </c>
      <c r="AQ824" s="267"/>
      <c r="AR824" s="267"/>
      <c r="AS824" s="267"/>
      <c r="AT824" s="267"/>
      <c r="AU824" s="267"/>
      <c r="AV824" s="267"/>
      <c r="AW824" s="267"/>
      <c r="AX824" s="267"/>
    </row>
    <row r="825" spans="1:50" ht="45" customHeight="1" x14ac:dyDescent="0.15">
      <c r="A825" s="374">
        <v>10</v>
      </c>
      <c r="B825" s="374">
        <v>1</v>
      </c>
      <c r="C825" s="388" t="s">
        <v>556</v>
      </c>
      <c r="D825" s="385"/>
      <c r="E825" s="385"/>
      <c r="F825" s="385"/>
      <c r="G825" s="385"/>
      <c r="H825" s="385"/>
      <c r="I825" s="385"/>
      <c r="J825" s="167">
        <v>9010003016240</v>
      </c>
      <c r="K825" s="168"/>
      <c r="L825" s="168"/>
      <c r="M825" s="168"/>
      <c r="N825" s="168"/>
      <c r="O825" s="168"/>
      <c r="P825" s="156" t="s">
        <v>557</v>
      </c>
      <c r="Q825" s="157"/>
      <c r="R825" s="157"/>
      <c r="S825" s="157"/>
      <c r="T825" s="157"/>
      <c r="U825" s="157"/>
      <c r="V825" s="157"/>
      <c r="W825" s="157"/>
      <c r="X825" s="157"/>
      <c r="Y825" s="158">
        <v>1</v>
      </c>
      <c r="Z825" s="159"/>
      <c r="AA825" s="159"/>
      <c r="AB825" s="160"/>
      <c r="AC825" s="273" t="s">
        <v>572</v>
      </c>
      <c r="AD825" s="273"/>
      <c r="AE825" s="273"/>
      <c r="AF825" s="273"/>
      <c r="AG825" s="273"/>
      <c r="AH825" s="274" t="s">
        <v>569</v>
      </c>
      <c r="AI825" s="275"/>
      <c r="AJ825" s="275"/>
      <c r="AK825" s="275"/>
      <c r="AL825" s="276" t="s">
        <v>569</v>
      </c>
      <c r="AM825" s="277"/>
      <c r="AN825" s="277"/>
      <c r="AO825" s="278"/>
      <c r="AP825" s="267" t="s">
        <v>569</v>
      </c>
      <c r="AQ825" s="267"/>
      <c r="AR825" s="267"/>
      <c r="AS825" s="267"/>
      <c r="AT825" s="267"/>
      <c r="AU825" s="267"/>
      <c r="AV825" s="267"/>
      <c r="AW825" s="267"/>
      <c r="AX825" s="267"/>
    </row>
    <row r="826" spans="1:50" ht="57.95" customHeight="1" x14ac:dyDescent="0.15">
      <c r="A826" s="374">
        <v>11</v>
      </c>
      <c r="B826" s="374">
        <v>1</v>
      </c>
      <c r="C826" s="388" t="s">
        <v>556</v>
      </c>
      <c r="D826" s="385"/>
      <c r="E826" s="385"/>
      <c r="F826" s="385"/>
      <c r="G826" s="385"/>
      <c r="H826" s="385"/>
      <c r="I826" s="385"/>
      <c r="J826" s="167">
        <v>9010003016240</v>
      </c>
      <c r="K826" s="168"/>
      <c r="L826" s="168"/>
      <c r="M826" s="168"/>
      <c r="N826" s="168"/>
      <c r="O826" s="168"/>
      <c r="P826" s="156" t="s">
        <v>558</v>
      </c>
      <c r="Q826" s="157"/>
      <c r="R826" s="157"/>
      <c r="S826" s="157"/>
      <c r="T826" s="157"/>
      <c r="U826" s="157"/>
      <c r="V826" s="157"/>
      <c r="W826" s="157"/>
      <c r="X826" s="157"/>
      <c r="Y826" s="158">
        <v>1</v>
      </c>
      <c r="Z826" s="159"/>
      <c r="AA826" s="159"/>
      <c r="AB826" s="160"/>
      <c r="AC826" s="273" t="s">
        <v>572</v>
      </c>
      <c r="AD826" s="273"/>
      <c r="AE826" s="273"/>
      <c r="AF826" s="273"/>
      <c r="AG826" s="273"/>
      <c r="AH826" s="274" t="s">
        <v>569</v>
      </c>
      <c r="AI826" s="275"/>
      <c r="AJ826" s="275"/>
      <c r="AK826" s="275"/>
      <c r="AL826" s="276" t="s">
        <v>569</v>
      </c>
      <c r="AM826" s="277"/>
      <c r="AN826" s="277"/>
      <c r="AO826" s="278"/>
      <c r="AP826" s="267" t="s">
        <v>569</v>
      </c>
      <c r="AQ826" s="267"/>
      <c r="AR826" s="267"/>
      <c r="AS826" s="267"/>
      <c r="AT826" s="267"/>
      <c r="AU826" s="267"/>
      <c r="AV826" s="267"/>
      <c r="AW826" s="267"/>
      <c r="AX826" s="267"/>
    </row>
    <row r="827" spans="1:50" ht="57.95" customHeight="1" x14ac:dyDescent="0.15">
      <c r="A827" s="374">
        <v>12</v>
      </c>
      <c r="B827" s="374">
        <v>1</v>
      </c>
      <c r="C827" s="388" t="s">
        <v>556</v>
      </c>
      <c r="D827" s="385"/>
      <c r="E827" s="385"/>
      <c r="F827" s="385"/>
      <c r="G827" s="385"/>
      <c r="H827" s="385"/>
      <c r="I827" s="385"/>
      <c r="J827" s="167">
        <v>9010003016240</v>
      </c>
      <c r="K827" s="168"/>
      <c r="L827" s="168"/>
      <c r="M827" s="168"/>
      <c r="N827" s="168"/>
      <c r="O827" s="168"/>
      <c r="P827" s="156" t="s">
        <v>559</v>
      </c>
      <c r="Q827" s="157"/>
      <c r="R827" s="157"/>
      <c r="S827" s="157"/>
      <c r="T827" s="157"/>
      <c r="U827" s="157"/>
      <c r="V827" s="157"/>
      <c r="W827" s="157"/>
      <c r="X827" s="157"/>
      <c r="Y827" s="158">
        <v>0.9</v>
      </c>
      <c r="Z827" s="159"/>
      <c r="AA827" s="159"/>
      <c r="AB827" s="160"/>
      <c r="AC827" s="273" t="s">
        <v>572</v>
      </c>
      <c r="AD827" s="273"/>
      <c r="AE827" s="273"/>
      <c r="AF827" s="273"/>
      <c r="AG827" s="273"/>
      <c r="AH827" s="274" t="s">
        <v>569</v>
      </c>
      <c r="AI827" s="275"/>
      <c r="AJ827" s="275"/>
      <c r="AK827" s="275"/>
      <c r="AL827" s="276" t="s">
        <v>569</v>
      </c>
      <c r="AM827" s="277"/>
      <c r="AN827" s="277"/>
      <c r="AO827" s="278"/>
      <c r="AP827" s="267" t="s">
        <v>569</v>
      </c>
      <c r="AQ827" s="267"/>
      <c r="AR827" s="267"/>
      <c r="AS827" s="267"/>
      <c r="AT827" s="267"/>
      <c r="AU827" s="267"/>
      <c r="AV827" s="267"/>
      <c r="AW827" s="267"/>
      <c r="AX827" s="267"/>
    </row>
    <row r="828" spans="1:50" ht="45" customHeight="1" x14ac:dyDescent="0.15">
      <c r="A828" s="374">
        <v>13</v>
      </c>
      <c r="B828" s="374">
        <v>1</v>
      </c>
      <c r="C828" s="388" t="s">
        <v>556</v>
      </c>
      <c r="D828" s="385"/>
      <c r="E828" s="385"/>
      <c r="F828" s="385"/>
      <c r="G828" s="385"/>
      <c r="H828" s="385"/>
      <c r="I828" s="385"/>
      <c r="J828" s="167">
        <v>9010003016240</v>
      </c>
      <c r="K828" s="168"/>
      <c r="L828" s="168"/>
      <c r="M828" s="168"/>
      <c r="N828" s="168"/>
      <c r="O828" s="168"/>
      <c r="P828" s="156" t="s">
        <v>560</v>
      </c>
      <c r="Q828" s="157"/>
      <c r="R828" s="157"/>
      <c r="S828" s="157"/>
      <c r="T828" s="157"/>
      <c r="U828" s="157"/>
      <c r="V828" s="157"/>
      <c r="W828" s="157"/>
      <c r="X828" s="157"/>
      <c r="Y828" s="158">
        <v>0.9</v>
      </c>
      <c r="Z828" s="159"/>
      <c r="AA828" s="159"/>
      <c r="AB828" s="160"/>
      <c r="AC828" s="273" t="s">
        <v>572</v>
      </c>
      <c r="AD828" s="273"/>
      <c r="AE828" s="273"/>
      <c r="AF828" s="273"/>
      <c r="AG828" s="273"/>
      <c r="AH828" s="274" t="s">
        <v>569</v>
      </c>
      <c r="AI828" s="275"/>
      <c r="AJ828" s="275"/>
      <c r="AK828" s="275"/>
      <c r="AL828" s="276" t="s">
        <v>569</v>
      </c>
      <c r="AM828" s="277"/>
      <c r="AN828" s="277"/>
      <c r="AO828" s="278"/>
      <c r="AP828" s="267" t="s">
        <v>569</v>
      </c>
      <c r="AQ828" s="267"/>
      <c r="AR828" s="267"/>
      <c r="AS828" s="267"/>
      <c r="AT828" s="267"/>
      <c r="AU828" s="267"/>
      <c r="AV828" s="267"/>
      <c r="AW828" s="267"/>
      <c r="AX828" s="267"/>
    </row>
    <row r="829" spans="1:50" ht="30" customHeight="1" x14ac:dyDescent="0.15">
      <c r="A829" s="374">
        <v>14</v>
      </c>
      <c r="B829" s="374">
        <v>1</v>
      </c>
      <c r="C829" s="388" t="s">
        <v>561</v>
      </c>
      <c r="D829" s="385"/>
      <c r="E829" s="385"/>
      <c r="F829" s="385"/>
      <c r="G829" s="385"/>
      <c r="H829" s="385"/>
      <c r="I829" s="385"/>
      <c r="J829" s="167">
        <v>7030001080239</v>
      </c>
      <c r="K829" s="168"/>
      <c r="L829" s="168"/>
      <c r="M829" s="168"/>
      <c r="N829" s="168"/>
      <c r="O829" s="168"/>
      <c r="P829" s="156" t="s">
        <v>562</v>
      </c>
      <c r="Q829" s="157"/>
      <c r="R829" s="157"/>
      <c r="S829" s="157"/>
      <c r="T829" s="157"/>
      <c r="U829" s="157"/>
      <c r="V829" s="157"/>
      <c r="W829" s="157"/>
      <c r="X829" s="157"/>
      <c r="Y829" s="158">
        <v>2</v>
      </c>
      <c r="Z829" s="159"/>
      <c r="AA829" s="159"/>
      <c r="AB829" s="160"/>
      <c r="AC829" s="273" t="s">
        <v>570</v>
      </c>
      <c r="AD829" s="273"/>
      <c r="AE829" s="273"/>
      <c r="AF829" s="273"/>
      <c r="AG829" s="273"/>
      <c r="AH829" s="274">
        <v>1</v>
      </c>
      <c r="AI829" s="275"/>
      <c r="AJ829" s="275"/>
      <c r="AK829" s="275"/>
      <c r="AL829" s="276">
        <v>94.02</v>
      </c>
      <c r="AM829" s="277"/>
      <c r="AN829" s="277"/>
      <c r="AO829" s="278"/>
      <c r="AP829" s="267" t="s">
        <v>569</v>
      </c>
      <c r="AQ829" s="267"/>
      <c r="AR829" s="267"/>
      <c r="AS829" s="267"/>
      <c r="AT829" s="267"/>
      <c r="AU829" s="267"/>
      <c r="AV829" s="267"/>
      <c r="AW829" s="267"/>
      <c r="AX829" s="267"/>
    </row>
    <row r="830" spans="1:50" ht="30" customHeight="1" x14ac:dyDescent="0.15">
      <c r="A830" s="374">
        <v>15</v>
      </c>
      <c r="B830" s="374">
        <v>1</v>
      </c>
      <c r="C830" s="388" t="s">
        <v>561</v>
      </c>
      <c r="D830" s="385"/>
      <c r="E830" s="385"/>
      <c r="F830" s="385"/>
      <c r="G830" s="385"/>
      <c r="H830" s="385"/>
      <c r="I830" s="385"/>
      <c r="J830" s="167">
        <v>7030001080239</v>
      </c>
      <c r="K830" s="168"/>
      <c r="L830" s="168"/>
      <c r="M830" s="168"/>
      <c r="N830" s="168"/>
      <c r="O830" s="168"/>
      <c r="P830" s="156" t="s">
        <v>573</v>
      </c>
      <c r="Q830" s="157"/>
      <c r="R830" s="157"/>
      <c r="S830" s="157"/>
      <c r="T830" s="157"/>
      <c r="U830" s="157"/>
      <c r="V830" s="157"/>
      <c r="W830" s="157"/>
      <c r="X830" s="157"/>
      <c r="Y830" s="158">
        <v>0.9</v>
      </c>
      <c r="Z830" s="159"/>
      <c r="AA830" s="159"/>
      <c r="AB830" s="160"/>
      <c r="AC830" s="273" t="s">
        <v>572</v>
      </c>
      <c r="AD830" s="273"/>
      <c r="AE830" s="273"/>
      <c r="AF830" s="273"/>
      <c r="AG830" s="273"/>
      <c r="AH830" s="274" t="s">
        <v>569</v>
      </c>
      <c r="AI830" s="275"/>
      <c r="AJ830" s="275"/>
      <c r="AK830" s="275"/>
      <c r="AL830" s="276" t="s">
        <v>569</v>
      </c>
      <c r="AM830" s="277"/>
      <c r="AN830" s="277"/>
      <c r="AO830" s="278"/>
      <c r="AP830" s="267" t="s">
        <v>602</v>
      </c>
      <c r="AQ830" s="267"/>
      <c r="AR830" s="267"/>
      <c r="AS830" s="267"/>
      <c r="AT830" s="267"/>
      <c r="AU830" s="267"/>
      <c r="AV830" s="267"/>
      <c r="AW830" s="267"/>
      <c r="AX830" s="267"/>
    </row>
    <row r="831" spans="1:50" ht="30" customHeight="1" x14ac:dyDescent="0.15">
      <c r="A831" s="374">
        <v>16</v>
      </c>
      <c r="B831" s="374">
        <v>1</v>
      </c>
      <c r="C831" s="388" t="s">
        <v>561</v>
      </c>
      <c r="D831" s="385"/>
      <c r="E831" s="385"/>
      <c r="F831" s="385"/>
      <c r="G831" s="385"/>
      <c r="H831" s="385"/>
      <c r="I831" s="385"/>
      <c r="J831" s="167">
        <v>7030001080239</v>
      </c>
      <c r="K831" s="168"/>
      <c r="L831" s="168"/>
      <c r="M831" s="168"/>
      <c r="N831" s="168"/>
      <c r="O831" s="168"/>
      <c r="P831" s="156" t="s">
        <v>563</v>
      </c>
      <c r="Q831" s="157"/>
      <c r="R831" s="157"/>
      <c r="S831" s="157"/>
      <c r="T831" s="157"/>
      <c r="U831" s="157"/>
      <c r="V831" s="157"/>
      <c r="W831" s="157"/>
      <c r="X831" s="157"/>
      <c r="Y831" s="158">
        <v>0.4</v>
      </c>
      <c r="Z831" s="159"/>
      <c r="AA831" s="159"/>
      <c r="AB831" s="160"/>
      <c r="AC831" s="273" t="s">
        <v>572</v>
      </c>
      <c r="AD831" s="273"/>
      <c r="AE831" s="273"/>
      <c r="AF831" s="273"/>
      <c r="AG831" s="273"/>
      <c r="AH831" s="274" t="s">
        <v>569</v>
      </c>
      <c r="AI831" s="275"/>
      <c r="AJ831" s="275"/>
      <c r="AK831" s="275"/>
      <c r="AL831" s="276" t="s">
        <v>569</v>
      </c>
      <c r="AM831" s="277"/>
      <c r="AN831" s="277"/>
      <c r="AO831" s="278"/>
      <c r="AP831" s="267" t="s">
        <v>569</v>
      </c>
      <c r="AQ831" s="267"/>
      <c r="AR831" s="267"/>
      <c r="AS831" s="267"/>
      <c r="AT831" s="267"/>
      <c r="AU831" s="267"/>
      <c r="AV831" s="267"/>
      <c r="AW831" s="267"/>
      <c r="AX831" s="267"/>
    </row>
    <row r="832" spans="1:50" ht="30" customHeight="1" x14ac:dyDescent="0.15">
      <c r="A832" s="374">
        <v>17</v>
      </c>
      <c r="B832" s="374">
        <v>1</v>
      </c>
      <c r="C832" s="388" t="s">
        <v>564</v>
      </c>
      <c r="D832" s="385"/>
      <c r="E832" s="385"/>
      <c r="F832" s="385"/>
      <c r="G832" s="385"/>
      <c r="H832" s="385"/>
      <c r="I832" s="385"/>
      <c r="J832" s="167">
        <v>3013201006646</v>
      </c>
      <c r="K832" s="168"/>
      <c r="L832" s="168"/>
      <c r="M832" s="168"/>
      <c r="N832" s="168"/>
      <c r="O832" s="168"/>
      <c r="P832" s="156" t="s">
        <v>565</v>
      </c>
      <c r="Q832" s="157"/>
      <c r="R832" s="157"/>
      <c r="S832" s="157"/>
      <c r="T832" s="157"/>
      <c r="U832" s="157"/>
      <c r="V832" s="157"/>
      <c r="W832" s="157"/>
      <c r="X832" s="157"/>
      <c r="Y832" s="158">
        <v>3</v>
      </c>
      <c r="Z832" s="159"/>
      <c r="AA832" s="159"/>
      <c r="AB832" s="160"/>
      <c r="AC832" s="273" t="s">
        <v>570</v>
      </c>
      <c r="AD832" s="273"/>
      <c r="AE832" s="273"/>
      <c r="AF832" s="273"/>
      <c r="AG832" s="273"/>
      <c r="AH832" s="274">
        <v>1</v>
      </c>
      <c r="AI832" s="275"/>
      <c r="AJ832" s="275"/>
      <c r="AK832" s="275"/>
      <c r="AL832" s="276">
        <v>86.96</v>
      </c>
      <c r="AM832" s="277"/>
      <c r="AN832" s="277"/>
      <c r="AO832" s="278"/>
      <c r="AP832" s="267" t="s">
        <v>569</v>
      </c>
      <c r="AQ832" s="267"/>
      <c r="AR832" s="267"/>
      <c r="AS832" s="267"/>
      <c r="AT832" s="267"/>
      <c r="AU832" s="267"/>
      <c r="AV832" s="267"/>
      <c r="AW832" s="267"/>
      <c r="AX832" s="267"/>
    </row>
    <row r="833" spans="1:50" ht="30" customHeight="1" x14ac:dyDescent="0.15">
      <c r="A833" s="374">
        <v>18</v>
      </c>
      <c r="B833" s="374">
        <v>1</v>
      </c>
      <c r="C833" s="388" t="s">
        <v>566</v>
      </c>
      <c r="D833" s="385"/>
      <c r="E833" s="385"/>
      <c r="F833" s="385"/>
      <c r="G833" s="385"/>
      <c r="H833" s="385"/>
      <c r="I833" s="385"/>
      <c r="J833" s="167">
        <v>9010401010035</v>
      </c>
      <c r="K833" s="168"/>
      <c r="L833" s="168"/>
      <c r="M833" s="168"/>
      <c r="N833" s="168"/>
      <c r="O833" s="168"/>
      <c r="P833" s="156" t="s">
        <v>567</v>
      </c>
      <c r="Q833" s="157"/>
      <c r="R833" s="157"/>
      <c r="S833" s="157"/>
      <c r="T833" s="157"/>
      <c r="U833" s="157"/>
      <c r="V833" s="157"/>
      <c r="W833" s="157"/>
      <c r="X833" s="157"/>
      <c r="Y833" s="158">
        <v>3</v>
      </c>
      <c r="Z833" s="159"/>
      <c r="AA833" s="159"/>
      <c r="AB833" s="160"/>
      <c r="AC833" s="273" t="s">
        <v>568</v>
      </c>
      <c r="AD833" s="273"/>
      <c r="AE833" s="273"/>
      <c r="AF833" s="273"/>
      <c r="AG833" s="273"/>
      <c r="AH833" s="274">
        <v>3</v>
      </c>
      <c r="AI833" s="275"/>
      <c r="AJ833" s="275"/>
      <c r="AK833" s="275"/>
      <c r="AL833" s="276">
        <v>99.73</v>
      </c>
      <c r="AM833" s="277"/>
      <c r="AN833" s="277"/>
      <c r="AO833" s="278"/>
      <c r="AP833" s="267" t="s">
        <v>569</v>
      </c>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6" t="s">
        <v>512</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514</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7" sqref="A17:XFD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8"/>
      <c r="Z2" s="379"/>
      <c r="AA2" s="380"/>
      <c r="AB2" s="882" t="s">
        <v>12</v>
      </c>
      <c r="AC2" s="883"/>
      <c r="AD2" s="884"/>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9"/>
      <c r="Z3" s="880"/>
      <c r="AA3" s="881"/>
      <c r="AB3" s="885"/>
      <c r="AC3" s="886"/>
      <c r="AD3" s="887"/>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8"/>
      <c r="I4" s="888"/>
      <c r="J4" s="888"/>
      <c r="K4" s="888"/>
      <c r="L4" s="888"/>
      <c r="M4" s="888"/>
      <c r="N4" s="888"/>
      <c r="O4" s="889"/>
      <c r="P4" s="102"/>
      <c r="Q4" s="896"/>
      <c r="R4" s="896"/>
      <c r="S4" s="896"/>
      <c r="T4" s="896"/>
      <c r="U4" s="896"/>
      <c r="V4" s="896"/>
      <c r="W4" s="896"/>
      <c r="X4" s="897"/>
      <c r="Y4" s="874" t="s">
        <v>14</v>
      </c>
      <c r="Z4" s="875"/>
      <c r="AA4" s="876"/>
      <c r="AB4" s="484"/>
      <c r="AC4" s="877"/>
      <c r="AD4" s="877"/>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0"/>
      <c r="H5" s="891"/>
      <c r="I5" s="891"/>
      <c r="J5" s="891"/>
      <c r="K5" s="891"/>
      <c r="L5" s="891"/>
      <c r="M5" s="891"/>
      <c r="N5" s="891"/>
      <c r="O5" s="892"/>
      <c r="P5" s="898"/>
      <c r="Q5" s="898"/>
      <c r="R5" s="898"/>
      <c r="S5" s="898"/>
      <c r="T5" s="898"/>
      <c r="U5" s="898"/>
      <c r="V5" s="898"/>
      <c r="W5" s="898"/>
      <c r="X5" s="899"/>
      <c r="Y5" s="252" t="s">
        <v>61</v>
      </c>
      <c r="Z5" s="871"/>
      <c r="AA5" s="872"/>
      <c r="AB5" s="499"/>
      <c r="AC5" s="873"/>
      <c r="AD5" s="873"/>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3"/>
      <c r="H6" s="894"/>
      <c r="I6" s="894"/>
      <c r="J6" s="894"/>
      <c r="K6" s="894"/>
      <c r="L6" s="894"/>
      <c r="M6" s="894"/>
      <c r="N6" s="894"/>
      <c r="O6" s="895"/>
      <c r="P6" s="900"/>
      <c r="Q6" s="900"/>
      <c r="R6" s="900"/>
      <c r="S6" s="900"/>
      <c r="T6" s="900"/>
      <c r="U6" s="900"/>
      <c r="V6" s="900"/>
      <c r="W6" s="900"/>
      <c r="X6" s="901"/>
      <c r="Y6" s="902" t="s">
        <v>15</v>
      </c>
      <c r="Z6" s="871"/>
      <c r="AA6" s="872"/>
      <c r="AB6" s="350" t="s">
        <v>315</v>
      </c>
      <c r="AC6" s="903"/>
      <c r="AD6" s="903"/>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8"/>
      <c r="Z7" s="379"/>
      <c r="AA7" s="380"/>
      <c r="AB7" s="882" t="s">
        <v>12</v>
      </c>
      <c r="AC7" s="883"/>
      <c r="AD7" s="884"/>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9"/>
      <c r="Z8" s="880"/>
      <c r="AA8" s="881"/>
      <c r="AB8" s="885"/>
      <c r="AC8" s="886"/>
      <c r="AD8" s="887"/>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8"/>
      <c r="I9" s="888"/>
      <c r="J9" s="888"/>
      <c r="K9" s="888"/>
      <c r="L9" s="888"/>
      <c r="M9" s="888"/>
      <c r="N9" s="888"/>
      <c r="O9" s="889"/>
      <c r="P9" s="102"/>
      <c r="Q9" s="896"/>
      <c r="R9" s="896"/>
      <c r="S9" s="896"/>
      <c r="T9" s="896"/>
      <c r="U9" s="896"/>
      <c r="V9" s="896"/>
      <c r="W9" s="896"/>
      <c r="X9" s="897"/>
      <c r="Y9" s="874" t="s">
        <v>14</v>
      </c>
      <c r="Z9" s="875"/>
      <c r="AA9" s="876"/>
      <c r="AB9" s="484"/>
      <c r="AC9" s="877"/>
      <c r="AD9" s="877"/>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0"/>
      <c r="H10" s="891"/>
      <c r="I10" s="891"/>
      <c r="J10" s="891"/>
      <c r="K10" s="891"/>
      <c r="L10" s="891"/>
      <c r="M10" s="891"/>
      <c r="N10" s="891"/>
      <c r="O10" s="892"/>
      <c r="P10" s="898"/>
      <c r="Q10" s="898"/>
      <c r="R10" s="898"/>
      <c r="S10" s="898"/>
      <c r="T10" s="898"/>
      <c r="U10" s="898"/>
      <c r="V10" s="898"/>
      <c r="W10" s="898"/>
      <c r="X10" s="899"/>
      <c r="Y10" s="252" t="s">
        <v>61</v>
      </c>
      <c r="Z10" s="871"/>
      <c r="AA10" s="872"/>
      <c r="AB10" s="499"/>
      <c r="AC10" s="873"/>
      <c r="AD10" s="873"/>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3"/>
      <c r="H11" s="894"/>
      <c r="I11" s="894"/>
      <c r="J11" s="894"/>
      <c r="K11" s="894"/>
      <c r="L11" s="894"/>
      <c r="M11" s="894"/>
      <c r="N11" s="894"/>
      <c r="O11" s="895"/>
      <c r="P11" s="900"/>
      <c r="Q11" s="900"/>
      <c r="R11" s="900"/>
      <c r="S11" s="900"/>
      <c r="T11" s="900"/>
      <c r="U11" s="900"/>
      <c r="V11" s="900"/>
      <c r="W11" s="900"/>
      <c r="X11" s="901"/>
      <c r="Y11" s="902" t="s">
        <v>15</v>
      </c>
      <c r="Z11" s="871"/>
      <c r="AA11" s="872"/>
      <c r="AB11" s="350" t="s">
        <v>315</v>
      </c>
      <c r="AC11" s="903"/>
      <c r="AD11" s="903"/>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8"/>
      <c r="Z12" s="379"/>
      <c r="AA12" s="380"/>
      <c r="AB12" s="882" t="s">
        <v>12</v>
      </c>
      <c r="AC12" s="883"/>
      <c r="AD12" s="884"/>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9"/>
      <c r="Z13" s="880"/>
      <c r="AA13" s="881"/>
      <c r="AB13" s="885"/>
      <c r="AC13" s="886"/>
      <c r="AD13" s="887"/>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8"/>
      <c r="I14" s="888"/>
      <c r="J14" s="888"/>
      <c r="K14" s="888"/>
      <c r="L14" s="888"/>
      <c r="M14" s="888"/>
      <c r="N14" s="888"/>
      <c r="O14" s="889"/>
      <c r="P14" s="102"/>
      <c r="Q14" s="896"/>
      <c r="R14" s="896"/>
      <c r="S14" s="896"/>
      <c r="T14" s="896"/>
      <c r="U14" s="896"/>
      <c r="V14" s="896"/>
      <c r="W14" s="896"/>
      <c r="X14" s="897"/>
      <c r="Y14" s="874" t="s">
        <v>14</v>
      </c>
      <c r="Z14" s="875"/>
      <c r="AA14" s="876"/>
      <c r="AB14" s="484"/>
      <c r="AC14" s="877"/>
      <c r="AD14" s="877"/>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0"/>
      <c r="H15" s="891"/>
      <c r="I15" s="891"/>
      <c r="J15" s="891"/>
      <c r="K15" s="891"/>
      <c r="L15" s="891"/>
      <c r="M15" s="891"/>
      <c r="N15" s="891"/>
      <c r="O15" s="892"/>
      <c r="P15" s="898"/>
      <c r="Q15" s="898"/>
      <c r="R15" s="898"/>
      <c r="S15" s="898"/>
      <c r="T15" s="898"/>
      <c r="U15" s="898"/>
      <c r="V15" s="898"/>
      <c r="W15" s="898"/>
      <c r="X15" s="899"/>
      <c r="Y15" s="252" t="s">
        <v>61</v>
      </c>
      <c r="Z15" s="871"/>
      <c r="AA15" s="872"/>
      <c r="AB15" s="499"/>
      <c r="AC15" s="873"/>
      <c r="AD15" s="873"/>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3"/>
      <c r="H16" s="894"/>
      <c r="I16" s="894"/>
      <c r="J16" s="894"/>
      <c r="K16" s="894"/>
      <c r="L16" s="894"/>
      <c r="M16" s="894"/>
      <c r="N16" s="894"/>
      <c r="O16" s="895"/>
      <c r="P16" s="900"/>
      <c r="Q16" s="900"/>
      <c r="R16" s="900"/>
      <c r="S16" s="900"/>
      <c r="T16" s="900"/>
      <c r="U16" s="900"/>
      <c r="V16" s="900"/>
      <c r="W16" s="900"/>
      <c r="X16" s="901"/>
      <c r="Y16" s="902" t="s">
        <v>15</v>
      </c>
      <c r="Z16" s="871"/>
      <c r="AA16" s="872"/>
      <c r="AB16" s="350" t="s">
        <v>315</v>
      </c>
      <c r="AC16" s="903"/>
      <c r="AD16" s="903"/>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8"/>
      <c r="Z17" s="379"/>
      <c r="AA17" s="380"/>
      <c r="AB17" s="882" t="s">
        <v>12</v>
      </c>
      <c r="AC17" s="883"/>
      <c r="AD17" s="884"/>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9"/>
      <c r="Z18" s="880"/>
      <c r="AA18" s="881"/>
      <c r="AB18" s="885"/>
      <c r="AC18" s="886"/>
      <c r="AD18" s="887"/>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8"/>
      <c r="I19" s="888"/>
      <c r="J19" s="888"/>
      <c r="K19" s="888"/>
      <c r="L19" s="888"/>
      <c r="M19" s="888"/>
      <c r="N19" s="888"/>
      <c r="O19" s="889"/>
      <c r="P19" s="102"/>
      <c r="Q19" s="896"/>
      <c r="R19" s="896"/>
      <c r="S19" s="896"/>
      <c r="T19" s="896"/>
      <c r="U19" s="896"/>
      <c r="V19" s="896"/>
      <c r="W19" s="896"/>
      <c r="X19" s="897"/>
      <c r="Y19" s="874" t="s">
        <v>14</v>
      </c>
      <c r="Z19" s="875"/>
      <c r="AA19" s="876"/>
      <c r="AB19" s="484"/>
      <c r="AC19" s="877"/>
      <c r="AD19" s="877"/>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0"/>
      <c r="H20" s="891"/>
      <c r="I20" s="891"/>
      <c r="J20" s="891"/>
      <c r="K20" s="891"/>
      <c r="L20" s="891"/>
      <c r="M20" s="891"/>
      <c r="N20" s="891"/>
      <c r="O20" s="892"/>
      <c r="P20" s="898"/>
      <c r="Q20" s="898"/>
      <c r="R20" s="898"/>
      <c r="S20" s="898"/>
      <c r="T20" s="898"/>
      <c r="U20" s="898"/>
      <c r="V20" s="898"/>
      <c r="W20" s="898"/>
      <c r="X20" s="899"/>
      <c r="Y20" s="252" t="s">
        <v>61</v>
      </c>
      <c r="Z20" s="871"/>
      <c r="AA20" s="872"/>
      <c r="AB20" s="499"/>
      <c r="AC20" s="873"/>
      <c r="AD20" s="873"/>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3"/>
      <c r="H21" s="894"/>
      <c r="I21" s="894"/>
      <c r="J21" s="894"/>
      <c r="K21" s="894"/>
      <c r="L21" s="894"/>
      <c r="M21" s="894"/>
      <c r="N21" s="894"/>
      <c r="O21" s="895"/>
      <c r="P21" s="900"/>
      <c r="Q21" s="900"/>
      <c r="R21" s="900"/>
      <c r="S21" s="900"/>
      <c r="T21" s="900"/>
      <c r="U21" s="900"/>
      <c r="V21" s="900"/>
      <c r="W21" s="900"/>
      <c r="X21" s="901"/>
      <c r="Y21" s="902" t="s">
        <v>15</v>
      </c>
      <c r="Z21" s="871"/>
      <c r="AA21" s="872"/>
      <c r="AB21" s="350" t="s">
        <v>315</v>
      </c>
      <c r="AC21" s="903"/>
      <c r="AD21" s="903"/>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8"/>
      <c r="Z22" s="379"/>
      <c r="AA22" s="380"/>
      <c r="AB22" s="882" t="s">
        <v>12</v>
      </c>
      <c r="AC22" s="883"/>
      <c r="AD22" s="884"/>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9"/>
      <c r="Z23" s="880"/>
      <c r="AA23" s="881"/>
      <c r="AB23" s="885"/>
      <c r="AC23" s="886"/>
      <c r="AD23" s="887"/>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8"/>
      <c r="I24" s="888"/>
      <c r="J24" s="888"/>
      <c r="K24" s="888"/>
      <c r="L24" s="888"/>
      <c r="M24" s="888"/>
      <c r="N24" s="888"/>
      <c r="O24" s="889"/>
      <c r="P24" s="102"/>
      <c r="Q24" s="896"/>
      <c r="R24" s="896"/>
      <c r="S24" s="896"/>
      <c r="T24" s="896"/>
      <c r="U24" s="896"/>
      <c r="V24" s="896"/>
      <c r="W24" s="896"/>
      <c r="X24" s="897"/>
      <c r="Y24" s="874" t="s">
        <v>14</v>
      </c>
      <c r="Z24" s="875"/>
      <c r="AA24" s="876"/>
      <c r="AB24" s="484"/>
      <c r="AC24" s="877"/>
      <c r="AD24" s="877"/>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0"/>
      <c r="H25" s="891"/>
      <c r="I25" s="891"/>
      <c r="J25" s="891"/>
      <c r="K25" s="891"/>
      <c r="L25" s="891"/>
      <c r="M25" s="891"/>
      <c r="N25" s="891"/>
      <c r="O25" s="892"/>
      <c r="P25" s="898"/>
      <c r="Q25" s="898"/>
      <c r="R25" s="898"/>
      <c r="S25" s="898"/>
      <c r="T25" s="898"/>
      <c r="U25" s="898"/>
      <c r="V25" s="898"/>
      <c r="W25" s="898"/>
      <c r="X25" s="899"/>
      <c r="Y25" s="252" t="s">
        <v>61</v>
      </c>
      <c r="Z25" s="871"/>
      <c r="AA25" s="872"/>
      <c r="AB25" s="499"/>
      <c r="AC25" s="873"/>
      <c r="AD25" s="873"/>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3"/>
      <c r="H26" s="894"/>
      <c r="I26" s="894"/>
      <c r="J26" s="894"/>
      <c r="K26" s="894"/>
      <c r="L26" s="894"/>
      <c r="M26" s="894"/>
      <c r="N26" s="894"/>
      <c r="O26" s="895"/>
      <c r="P26" s="900"/>
      <c r="Q26" s="900"/>
      <c r="R26" s="900"/>
      <c r="S26" s="900"/>
      <c r="T26" s="900"/>
      <c r="U26" s="900"/>
      <c r="V26" s="900"/>
      <c r="W26" s="900"/>
      <c r="X26" s="901"/>
      <c r="Y26" s="902" t="s">
        <v>15</v>
      </c>
      <c r="Z26" s="871"/>
      <c r="AA26" s="872"/>
      <c r="AB26" s="350" t="s">
        <v>315</v>
      </c>
      <c r="AC26" s="903"/>
      <c r="AD26" s="903"/>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8"/>
      <c r="Z27" s="379"/>
      <c r="AA27" s="380"/>
      <c r="AB27" s="882" t="s">
        <v>12</v>
      </c>
      <c r="AC27" s="883"/>
      <c r="AD27" s="884"/>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9"/>
      <c r="Z28" s="880"/>
      <c r="AA28" s="881"/>
      <c r="AB28" s="885"/>
      <c r="AC28" s="886"/>
      <c r="AD28" s="887"/>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8"/>
      <c r="I29" s="888"/>
      <c r="J29" s="888"/>
      <c r="K29" s="888"/>
      <c r="L29" s="888"/>
      <c r="M29" s="888"/>
      <c r="N29" s="888"/>
      <c r="O29" s="889"/>
      <c r="P29" s="102"/>
      <c r="Q29" s="896"/>
      <c r="R29" s="896"/>
      <c r="S29" s="896"/>
      <c r="T29" s="896"/>
      <c r="U29" s="896"/>
      <c r="V29" s="896"/>
      <c r="W29" s="896"/>
      <c r="X29" s="897"/>
      <c r="Y29" s="874" t="s">
        <v>14</v>
      </c>
      <c r="Z29" s="875"/>
      <c r="AA29" s="876"/>
      <c r="AB29" s="484"/>
      <c r="AC29" s="877"/>
      <c r="AD29" s="8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0"/>
      <c r="H30" s="891"/>
      <c r="I30" s="891"/>
      <c r="J30" s="891"/>
      <c r="K30" s="891"/>
      <c r="L30" s="891"/>
      <c r="M30" s="891"/>
      <c r="N30" s="891"/>
      <c r="O30" s="892"/>
      <c r="P30" s="898"/>
      <c r="Q30" s="898"/>
      <c r="R30" s="898"/>
      <c r="S30" s="898"/>
      <c r="T30" s="898"/>
      <c r="U30" s="898"/>
      <c r="V30" s="898"/>
      <c r="W30" s="898"/>
      <c r="X30" s="899"/>
      <c r="Y30" s="252" t="s">
        <v>61</v>
      </c>
      <c r="Z30" s="871"/>
      <c r="AA30" s="872"/>
      <c r="AB30" s="499"/>
      <c r="AC30" s="873"/>
      <c r="AD30" s="873"/>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3"/>
      <c r="H31" s="894"/>
      <c r="I31" s="894"/>
      <c r="J31" s="894"/>
      <c r="K31" s="894"/>
      <c r="L31" s="894"/>
      <c r="M31" s="894"/>
      <c r="N31" s="894"/>
      <c r="O31" s="895"/>
      <c r="P31" s="900"/>
      <c r="Q31" s="900"/>
      <c r="R31" s="900"/>
      <c r="S31" s="900"/>
      <c r="T31" s="900"/>
      <c r="U31" s="900"/>
      <c r="V31" s="900"/>
      <c r="W31" s="900"/>
      <c r="X31" s="901"/>
      <c r="Y31" s="902" t="s">
        <v>15</v>
      </c>
      <c r="Z31" s="871"/>
      <c r="AA31" s="872"/>
      <c r="AB31" s="350" t="s">
        <v>315</v>
      </c>
      <c r="AC31" s="903"/>
      <c r="AD31" s="903"/>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8"/>
      <c r="Z32" s="379"/>
      <c r="AA32" s="380"/>
      <c r="AB32" s="882" t="s">
        <v>12</v>
      </c>
      <c r="AC32" s="883"/>
      <c r="AD32" s="884"/>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9"/>
      <c r="Z33" s="880"/>
      <c r="AA33" s="881"/>
      <c r="AB33" s="885"/>
      <c r="AC33" s="886"/>
      <c r="AD33" s="887"/>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8"/>
      <c r="I34" s="888"/>
      <c r="J34" s="888"/>
      <c r="K34" s="888"/>
      <c r="L34" s="888"/>
      <c r="M34" s="888"/>
      <c r="N34" s="888"/>
      <c r="O34" s="889"/>
      <c r="P34" s="102"/>
      <c r="Q34" s="896"/>
      <c r="R34" s="896"/>
      <c r="S34" s="896"/>
      <c r="T34" s="896"/>
      <c r="U34" s="896"/>
      <c r="V34" s="896"/>
      <c r="W34" s="896"/>
      <c r="X34" s="897"/>
      <c r="Y34" s="874" t="s">
        <v>14</v>
      </c>
      <c r="Z34" s="875"/>
      <c r="AA34" s="876"/>
      <c r="AB34" s="484"/>
      <c r="AC34" s="877"/>
      <c r="AD34" s="8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0"/>
      <c r="H35" s="891"/>
      <c r="I35" s="891"/>
      <c r="J35" s="891"/>
      <c r="K35" s="891"/>
      <c r="L35" s="891"/>
      <c r="M35" s="891"/>
      <c r="N35" s="891"/>
      <c r="O35" s="892"/>
      <c r="P35" s="898"/>
      <c r="Q35" s="898"/>
      <c r="R35" s="898"/>
      <c r="S35" s="898"/>
      <c r="T35" s="898"/>
      <c r="U35" s="898"/>
      <c r="V35" s="898"/>
      <c r="W35" s="898"/>
      <c r="X35" s="899"/>
      <c r="Y35" s="252" t="s">
        <v>61</v>
      </c>
      <c r="Z35" s="871"/>
      <c r="AA35" s="872"/>
      <c r="AB35" s="499"/>
      <c r="AC35" s="873"/>
      <c r="AD35" s="873"/>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3"/>
      <c r="H36" s="894"/>
      <c r="I36" s="894"/>
      <c r="J36" s="894"/>
      <c r="K36" s="894"/>
      <c r="L36" s="894"/>
      <c r="M36" s="894"/>
      <c r="N36" s="894"/>
      <c r="O36" s="895"/>
      <c r="P36" s="900"/>
      <c r="Q36" s="900"/>
      <c r="R36" s="900"/>
      <c r="S36" s="900"/>
      <c r="T36" s="900"/>
      <c r="U36" s="900"/>
      <c r="V36" s="900"/>
      <c r="W36" s="900"/>
      <c r="X36" s="901"/>
      <c r="Y36" s="902" t="s">
        <v>15</v>
      </c>
      <c r="Z36" s="871"/>
      <c r="AA36" s="872"/>
      <c r="AB36" s="350" t="s">
        <v>315</v>
      </c>
      <c r="AC36" s="903"/>
      <c r="AD36" s="903"/>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8"/>
      <c r="Z37" s="379"/>
      <c r="AA37" s="380"/>
      <c r="AB37" s="882" t="s">
        <v>12</v>
      </c>
      <c r="AC37" s="883"/>
      <c r="AD37" s="884"/>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9"/>
      <c r="Z38" s="880"/>
      <c r="AA38" s="881"/>
      <c r="AB38" s="885"/>
      <c r="AC38" s="886"/>
      <c r="AD38" s="887"/>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8"/>
      <c r="I39" s="888"/>
      <c r="J39" s="888"/>
      <c r="K39" s="888"/>
      <c r="L39" s="888"/>
      <c r="M39" s="888"/>
      <c r="N39" s="888"/>
      <c r="O39" s="889"/>
      <c r="P39" s="102"/>
      <c r="Q39" s="896"/>
      <c r="R39" s="896"/>
      <c r="S39" s="896"/>
      <c r="T39" s="896"/>
      <c r="U39" s="896"/>
      <c r="V39" s="896"/>
      <c r="W39" s="896"/>
      <c r="X39" s="897"/>
      <c r="Y39" s="874" t="s">
        <v>14</v>
      </c>
      <c r="Z39" s="875"/>
      <c r="AA39" s="876"/>
      <c r="AB39" s="484"/>
      <c r="AC39" s="877"/>
      <c r="AD39" s="8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0"/>
      <c r="H40" s="891"/>
      <c r="I40" s="891"/>
      <c r="J40" s="891"/>
      <c r="K40" s="891"/>
      <c r="L40" s="891"/>
      <c r="M40" s="891"/>
      <c r="N40" s="891"/>
      <c r="O40" s="892"/>
      <c r="P40" s="898"/>
      <c r="Q40" s="898"/>
      <c r="R40" s="898"/>
      <c r="S40" s="898"/>
      <c r="T40" s="898"/>
      <c r="U40" s="898"/>
      <c r="V40" s="898"/>
      <c r="W40" s="898"/>
      <c r="X40" s="899"/>
      <c r="Y40" s="252" t="s">
        <v>61</v>
      </c>
      <c r="Z40" s="871"/>
      <c r="AA40" s="872"/>
      <c r="AB40" s="499"/>
      <c r="AC40" s="873"/>
      <c r="AD40" s="873"/>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3"/>
      <c r="H41" s="894"/>
      <c r="I41" s="894"/>
      <c r="J41" s="894"/>
      <c r="K41" s="894"/>
      <c r="L41" s="894"/>
      <c r="M41" s="894"/>
      <c r="N41" s="894"/>
      <c r="O41" s="895"/>
      <c r="P41" s="900"/>
      <c r="Q41" s="900"/>
      <c r="R41" s="900"/>
      <c r="S41" s="900"/>
      <c r="T41" s="900"/>
      <c r="U41" s="900"/>
      <c r="V41" s="900"/>
      <c r="W41" s="900"/>
      <c r="X41" s="901"/>
      <c r="Y41" s="902" t="s">
        <v>15</v>
      </c>
      <c r="Z41" s="871"/>
      <c r="AA41" s="872"/>
      <c r="AB41" s="350" t="s">
        <v>315</v>
      </c>
      <c r="AC41" s="903"/>
      <c r="AD41" s="903"/>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8"/>
      <c r="Z42" s="379"/>
      <c r="AA42" s="380"/>
      <c r="AB42" s="882" t="s">
        <v>12</v>
      </c>
      <c r="AC42" s="883"/>
      <c r="AD42" s="884"/>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9"/>
      <c r="Z43" s="880"/>
      <c r="AA43" s="881"/>
      <c r="AB43" s="885"/>
      <c r="AC43" s="886"/>
      <c r="AD43" s="887"/>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8"/>
      <c r="I44" s="888"/>
      <c r="J44" s="888"/>
      <c r="K44" s="888"/>
      <c r="L44" s="888"/>
      <c r="M44" s="888"/>
      <c r="N44" s="888"/>
      <c r="O44" s="889"/>
      <c r="P44" s="102"/>
      <c r="Q44" s="896"/>
      <c r="R44" s="896"/>
      <c r="S44" s="896"/>
      <c r="T44" s="896"/>
      <c r="U44" s="896"/>
      <c r="V44" s="896"/>
      <c r="W44" s="896"/>
      <c r="X44" s="897"/>
      <c r="Y44" s="874" t="s">
        <v>14</v>
      </c>
      <c r="Z44" s="875"/>
      <c r="AA44" s="876"/>
      <c r="AB44" s="484"/>
      <c r="AC44" s="877"/>
      <c r="AD44" s="8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0"/>
      <c r="H45" s="891"/>
      <c r="I45" s="891"/>
      <c r="J45" s="891"/>
      <c r="K45" s="891"/>
      <c r="L45" s="891"/>
      <c r="M45" s="891"/>
      <c r="N45" s="891"/>
      <c r="O45" s="892"/>
      <c r="P45" s="898"/>
      <c r="Q45" s="898"/>
      <c r="R45" s="898"/>
      <c r="S45" s="898"/>
      <c r="T45" s="898"/>
      <c r="U45" s="898"/>
      <c r="V45" s="898"/>
      <c r="W45" s="898"/>
      <c r="X45" s="899"/>
      <c r="Y45" s="252" t="s">
        <v>61</v>
      </c>
      <c r="Z45" s="871"/>
      <c r="AA45" s="872"/>
      <c r="AB45" s="499"/>
      <c r="AC45" s="873"/>
      <c r="AD45" s="873"/>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3"/>
      <c r="H46" s="894"/>
      <c r="I46" s="894"/>
      <c r="J46" s="894"/>
      <c r="K46" s="894"/>
      <c r="L46" s="894"/>
      <c r="M46" s="894"/>
      <c r="N46" s="894"/>
      <c r="O46" s="895"/>
      <c r="P46" s="900"/>
      <c r="Q46" s="900"/>
      <c r="R46" s="900"/>
      <c r="S46" s="900"/>
      <c r="T46" s="900"/>
      <c r="U46" s="900"/>
      <c r="V46" s="900"/>
      <c r="W46" s="900"/>
      <c r="X46" s="901"/>
      <c r="Y46" s="902" t="s">
        <v>15</v>
      </c>
      <c r="Z46" s="871"/>
      <c r="AA46" s="872"/>
      <c r="AB46" s="350" t="s">
        <v>315</v>
      </c>
      <c r="AC46" s="903"/>
      <c r="AD46" s="903"/>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8"/>
      <c r="Z47" s="379"/>
      <c r="AA47" s="380"/>
      <c r="AB47" s="882" t="s">
        <v>12</v>
      </c>
      <c r="AC47" s="883"/>
      <c r="AD47" s="884"/>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9"/>
      <c r="Z48" s="880"/>
      <c r="AA48" s="881"/>
      <c r="AB48" s="885"/>
      <c r="AC48" s="886"/>
      <c r="AD48" s="887"/>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8"/>
      <c r="I49" s="888"/>
      <c r="J49" s="888"/>
      <c r="K49" s="888"/>
      <c r="L49" s="888"/>
      <c r="M49" s="888"/>
      <c r="N49" s="888"/>
      <c r="O49" s="889"/>
      <c r="P49" s="102"/>
      <c r="Q49" s="896"/>
      <c r="R49" s="896"/>
      <c r="S49" s="896"/>
      <c r="T49" s="896"/>
      <c r="U49" s="896"/>
      <c r="V49" s="896"/>
      <c r="W49" s="896"/>
      <c r="X49" s="897"/>
      <c r="Y49" s="874" t="s">
        <v>14</v>
      </c>
      <c r="Z49" s="875"/>
      <c r="AA49" s="876"/>
      <c r="AB49" s="484"/>
      <c r="AC49" s="877"/>
      <c r="AD49" s="877"/>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0"/>
      <c r="H50" s="891"/>
      <c r="I50" s="891"/>
      <c r="J50" s="891"/>
      <c r="K50" s="891"/>
      <c r="L50" s="891"/>
      <c r="M50" s="891"/>
      <c r="N50" s="891"/>
      <c r="O50" s="892"/>
      <c r="P50" s="898"/>
      <c r="Q50" s="898"/>
      <c r="R50" s="898"/>
      <c r="S50" s="898"/>
      <c r="T50" s="898"/>
      <c r="U50" s="898"/>
      <c r="V50" s="898"/>
      <c r="W50" s="898"/>
      <c r="X50" s="899"/>
      <c r="Y50" s="252" t="s">
        <v>61</v>
      </c>
      <c r="Z50" s="871"/>
      <c r="AA50" s="872"/>
      <c r="AB50" s="499"/>
      <c r="AC50" s="873"/>
      <c r="AD50" s="873"/>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3"/>
      <c r="H51" s="894"/>
      <c r="I51" s="894"/>
      <c r="J51" s="894"/>
      <c r="K51" s="894"/>
      <c r="L51" s="894"/>
      <c r="M51" s="894"/>
      <c r="N51" s="894"/>
      <c r="O51" s="895"/>
      <c r="P51" s="900"/>
      <c r="Q51" s="900"/>
      <c r="R51" s="900"/>
      <c r="S51" s="900"/>
      <c r="T51" s="900"/>
      <c r="U51" s="900"/>
      <c r="V51" s="900"/>
      <c r="W51" s="900"/>
      <c r="X51" s="901"/>
      <c r="Y51" s="902" t="s">
        <v>15</v>
      </c>
      <c r="Z51" s="871"/>
      <c r="AA51" s="872"/>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7"/>
      <c r="B4" s="908"/>
      <c r="C4" s="908"/>
      <c r="D4" s="908"/>
      <c r="E4" s="908"/>
      <c r="F4" s="909"/>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7"/>
      <c r="B5" s="908"/>
      <c r="C5" s="908"/>
      <c r="D5" s="908"/>
      <c r="E5" s="908"/>
      <c r="F5" s="909"/>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7"/>
      <c r="B6" s="908"/>
      <c r="C6" s="908"/>
      <c r="D6" s="908"/>
      <c r="E6" s="908"/>
      <c r="F6" s="909"/>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7"/>
      <c r="B7" s="908"/>
      <c r="C7" s="908"/>
      <c r="D7" s="908"/>
      <c r="E7" s="908"/>
      <c r="F7" s="909"/>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7"/>
      <c r="B8" s="908"/>
      <c r="C8" s="908"/>
      <c r="D8" s="908"/>
      <c r="E8" s="908"/>
      <c r="F8" s="909"/>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7"/>
      <c r="B9" s="908"/>
      <c r="C9" s="908"/>
      <c r="D9" s="908"/>
      <c r="E9" s="908"/>
      <c r="F9" s="909"/>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7"/>
      <c r="B10" s="908"/>
      <c r="C10" s="908"/>
      <c r="D10" s="908"/>
      <c r="E10" s="908"/>
      <c r="F10" s="909"/>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7"/>
      <c r="B11" s="908"/>
      <c r="C11" s="908"/>
      <c r="D11" s="908"/>
      <c r="E11" s="908"/>
      <c r="F11" s="909"/>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7"/>
      <c r="B12" s="908"/>
      <c r="C12" s="908"/>
      <c r="D12" s="908"/>
      <c r="E12" s="908"/>
      <c r="F12" s="909"/>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7"/>
      <c r="B13" s="908"/>
      <c r="C13" s="908"/>
      <c r="D13" s="908"/>
      <c r="E13" s="908"/>
      <c r="F13" s="909"/>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7"/>
      <c r="B14" s="908"/>
      <c r="C14" s="908"/>
      <c r="D14" s="908"/>
      <c r="E14" s="908"/>
      <c r="F14" s="909"/>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7"/>
      <c r="B15" s="908"/>
      <c r="C15" s="908"/>
      <c r="D15" s="908"/>
      <c r="E15" s="908"/>
      <c r="F15" s="909"/>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7"/>
      <c r="B16" s="908"/>
      <c r="C16" s="908"/>
      <c r="D16" s="908"/>
      <c r="E16" s="908"/>
      <c r="F16" s="909"/>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7"/>
      <c r="B17" s="908"/>
      <c r="C17" s="908"/>
      <c r="D17" s="908"/>
      <c r="E17" s="908"/>
      <c r="F17" s="909"/>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7"/>
      <c r="B18" s="908"/>
      <c r="C18" s="908"/>
      <c r="D18" s="908"/>
      <c r="E18" s="908"/>
      <c r="F18" s="909"/>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7"/>
      <c r="B19" s="908"/>
      <c r="C19" s="908"/>
      <c r="D19" s="908"/>
      <c r="E19" s="908"/>
      <c r="F19" s="909"/>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7"/>
      <c r="B20" s="908"/>
      <c r="C20" s="908"/>
      <c r="D20" s="908"/>
      <c r="E20" s="908"/>
      <c r="F20" s="909"/>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7"/>
      <c r="B21" s="908"/>
      <c r="C21" s="908"/>
      <c r="D21" s="908"/>
      <c r="E21" s="908"/>
      <c r="F21" s="909"/>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7"/>
      <c r="B22" s="908"/>
      <c r="C22" s="908"/>
      <c r="D22" s="908"/>
      <c r="E22" s="908"/>
      <c r="F22" s="909"/>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7"/>
      <c r="B23" s="908"/>
      <c r="C23" s="908"/>
      <c r="D23" s="908"/>
      <c r="E23" s="908"/>
      <c r="F23" s="909"/>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7"/>
      <c r="B24" s="908"/>
      <c r="C24" s="908"/>
      <c r="D24" s="908"/>
      <c r="E24" s="908"/>
      <c r="F24" s="909"/>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7"/>
      <c r="B25" s="908"/>
      <c r="C25" s="908"/>
      <c r="D25" s="908"/>
      <c r="E25" s="908"/>
      <c r="F25" s="909"/>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7"/>
      <c r="B26" s="908"/>
      <c r="C26" s="908"/>
      <c r="D26" s="908"/>
      <c r="E26" s="908"/>
      <c r="F26" s="909"/>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7"/>
      <c r="B27" s="908"/>
      <c r="C27" s="908"/>
      <c r="D27" s="908"/>
      <c r="E27" s="908"/>
      <c r="F27" s="909"/>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7"/>
      <c r="B28" s="908"/>
      <c r="C28" s="908"/>
      <c r="D28" s="908"/>
      <c r="E28" s="908"/>
      <c r="F28" s="909"/>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7"/>
      <c r="B29" s="908"/>
      <c r="C29" s="908"/>
      <c r="D29" s="908"/>
      <c r="E29" s="908"/>
      <c r="F29" s="909"/>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7"/>
      <c r="B30" s="908"/>
      <c r="C30" s="908"/>
      <c r="D30" s="908"/>
      <c r="E30" s="908"/>
      <c r="F30" s="909"/>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7"/>
      <c r="B31" s="908"/>
      <c r="C31" s="908"/>
      <c r="D31" s="908"/>
      <c r="E31" s="908"/>
      <c r="F31" s="909"/>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7"/>
      <c r="B32" s="908"/>
      <c r="C32" s="908"/>
      <c r="D32" s="908"/>
      <c r="E32" s="908"/>
      <c r="F32" s="909"/>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7"/>
      <c r="B33" s="908"/>
      <c r="C33" s="908"/>
      <c r="D33" s="908"/>
      <c r="E33" s="908"/>
      <c r="F33" s="909"/>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7"/>
      <c r="B34" s="908"/>
      <c r="C34" s="908"/>
      <c r="D34" s="908"/>
      <c r="E34" s="908"/>
      <c r="F34" s="909"/>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7"/>
      <c r="B35" s="908"/>
      <c r="C35" s="908"/>
      <c r="D35" s="908"/>
      <c r="E35" s="908"/>
      <c r="F35" s="909"/>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7"/>
      <c r="B36" s="908"/>
      <c r="C36" s="908"/>
      <c r="D36" s="908"/>
      <c r="E36" s="908"/>
      <c r="F36" s="909"/>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7"/>
      <c r="B37" s="908"/>
      <c r="C37" s="908"/>
      <c r="D37" s="908"/>
      <c r="E37" s="908"/>
      <c r="F37" s="909"/>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7"/>
      <c r="B38" s="908"/>
      <c r="C38" s="908"/>
      <c r="D38" s="908"/>
      <c r="E38" s="908"/>
      <c r="F38" s="909"/>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7"/>
      <c r="B39" s="908"/>
      <c r="C39" s="908"/>
      <c r="D39" s="908"/>
      <c r="E39" s="908"/>
      <c r="F39" s="909"/>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7"/>
      <c r="B40" s="908"/>
      <c r="C40" s="908"/>
      <c r="D40" s="908"/>
      <c r="E40" s="908"/>
      <c r="F40" s="909"/>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7"/>
      <c r="B41" s="908"/>
      <c r="C41" s="908"/>
      <c r="D41" s="908"/>
      <c r="E41" s="908"/>
      <c r="F41" s="909"/>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7"/>
      <c r="B42" s="908"/>
      <c r="C42" s="908"/>
      <c r="D42" s="908"/>
      <c r="E42" s="908"/>
      <c r="F42" s="909"/>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7"/>
      <c r="B43" s="908"/>
      <c r="C43" s="908"/>
      <c r="D43" s="908"/>
      <c r="E43" s="908"/>
      <c r="F43" s="909"/>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7"/>
      <c r="B44" s="908"/>
      <c r="C44" s="908"/>
      <c r="D44" s="908"/>
      <c r="E44" s="908"/>
      <c r="F44" s="909"/>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7"/>
      <c r="B45" s="908"/>
      <c r="C45" s="908"/>
      <c r="D45" s="908"/>
      <c r="E45" s="908"/>
      <c r="F45" s="909"/>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7"/>
      <c r="B46" s="908"/>
      <c r="C46" s="908"/>
      <c r="D46" s="908"/>
      <c r="E46" s="908"/>
      <c r="F46" s="909"/>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7"/>
      <c r="B47" s="908"/>
      <c r="C47" s="908"/>
      <c r="D47" s="908"/>
      <c r="E47" s="908"/>
      <c r="F47" s="909"/>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7"/>
      <c r="B48" s="908"/>
      <c r="C48" s="908"/>
      <c r="D48" s="908"/>
      <c r="E48" s="908"/>
      <c r="F48" s="909"/>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7"/>
      <c r="B49" s="908"/>
      <c r="C49" s="908"/>
      <c r="D49" s="908"/>
      <c r="E49" s="908"/>
      <c r="F49" s="909"/>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7"/>
      <c r="B50" s="908"/>
      <c r="C50" s="908"/>
      <c r="D50" s="908"/>
      <c r="E50" s="908"/>
      <c r="F50" s="909"/>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7"/>
      <c r="B51" s="908"/>
      <c r="C51" s="908"/>
      <c r="D51" s="908"/>
      <c r="E51" s="908"/>
      <c r="F51" s="909"/>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7"/>
      <c r="B52" s="908"/>
      <c r="C52" s="908"/>
      <c r="D52" s="908"/>
      <c r="E52" s="908"/>
      <c r="F52" s="909"/>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7"/>
      <c r="B56" s="908"/>
      <c r="C56" s="908"/>
      <c r="D56" s="908"/>
      <c r="E56" s="908"/>
      <c r="F56" s="909"/>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7"/>
      <c r="B57" s="908"/>
      <c r="C57" s="908"/>
      <c r="D57" s="908"/>
      <c r="E57" s="908"/>
      <c r="F57" s="909"/>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7"/>
      <c r="B58" s="908"/>
      <c r="C58" s="908"/>
      <c r="D58" s="908"/>
      <c r="E58" s="908"/>
      <c r="F58" s="909"/>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7"/>
      <c r="B59" s="908"/>
      <c r="C59" s="908"/>
      <c r="D59" s="908"/>
      <c r="E59" s="908"/>
      <c r="F59" s="909"/>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7"/>
      <c r="B60" s="908"/>
      <c r="C60" s="908"/>
      <c r="D60" s="908"/>
      <c r="E60" s="908"/>
      <c r="F60" s="909"/>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7"/>
      <c r="B61" s="908"/>
      <c r="C61" s="908"/>
      <c r="D61" s="908"/>
      <c r="E61" s="908"/>
      <c r="F61" s="909"/>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7"/>
      <c r="B62" s="908"/>
      <c r="C62" s="908"/>
      <c r="D62" s="908"/>
      <c r="E62" s="908"/>
      <c r="F62" s="909"/>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7"/>
      <c r="B63" s="908"/>
      <c r="C63" s="908"/>
      <c r="D63" s="908"/>
      <c r="E63" s="908"/>
      <c r="F63" s="909"/>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7"/>
      <c r="B64" s="908"/>
      <c r="C64" s="908"/>
      <c r="D64" s="908"/>
      <c r="E64" s="908"/>
      <c r="F64" s="909"/>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7"/>
      <c r="B65" s="908"/>
      <c r="C65" s="908"/>
      <c r="D65" s="908"/>
      <c r="E65" s="908"/>
      <c r="F65" s="909"/>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7"/>
      <c r="B66" s="908"/>
      <c r="C66" s="908"/>
      <c r="D66" s="908"/>
      <c r="E66" s="908"/>
      <c r="F66" s="909"/>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7"/>
      <c r="B67" s="908"/>
      <c r="C67" s="908"/>
      <c r="D67" s="908"/>
      <c r="E67" s="908"/>
      <c r="F67" s="909"/>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7"/>
      <c r="B68" s="908"/>
      <c r="C68" s="908"/>
      <c r="D68" s="908"/>
      <c r="E68" s="908"/>
      <c r="F68" s="909"/>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7"/>
      <c r="B69" s="908"/>
      <c r="C69" s="908"/>
      <c r="D69" s="908"/>
      <c r="E69" s="908"/>
      <c r="F69" s="909"/>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7"/>
      <c r="B70" s="908"/>
      <c r="C70" s="908"/>
      <c r="D70" s="908"/>
      <c r="E70" s="908"/>
      <c r="F70" s="909"/>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7"/>
      <c r="B71" s="908"/>
      <c r="C71" s="908"/>
      <c r="D71" s="908"/>
      <c r="E71" s="908"/>
      <c r="F71" s="909"/>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7"/>
      <c r="B72" s="908"/>
      <c r="C72" s="908"/>
      <c r="D72" s="908"/>
      <c r="E72" s="908"/>
      <c r="F72" s="909"/>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7"/>
      <c r="B73" s="908"/>
      <c r="C73" s="908"/>
      <c r="D73" s="908"/>
      <c r="E73" s="908"/>
      <c r="F73" s="909"/>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7"/>
      <c r="B74" s="908"/>
      <c r="C74" s="908"/>
      <c r="D74" s="908"/>
      <c r="E74" s="908"/>
      <c r="F74" s="909"/>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7"/>
      <c r="B75" s="908"/>
      <c r="C75" s="908"/>
      <c r="D75" s="908"/>
      <c r="E75" s="908"/>
      <c r="F75" s="909"/>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7"/>
      <c r="B76" s="908"/>
      <c r="C76" s="908"/>
      <c r="D76" s="908"/>
      <c r="E76" s="908"/>
      <c r="F76" s="909"/>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7"/>
      <c r="B77" s="908"/>
      <c r="C77" s="908"/>
      <c r="D77" s="908"/>
      <c r="E77" s="908"/>
      <c r="F77" s="909"/>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7"/>
      <c r="B78" s="908"/>
      <c r="C78" s="908"/>
      <c r="D78" s="908"/>
      <c r="E78" s="908"/>
      <c r="F78" s="909"/>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7"/>
      <c r="B79" s="908"/>
      <c r="C79" s="908"/>
      <c r="D79" s="908"/>
      <c r="E79" s="908"/>
      <c r="F79" s="909"/>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7"/>
      <c r="B80" s="908"/>
      <c r="C80" s="908"/>
      <c r="D80" s="908"/>
      <c r="E80" s="908"/>
      <c r="F80" s="909"/>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7"/>
      <c r="B81" s="908"/>
      <c r="C81" s="908"/>
      <c r="D81" s="908"/>
      <c r="E81" s="908"/>
      <c r="F81" s="909"/>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7"/>
      <c r="B82" s="908"/>
      <c r="C82" s="908"/>
      <c r="D82" s="908"/>
      <c r="E82" s="908"/>
      <c r="F82" s="909"/>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7"/>
      <c r="B83" s="908"/>
      <c r="C83" s="908"/>
      <c r="D83" s="908"/>
      <c r="E83" s="908"/>
      <c r="F83" s="909"/>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7"/>
      <c r="B84" s="908"/>
      <c r="C84" s="908"/>
      <c r="D84" s="908"/>
      <c r="E84" s="908"/>
      <c r="F84" s="909"/>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7"/>
      <c r="B85" s="908"/>
      <c r="C85" s="908"/>
      <c r="D85" s="908"/>
      <c r="E85" s="908"/>
      <c r="F85" s="909"/>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7"/>
      <c r="B86" s="908"/>
      <c r="C86" s="908"/>
      <c r="D86" s="908"/>
      <c r="E86" s="908"/>
      <c r="F86" s="909"/>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7"/>
      <c r="B87" s="908"/>
      <c r="C87" s="908"/>
      <c r="D87" s="908"/>
      <c r="E87" s="908"/>
      <c r="F87" s="909"/>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7"/>
      <c r="B88" s="908"/>
      <c r="C88" s="908"/>
      <c r="D88" s="908"/>
      <c r="E88" s="908"/>
      <c r="F88" s="909"/>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7"/>
      <c r="B89" s="908"/>
      <c r="C89" s="908"/>
      <c r="D89" s="908"/>
      <c r="E89" s="908"/>
      <c r="F89" s="909"/>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7"/>
      <c r="B90" s="908"/>
      <c r="C90" s="908"/>
      <c r="D90" s="908"/>
      <c r="E90" s="908"/>
      <c r="F90" s="909"/>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7"/>
      <c r="B91" s="908"/>
      <c r="C91" s="908"/>
      <c r="D91" s="908"/>
      <c r="E91" s="908"/>
      <c r="F91" s="909"/>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7"/>
      <c r="B92" s="908"/>
      <c r="C92" s="908"/>
      <c r="D92" s="908"/>
      <c r="E92" s="908"/>
      <c r="F92" s="909"/>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7"/>
      <c r="B93" s="908"/>
      <c r="C93" s="908"/>
      <c r="D93" s="908"/>
      <c r="E93" s="908"/>
      <c r="F93" s="909"/>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7"/>
      <c r="B94" s="908"/>
      <c r="C94" s="908"/>
      <c r="D94" s="908"/>
      <c r="E94" s="908"/>
      <c r="F94" s="909"/>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7"/>
      <c r="B95" s="908"/>
      <c r="C95" s="908"/>
      <c r="D95" s="908"/>
      <c r="E95" s="908"/>
      <c r="F95" s="909"/>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7"/>
      <c r="B96" s="908"/>
      <c r="C96" s="908"/>
      <c r="D96" s="908"/>
      <c r="E96" s="908"/>
      <c r="F96" s="909"/>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7"/>
      <c r="B97" s="908"/>
      <c r="C97" s="908"/>
      <c r="D97" s="908"/>
      <c r="E97" s="908"/>
      <c r="F97" s="909"/>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7"/>
      <c r="B98" s="908"/>
      <c r="C98" s="908"/>
      <c r="D98" s="908"/>
      <c r="E98" s="908"/>
      <c r="F98" s="909"/>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7"/>
      <c r="B99" s="908"/>
      <c r="C99" s="908"/>
      <c r="D99" s="908"/>
      <c r="E99" s="908"/>
      <c r="F99" s="909"/>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7"/>
      <c r="B100" s="908"/>
      <c r="C100" s="908"/>
      <c r="D100" s="908"/>
      <c r="E100" s="908"/>
      <c r="F100" s="909"/>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7"/>
      <c r="B101" s="908"/>
      <c r="C101" s="908"/>
      <c r="D101" s="908"/>
      <c r="E101" s="908"/>
      <c r="F101" s="909"/>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7"/>
      <c r="B102" s="908"/>
      <c r="C102" s="908"/>
      <c r="D102" s="908"/>
      <c r="E102" s="908"/>
      <c r="F102" s="909"/>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7"/>
      <c r="B103" s="908"/>
      <c r="C103" s="908"/>
      <c r="D103" s="908"/>
      <c r="E103" s="908"/>
      <c r="F103" s="909"/>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7"/>
      <c r="B104" s="908"/>
      <c r="C104" s="908"/>
      <c r="D104" s="908"/>
      <c r="E104" s="908"/>
      <c r="F104" s="909"/>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7"/>
      <c r="B105" s="908"/>
      <c r="C105" s="908"/>
      <c r="D105" s="908"/>
      <c r="E105" s="908"/>
      <c r="F105" s="909"/>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7"/>
      <c r="B109" s="908"/>
      <c r="C109" s="908"/>
      <c r="D109" s="908"/>
      <c r="E109" s="908"/>
      <c r="F109" s="909"/>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7"/>
      <c r="B110" s="908"/>
      <c r="C110" s="908"/>
      <c r="D110" s="908"/>
      <c r="E110" s="908"/>
      <c r="F110" s="909"/>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7"/>
      <c r="B111" s="908"/>
      <c r="C111" s="908"/>
      <c r="D111" s="908"/>
      <c r="E111" s="908"/>
      <c r="F111" s="909"/>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7"/>
      <c r="B112" s="908"/>
      <c r="C112" s="908"/>
      <c r="D112" s="908"/>
      <c r="E112" s="908"/>
      <c r="F112" s="909"/>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7"/>
      <c r="B113" s="908"/>
      <c r="C113" s="908"/>
      <c r="D113" s="908"/>
      <c r="E113" s="908"/>
      <c r="F113" s="909"/>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7"/>
      <c r="B114" s="908"/>
      <c r="C114" s="908"/>
      <c r="D114" s="908"/>
      <c r="E114" s="908"/>
      <c r="F114" s="909"/>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7"/>
      <c r="B115" s="908"/>
      <c r="C115" s="908"/>
      <c r="D115" s="908"/>
      <c r="E115" s="908"/>
      <c r="F115" s="909"/>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7"/>
      <c r="B116" s="908"/>
      <c r="C116" s="908"/>
      <c r="D116" s="908"/>
      <c r="E116" s="908"/>
      <c r="F116" s="909"/>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7"/>
      <c r="B117" s="908"/>
      <c r="C117" s="908"/>
      <c r="D117" s="908"/>
      <c r="E117" s="908"/>
      <c r="F117" s="909"/>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7"/>
      <c r="B118" s="908"/>
      <c r="C118" s="908"/>
      <c r="D118" s="908"/>
      <c r="E118" s="908"/>
      <c r="F118" s="909"/>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7"/>
      <c r="B119" s="908"/>
      <c r="C119" s="908"/>
      <c r="D119" s="908"/>
      <c r="E119" s="908"/>
      <c r="F119" s="909"/>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7"/>
      <c r="B120" s="908"/>
      <c r="C120" s="908"/>
      <c r="D120" s="908"/>
      <c r="E120" s="908"/>
      <c r="F120" s="909"/>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7"/>
      <c r="B121" s="908"/>
      <c r="C121" s="908"/>
      <c r="D121" s="908"/>
      <c r="E121" s="908"/>
      <c r="F121" s="909"/>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7"/>
      <c r="B122" s="908"/>
      <c r="C122" s="908"/>
      <c r="D122" s="908"/>
      <c r="E122" s="908"/>
      <c r="F122" s="909"/>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7"/>
      <c r="B123" s="908"/>
      <c r="C123" s="908"/>
      <c r="D123" s="908"/>
      <c r="E123" s="908"/>
      <c r="F123" s="909"/>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7"/>
      <c r="B124" s="908"/>
      <c r="C124" s="908"/>
      <c r="D124" s="908"/>
      <c r="E124" s="908"/>
      <c r="F124" s="909"/>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7"/>
      <c r="B125" s="908"/>
      <c r="C125" s="908"/>
      <c r="D125" s="908"/>
      <c r="E125" s="908"/>
      <c r="F125" s="909"/>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7"/>
      <c r="B126" s="908"/>
      <c r="C126" s="908"/>
      <c r="D126" s="908"/>
      <c r="E126" s="908"/>
      <c r="F126" s="909"/>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7"/>
      <c r="B127" s="908"/>
      <c r="C127" s="908"/>
      <c r="D127" s="908"/>
      <c r="E127" s="908"/>
      <c r="F127" s="909"/>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7"/>
      <c r="B128" s="908"/>
      <c r="C128" s="908"/>
      <c r="D128" s="908"/>
      <c r="E128" s="908"/>
      <c r="F128" s="909"/>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7"/>
      <c r="B129" s="908"/>
      <c r="C129" s="908"/>
      <c r="D129" s="908"/>
      <c r="E129" s="908"/>
      <c r="F129" s="909"/>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7"/>
      <c r="B130" s="908"/>
      <c r="C130" s="908"/>
      <c r="D130" s="908"/>
      <c r="E130" s="908"/>
      <c r="F130" s="909"/>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7"/>
      <c r="B131" s="908"/>
      <c r="C131" s="908"/>
      <c r="D131" s="908"/>
      <c r="E131" s="908"/>
      <c r="F131" s="909"/>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7"/>
      <c r="B132" s="908"/>
      <c r="C132" s="908"/>
      <c r="D132" s="908"/>
      <c r="E132" s="908"/>
      <c r="F132" s="909"/>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7"/>
      <c r="B133" s="908"/>
      <c r="C133" s="908"/>
      <c r="D133" s="908"/>
      <c r="E133" s="908"/>
      <c r="F133" s="909"/>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7"/>
      <c r="B134" s="908"/>
      <c r="C134" s="908"/>
      <c r="D134" s="908"/>
      <c r="E134" s="908"/>
      <c r="F134" s="909"/>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7"/>
      <c r="B135" s="908"/>
      <c r="C135" s="908"/>
      <c r="D135" s="908"/>
      <c r="E135" s="908"/>
      <c r="F135" s="909"/>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7"/>
      <c r="B136" s="908"/>
      <c r="C136" s="908"/>
      <c r="D136" s="908"/>
      <c r="E136" s="908"/>
      <c r="F136" s="909"/>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7"/>
      <c r="B137" s="908"/>
      <c r="C137" s="908"/>
      <c r="D137" s="908"/>
      <c r="E137" s="908"/>
      <c r="F137" s="909"/>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7"/>
      <c r="B138" s="908"/>
      <c r="C138" s="908"/>
      <c r="D138" s="908"/>
      <c r="E138" s="908"/>
      <c r="F138" s="909"/>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7"/>
      <c r="B139" s="908"/>
      <c r="C139" s="908"/>
      <c r="D139" s="908"/>
      <c r="E139" s="908"/>
      <c r="F139" s="909"/>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7"/>
      <c r="B140" s="908"/>
      <c r="C140" s="908"/>
      <c r="D140" s="908"/>
      <c r="E140" s="908"/>
      <c r="F140" s="909"/>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7"/>
      <c r="B141" s="908"/>
      <c r="C141" s="908"/>
      <c r="D141" s="908"/>
      <c r="E141" s="908"/>
      <c r="F141" s="909"/>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7"/>
      <c r="B142" s="908"/>
      <c r="C142" s="908"/>
      <c r="D142" s="908"/>
      <c r="E142" s="908"/>
      <c r="F142" s="909"/>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7"/>
      <c r="B143" s="908"/>
      <c r="C143" s="908"/>
      <c r="D143" s="908"/>
      <c r="E143" s="908"/>
      <c r="F143" s="909"/>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7"/>
      <c r="B144" s="908"/>
      <c r="C144" s="908"/>
      <c r="D144" s="908"/>
      <c r="E144" s="908"/>
      <c r="F144" s="909"/>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7"/>
      <c r="B145" s="908"/>
      <c r="C145" s="908"/>
      <c r="D145" s="908"/>
      <c r="E145" s="908"/>
      <c r="F145" s="909"/>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7"/>
      <c r="B146" s="908"/>
      <c r="C146" s="908"/>
      <c r="D146" s="908"/>
      <c r="E146" s="908"/>
      <c r="F146" s="909"/>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7"/>
      <c r="B147" s="908"/>
      <c r="C147" s="908"/>
      <c r="D147" s="908"/>
      <c r="E147" s="908"/>
      <c r="F147" s="909"/>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7"/>
      <c r="B148" s="908"/>
      <c r="C148" s="908"/>
      <c r="D148" s="908"/>
      <c r="E148" s="908"/>
      <c r="F148" s="909"/>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7"/>
      <c r="B149" s="908"/>
      <c r="C149" s="908"/>
      <c r="D149" s="908"/>
      <c r="E149" s="908"/>
      <c r="F149" s="909"/>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7"/>
      <c r="B150" s="908"/>
      <c r="C150" s="908"/>
      <c r="D150" s="908"/>
      <c r="E150" s="908"/>
      <c r="F150" s="909"/>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7"/>
      <c r="B151" s="908"/>
      <c r="C151" s="908"/>
      <c r="D151" s="908"/>
      <c r="E151" s="908"/>
      <c r="F151" s="909"/>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7"/>
      <c r="B152" s="908"/>
      <c r="C152" s="908"/>
      <c r="D152" s="908"/>
      <c r="E152" s="908"/>
      <c r="F152" s="909"/>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7"/>
      <c r="B153" s="908"/>
      <c r="C153" s="908"/>
      <c r="D153" s="908"/>
      <c r="E153" s="908"/>
      <c r="F153" s="909"/>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7"/>
      <c r="B154" s="908"/>
      <c r="C154" s="908"/>
      <c r="D154" s="908"/>
      <c r="E154" s="908"/>
      <c r="F154" s="909"/>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7"/>
      <c r="B155" s="908"/>
      <c r="C155" s="908"/>
      <c r="D155" s="908"/>
      <c r="E155" s="908"/>
      <c r="F155" s="909"/>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7"/>
      <c r="B156" s="908"/>
      <c r="C156" s="908"/>
      <c r="D156" s="908"/>
      <c r="E156" s="908"/>
      <c r="F156" s="909"/>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7"/>
      <c r="B157" s="908"/>
      <c r="C157" s="908"/>
      <c r="D157" s="908"/>
      <c r="E157" s="908"/>
      <c r="F157" s="909"/>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7"/>
      <c r="B158" s="908"/>
      <c r="C158" s="908"/>
      <c r="D158" s="908"/>
      <c r="E158" s="908"/>
      <c r="F158" s="909"/>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7"/>
      <c r="B162" s="908"/>
      <c r="C162" s="908"/>
      <c r="D162" s="908"/>
      <c r="E162" s="908"/>
      <c r="F162" s="909"/>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7"/>
      <c r="B163" s="908"/>
      <c r="C163" s="908"/>
      <c r="D163" s="908"/>
      <c r="E163" s="908"/>
      <c r="F163" s="909"/>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7"/>
      <c r="B164" s="908"/>
      <c r="C164" s="908"/>
      <c r="D164" s="908"/>
      <c r="E164" s="908"/>
      <c r="F164" s="909"/>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7"/>
      <c r="B165" s="908"/>
      <c r="C165" s="908"/>
      <c r="D165" s="908"/>
      <c r="E165" s="908"/>
      <c r="F165" s="909"/>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7"/>
      <c r="B166" s="908"/>
      <c r="C166" s="908"/>
      <c r="D166" s="908"/>
      <c r="E166" s="908"/>
      <c r="F166" s="909"/>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7"/>
      <c r="B167" s="908"/>
      <c r="C167" s="908"/>
      <c r="D167" s="908"/>
      <c r="E167" s="908"/>
      <c r="F167" s="909"/>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7"/>
      <c r="B168" s="908"/>
      <c r="C168" s="908"/>
      <c r="D168" s="908"/>
      <c r="E168" s="908"/>
      <c r="F168" s="909"/>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7"/>
      <c r="B169" s="908"/>
      <c r="C169" s="908"/>
      <c r="D169" s="908"/>
      <c r="E169" s="908"/>
      <c r="F169" s="909"/>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7"/>
      <c r="B170" s="908"/>
      <c r="C170" s="908"/>
      <c r="D170" s="908"/>
      <c r="E170" s="908"/>
      <c r="F170" s="909"/>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7"/>
      <c r="B171" s="908"/>
      <c r="C171" s="908"/>
      <c r="D171" s="908"/>
      <c r="E171" s="908"/>
      <c r="F171" s="909"/>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7"/>
      <c r="B172" s="908"/>
      <c r="C172" s="908"/>
      <c r="D172" s="908"/>
      <c r="E172" s="908"/>
      <c r="F172" s="909"/>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7"/>
      <c r="B173" s="908"/>
      <c r="C173" s="908"/>
      <c r="D173" s="908"/>
      <c r="E173" s="908"/>
      <c r="F173" s="909"/>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7"/>
      <c r="B174" s="908"/>
      <c r="C174" s="908"/>
      <c r="D174" s="908"/>
      <c r="E174" s="908"/>
      <c r="F174" s="909"/>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7"/>
      <c r="B175" s="908"/>
      <c r="C175" s="908"/>
      <c r="D175" s="908"/>
      <c r="E175" s="908"/>
      <c r="F175" s="909"/>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7"/>
      <c r="B176" s="908"/>
      <c r="C176" s="908"/>
      <c r="D176" s="908"/>
      <c r="E176" s="908"/>
      <c r="F176" s="909"/>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7"/>
      <c r="B177" s="908"/>
      <c r="C177" s="908"/>
      <c r="D177" s="908"/>
      <c r="E177" s="908"/>
      <c r="F177" s="909"/>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7"/>
      <c r="B178" s="908"/>
      <c r="C178" s="908"/>
      <c r="D178" s="908"/>
      <c r="E178" s="908"/>
      <c r="F178" s="909"/>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7"/>
      <c r="B179" s="908"/>
      <c r="C179" s="908"/>
      <c r="D179" s="908"/>
      <c r="E179" s="908"/>
      <c r="F179" s="909"/>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7"/>
      <c r="B180" s="908"/>
      <c r="C180" s="908"/>
      <c r="D180" s="908"/>
      <c r="E180" s="908"/>
      <c r="F180" s="909"/>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7"/>
      <c r="B181" s="908"/>
      <c r="C181" s="908"/>
      <c r="D181" s="908"/>
      <c r="E181" s="908"/>
      <c r="F181" s="909"/>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7"/>
      <c r="B182" s="908"/>
      <c r="C182" s="908"/>
      <c r="D182" s="908"/>
      <c r="E182" s="908"/>
      <c r="F182" s="909"/>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7"/>
      <c r="B183" s="908"/>
      <c r="C183" s="908"/>
      <c r="D183" s="908"/>
      <c r="E183" s="908"/>
      <c r="F183" s="909"/>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7"/>
      <c r="B184" s="908"/>
      <c r="C184" s="908"/>
      <c r="D184" s="908"/>
      <c r="E184" s="908"/>
      <c r="F184" s="909"/>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7"/>
      <c r="B185" s="908"/>
      <c r="C185" s="908"/>
      <c r="D185" s="908"/>
      <c r="E185" s="908"/>
      <c r="F185" s="909"/>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7"/>
      <c r="B186" s="908"/>
      <c r="C186" s="908"/>
      <c r="D186" s="908"/>
      <c r="E186" s="908"/>
      <c r="F186" s="909"/>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7"/>
      <c r="B187" s="908"/>
      <c r="C187" s="908"/>
      <c r="D187" s="908"/>
      <c r="E187" s="908"/>
      <c r="F187" s="909"/>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7"/>
      <c r="B188" s="908"/>
      <c r="C188" s="908"/>
      <c r="D188" s="908"/>
      <c r="E188" s="908"/>
      <c r="F188" s="909"/>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7"/>
      <c r="B189" s="908"/>
      <c r="C189" s="908"/>
      <c r="D189" s="908"/>
      <c r="E189" s="908"/>
      <c r="F189" s="909"/>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7"/>
      <c r="B190" s="908"/>
      <c r="C190" s="908"/>
      <c r="D190" s="908"/>
      <c r="E190" s="908"/>
      <c r="F190" s="909"/>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7"/>
      <c r="B191" s="908"/>
      <c r="C191" s="908"/>
      <c r="D191" s="908"/>
      <c r="E191" s="908"/>
      <c r="F191" s="909"/>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7"/>
      <c r="B192" s="908"/>
      <c r="C192" s="908"/>
      <c r="D192" s="908"/>
      <c r="E192" s="908"/>
      <c r="F192" s="909"/>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7"/>
      <c r="B193" s="908"/>
      <c r="C193" s="908"/>
      <c r="D193" s="908"/>
      <c r="E193" s="908"/>
      <c r="F193" s="909"/>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7"/>
      <c r="B194" s="908"/>
      <c r="C194" s="908"/>
      <c r="D194" s="908"/>
      <c r="E194" s="908"/>
      <c r="F194" s="909"/>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7"/>
      <c r="B195" s="908"/>
      <c r="C195" s="908"/>
      <c r="D195" s="908"/>
      <c r="E195" s="908"/>
      <c r="F195" s="909"/>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7"/>
      <c r="B196" s="908"/>
      <c r="C196" s="908"/>
      <c r="D196" s="908"/>
      <c r="E196" s="908"/>
      <c r="F196" s="909"/>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7"/>
      <c r="B197" s="908"/>
      <c r="C197" s="908"/>
      <c r="D197" s="908"/>
      <c r="E197" s="908"/>
      <c r="F197" s="909"/>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7"/>
      <c r="B198" s="908"/>
      <c r="C198" s="908"/>
      <c r="D198" s="908"/>
      <c r="E198" s="908"/>
      <c r="F198" s="909"/>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7"/>
      <c r="B199" s="908"/>
      <c r="C199" s="908"/>
      <c r="D199" s="908"/>
      <c r="E199" s="908"/>
      <c r="F199" s="909"/>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7"/>
      <c r="B200" s="908"/>
      <c r="C200" s="908"/>
      <c r="D200" s="908"/>
      <c r="E200" s="908"/>
      <c r="F200" s="909"/>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7"/>
      <c r="B201" s="908"/>
      <c r="C201" s="908"/>
      <c r="D201" s="908"/>
      <c r="E201" s="908"/>
      <c r="F201" s="909"/>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7"/>
      <c r="B202" s="908"/>
      <c r="C202" s="908"/>
      <c r="D202" s="908"/>
      <c r="E202" s="908"/>
      <c r="F202" s="909"/>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7"/>
      <c r="B203" s="908"/>
      <c r="C203" s="908"/>
      <c r="D203" s="908"/>
      <c r="E203" s="908"/>
      <c r="F203" s="909"/>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7"/>
      <c r="B204" s="908"/>
      <c r="C204" s="908"/>
      <c r="D204" s="908"/>
      <c r="E204" s="908"/>
      <c r="F204" s="909"/>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7"/>
      <c r="B205" s="908"/>
      <c r="C205" s="908"/>
      <c r="D205" s="908"/>
      <c r="E205" s="908"/>
      <c r="F205" s="909"/>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7"/>
      <c r="B206" s="908"/>
      <c r="C206" s="908"/>
      <c r="D206" s="908"/>
      <c r="E206" s="908"/>
      <c r="F206" s="909"/>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7"/>
      <c r="B207" s="908"/>
      <c r="C207" s="908"/>
      <c r="D207" s="908"/>
      <c r="E207" s="908"/>
      <c r="F207" s="909"/>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7"/>
      <c r="B208" s="908"/>
      <c r="C208" s="908"/>
      <c r="D208" s="908"/>
      <c r="E208" s="908"/>
      <c r="F208" s="909"/>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7"/>
      <c r="B209" s="908"/>
      <c r="C209" s="908"/>
      <c r="D209" s="908"/>
      <c r="E209" s="908"/>
      <c r="F209" s="909"/>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7"/>
      <c r="B210" s="908"/>
      <c r="C210" s="908"/>
      <c r="D210" s="908"/>
      <c r="E210" s="908"/>
      <c r="F210" s="909"/>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7"/>
      <c r="B211" s="908"/>
      <c r="C211" s="908"/>
      <c r="D211" s="908"/>
      <c r="E211" s="908"/>
      <c r="F211" s="909"/>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7"/>
      <c r="B215" s="908"/>
      <c r="C215" s="908"/>
      <c r="D215" s="908"/>
      <c r="E215" s="908"/>
      <c r="F215" s="909"/>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7"/>
      <c r="B216" s="908"/>
      <c r="C216" s="908"/>
      <c r="D216" s="908"/>
      <c r="E216" s="908"/>
      <c r="F216" s="909"/>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7"/>
      <c r="B217" s="908"/>
      <c r="C217" s="908"/>
      <c r="D217" s="908"/>
      <c r="E217" s="908"/>
      <c r="F217" s="909"/>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7"/>
      <c r="B218" s="908"/>
      <c r="C218" s="908"/>
      <c r="D218" s="908"/>
      <c r="E218" s="908"/>
      <c r="F218" s="909"/>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7"/>
      <c r="B219" s="908"/>
      <c r="C219" s="908"/>
      <c r="D219" s="908"/>
      <c r="E219" s="908"/>
      <c r="F219" s="909"/>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7"/>
      <c r="B220" s="908"/>
      <c r="C220" s="908"/>
      <c r="D220" s="908"/>
      <c r="E220" s="908"/>
      <c r="F220" s="909"/>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7"/>
      <c r="B221" s="908"/>
      <c r="C221" s="908"/>
      <c r="D221" s="908"/>
      <c r="E221" s="908"/>
      <c r="F221" s="909"/>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7"/>
      <c r="B222" s="908"/>
      <c r="C222" s="908"/>
      <c r="D222" s="908"/>
      <c r="E222" s="908"/>
      <c r="F222" s="909"/>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7"/>
      <c r="B223" s="908"/>
      <c r="C223" s="908"/>
      <c r="D223" s="908"/>
      <c r="E223" s="908"/>
      <c r="F223" s="909"/>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7"/>
      <c r="B224" s="908"/>
      <c r="C224" s="908"/>
      <c r="D224" s="908"/>
      <c r="E224" s="908"/>
      <c r="F224" s="909"/>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7"/>
      <c r="B225" s="908"/>
      <c r="C225" s="908"/>
      <c r="D225" s="908"/>
      <c r="E225" s="908"/>
      <c r="F225" s="909"/>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7"/>
      <c r="B226" s="908"/>
      <c r="C226" s="908"/>
      <c r="D226" s="908"/>
      <c r="E226" s="908"/>
      <c r="F226" s="909"/>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7"/>
      <c r="B227" s="908"/>
      <c r="C227" s="908"/>
      <c r="D227" s="908"/>
      <c r="E227" s="908"/>
      <c r="F227" s="909"/>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7"/>
      <c r="B228" s="908"/>
      <c r="C228" s="908"/>
      <c r="D228" s="908"/>
      <c r="E228" s="908"/>
      <c r="F228" s="909"/>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7"/>
      <c r="B229" s="908"/>
      <c r="C229" s="908"/>
      <c r="D229" s="908"/>
      <c r="E229" s="908"/>
      <c r="F229" s="909"/>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7"/>
      <c r="B230" s="908"/>
      <c r="C230" s="908"/>
      <c r="D230" s="908"/>
      <c r="E230" s="908"/>
      <c r="F230" s="909"/>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7"/>
      <c r="B231" s="908"/>
      <c r="C231" s="908"/>
      <c r="D231" s="908"/>
      <c r="E231" s="908"/>
      <c r="F231" s="909"/>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7"/>
      <c r="B232" s="908"/>
      <c r="C232" s="908"/>
      <c r="D232" s="908"/>
      <c r="E232" s="908"/>
      <c r="F232" s="909"/>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7"/>
      <c r="B233" s="908"/>
      <c r="C233" s="908"/>
      <c r="D233" s="908"/>
      <c r="E233" s="908"/>
      <c r="F233" s="909"/>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7"/>
      <c r="B234" s="908"/>
      <c r="C234" s="908"/>
      <c r="D234" s="908"/>
      <c r="E234" s="908"/>
      <c r="F234" s="909"/>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7"/>
      <c r="B235" s="908"/>
      <c r="C235" s="908"/>
      <c r="D235" s="908"/>
      <c r="E235" s="908"/>
      <c r="F235" s="909"/>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7"/>
      <c r="B236" s="908"/>
      <c r="C236" s="908"/>
      <c r="D236" s="908"/>
      <c r="E236" s="908"/>
      <c r="F236" s="909"/>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7"/>
      <c r="B237" s="908"/>
      <c r="C237" s="908"/>
      <c r="D237" s="908"/>
      <c r="E237" s="908"/>
      <c r="F237" s="909"/>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7"/>
      <c r="B238" s="908"/>
      <c r="C238" s="908"/>
      <c r="D238" s="908"/>
      <c r="E238" s="908"/>
      <c r="F238" s="909"/>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7"/>
      <c r="B239" s="908"/>
      <c r="C239" s="908"/>
      <c r="D239" s="908"/>
      <c r="E239" s="908"/>
      <c r="F239" s="909"/>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7"/>
      <c r="B240" s="908"/>
      <c r="C240" s="908"/>
      <c r="D240" s="908"/>
      <c r="E240" s="908"/>
      <c r="F240" s="909"/>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7"/>
      <c r="B241" s="908"/>
      <c r="C241" s="908"/>
      <c r="D241" s="908"/>
      <c r="E241" s="908"/>
      <c r="F241" s="909"/>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7"/>
      <c r="B242" s="908"/>
      <c r="C242" s="908"/>
      <c r="D242" s="908"/>
      <c r="E242" s="908"/>
      <c r="F242" s="909"/>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7"/>
      <c r="B243" s="908"/>
      <c r="C243" s="908"/>
      <c r="D243" s="908"/>
      <c r="E243" s="908"/>
      <c r="F243" s="909"/>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7"/>
      <c r="B244" s="908"/>
      <c r="C244" s="908"/>
      <c r="D244" s="908"/>
      <c r="E244" s="908"/>
      <c r="F244" s="909"/>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7"/>
      <c r="B245" s="908"/>
      <c r="C245" s="908"/>
      <c r="D245" s="908"/>
      <c r="E245" s="908"/>
      <c r="F245" s="909"/>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7"/>
      <c r="B246" s="908"/>
      <c r="C246" s="908"/>
      <c r="D246" s="908"/>
      <c r="E246" s="908"/>
      <c r="F246" s="909"/>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7"/>
      <c r="B247" s="908"/>
      <c r="C247" s="908"/>
      <c r="D247" s="908"/>
      <c r="E247" s="908"/>
      <c r="F247" s="909"/>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7"/>
      <c r="B248" s="908"/>
      <c r="C248" s="908"/>
      <c r="D248" s="908"/>
      <c r="E248" s="908"/>
      <c r="F248" s="909"/>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7"/>
      <c r="B249" s="908"/>
      <c r="C249" s="908"/>
      <c r="D249" s="908"/>
      <c r="E249" s="908"/>
      <c r="F249" s="909"/>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7"/>
      <c r="B250" s="908"/>
      <c r="C250" s="908"/>
      <c r="D250" s="908"/>
      <c r="E250" s="908"/>
      <c r="F250" s="909"/>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7"/>
      <c r="B251" s="908"/>
      <c r="C251" s="908"/>
      <c r="D251" s="908"/>
      <c r="E251" s="908"/>
      <c r="F251" s="909"/>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7"/>
      <c r="B252" s="908"/>
      <c r="C252" s="908"/>
      <c r="D252" s="908"/>
      <c r="E252" s="908"/>
      <c r="F252" s="909"/>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7"/>
      <c r="B253" s="908"/>
      <c r="C253" s="908"/>
      <c r="D253" s="908"/>
      <c r="E253" s="908"/>
      <c r="F253" s="909"/>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7"/>
      <c r="B254" s="908"/>
      <c r="C254" s="908"/>
      <c r="D254" s="908"/>
      <c r="E254" s="908"/>
      <c r="F254" s="909"/>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7"/>
      <c r="B255" s="908"/>
      <c r="C255" s="908"/>
      <c r="D255" s="908"/>
      <c r="E255" s="908"/>
      <c r="F255" s="909"/>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7"/>
      <c r="B256" s="908"/>
      <c r="C256" s="908"/>
      <c r="D256" s="908"/>
      <c r="E256" s="908"/>
      <c r="F256" s="909"/>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7"/>
      <c r="B257" s="908"/>
      <c r="C257" s="908"/>
      <c r="D257" s="908"/>
      <c r="E257" s="908"/>
      <c r="F257" s="909"/>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7"/>
      <c r="B258" s="908"/>
      <c r="C258" s="908"/>
      <c r="D258" s="908"/>
      <c r="E258" s="908"/>
      <c r="F258" s="909"/>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7"/>
      <c r="B259" s="908"/>
      <c r="C259" s="908"/>
      <c r="D259" s="908"/>
      <c r="E259" s="908"/>
      <c r="F259" s="909"/>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7"/>
      <c r="B260" s="908"/>
      <c r="C260" s="908"/>
      <c r="D260" s="908"/>
      <c r="E260" s="908"/>
      <c r="F260" s="909"/>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7"/>
      <c r="B261" s="908"/>
      <c r="C261" s="908"/>
      <c r="D261" s="908"/>
      <c r="E261" s="908"/>
      <c r="F261" s="909"/>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7"/>
      <c r="B262" s="908"/>
      <c r="C262" s="908"/>
      <c r="D262" s="908"/>
      <c r="E262" s="908"/>
      <c r="F262" s="909"/>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7"/>
      <c r="B263" s="908"/>
      <c r="C263" s="908"/>
      <c r="D263" s="908"/>
      <c r="E263" s="908"/>
      <c r="F263" s="909"/>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7"/>
      <c r="B264" s="908"/>
      <c r="C264" s="908"/>
      <c r="D264" s="908"/>
      <c r="E264" s="908"/>
      <c r="F264" s="909"/>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7">
        <v>1</v>
      </c>
      <c r="B4" s="927">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7">
        <v>2</v>
      </c>
      <c r="B5" s="927">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7">
        <v>3</v>
      </c>
      <c r="B6" s="927">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7">
        <v>4</v>
      </c>
      <c r="B7" s="927">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7">
        <v>5</v>
      </c>
      <c r="B8" s="927">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7">
        <v>6</v>
      </c>
      <c r="B9" s="927">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7">
        <v>7</v>
      </c>
      <c r="B10" s="927">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7">
        <v>8</v>
      </c>
      <c r="B11" s="927">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7">
        <v>9</v>
      </c>
      <c r="B12" s="927">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7">
        <v>10</v>
      </c>
      <c r="B13" s="927">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7">
        <v>11</v>
      </c>
      <c r="B14" s="927">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7">
        <v>12</v>
      </c>
      <c r="B15" s="927">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7">
        <v>13</v>
      </c>
      <c r="B16" s="927">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7">
        <v>14</v>
      </c>
      <c r="B17" s="927">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7">
        <v>15</v>
      </c>
      <c r="B18" s="927">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7">
        <v>16</v>
      </c>
      <c r="B19" s="927">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7">
        <v>17</v>
      </c>
      <c r="B20" s="927">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7">
        <v>18</v>
      </c>
      <c r="B21" s="927">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7">
        <v>19</v>
      </c>
      <c r="B22" s="927">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7">
        <v>20</v>
      </c>
      <c r="B23" s="927">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7">
        <v>21</v>
      </c>
      <c r="B24" s="927">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7">
        <v>22</v>
      </c>
      <c r="B25" s="927">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7">
        <v>23</v>
      </c>
      <c r="B26" s="927">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7">
        <v>24</v>
      </c>
      <c r="B27" s="927">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7">
        <v>25</v>
      </c>
      <c r="B28" s="927">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7">
        <v>26</v>
      </c>
      <c r="B29" s="927">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7">
        <v>27</v>
      </c>
      <c r="B30" s="927">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7">
        <v>28</v>
      </c>
      <c r="B31" s="927">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7">
        <v>29</v>
      </c>
      <c r="B32" s="927">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7">
        <v>30</v>
      </c>
      <c r="B33" s="927">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7">
        <v>1</v>
      </c>
      <c r="B37" s="927">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7">
        <v>2</v>
      </c>
      <c r="B38" s="927">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7">
        <v>3</v>
      </c>
      <c r="B39" s="927">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7">
        <v>4</v>
      </c>
      <c r="B40" s="927">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7">
        <v>5</v>
      </c>
      <c r="B41" s="927">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7">
        <v>6</v>
      </c>
      <c r="B42" s="927">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7">
        <v>7</v>
      </c>
      <c r="B43" s="927">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7">
        <v>8</v>
      </c>
      <c r="B44" s="927">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7">
        <v>9</v>
      </c>
      <c r="B45" s="927">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7">
        <v>10</v>
      </c>
      <c r="B46" s="927">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7">
        <v>11</v>
      </c>
      <c r="B47" s="927">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7">
        <v>12</v>
      </c>
      <c r="B48" s="927">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7">
        <v>13</v>
      </c>
      <c r="B49" s="927">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7">
        <v>14</v>
      </c>
      <c r="B50" s="927">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7">
        <v>15</v>
      </c>
      <c r="B51" s="927">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7">
        <v>16</v>
      </c>
      <c r="B52" s="927">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7">
        <v>17</v>
      </c>
      <c r="B53" s="927">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7">
        <v>18</v>
      </c>
      <c r="B54" s="927">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7">
        <v>19</v>
      </c>
      <c r="B55" s="927">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7">
        <v>20</v>
      </c>
      <c r="B56" s="927">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7">
        <v>21</v>
      </c>
      <c r="B57" s="927">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7">
        <v>22</v>
      </c>
      <c r="B58" s="927">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7">
        <v>23</v>
      </c>
      <c r="B59" s="927">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7">
        <v>24</v>
      </c>
      <c r="B60" s="927">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7">
        <v>25</v>
      </c>
      <c r="B61" s="927">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7">
        <v>26</v>
      </c>
      <c r="B62" s="927">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7">
        <v>27</v>
      </c>
      <c r="B63" s="927">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7">
        <v>28</v>
      </c>
      <c r="B64" s="927">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7">
        <v>29</v>
      </c>
      <c r="B65" s="927">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7">
        <v>30</v>
      </c>
      <c r="B66" s="927">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7">
        <v>1</v>
      </c>
      <c r="B70" s="927">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7">
        <v>2</v>
      </c>
      <c r="B71" s="927">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7">
        <v>3</v>
      </c>
      <c r="B72" s="927">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7">
        <v>4</v>
      </c>
      <c r="B73" s="927">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7">
        <v>5</v>
      </c>
      <c r="B74" s="927">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7">
        <v>6</v>
      </c>
      <c r="B75" s="927">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7">
        <v>7</v>
      </c>
      <c r="B76" s="927">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7">
        <v>8</v>
      </c>
      <c r="B77" s="927">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7">
        <v>9</v>
      </c>
      <c r="B78" s="927">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7">
        <v>10</v>
      </c>
      <c r="B79" s="927">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7">
        <v>11</v>
      </c>
      <c r="B80" s="927">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7">
        <v>12</v>
      </c>
      <c r="B81" s="927">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7">
        <v>13</v>
      </c>
      <c r="B82" s="927">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7">
        <v>14</v>
      </c>
      <c r="B83" s="927">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7">
        <v>15</v>
      </c>
      <c r="B84" s="927">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7">
        <v>16</v>
      </c>
      <c r="B85" s="927">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7">
        <v>17</v>
      </c>
      <c r="B86" s="927">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7">
        <v>18</v>
      </c>
      <c r="B87" s="927">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7">
        <v>19</v>
      </c>
      <c r="B88" s="927">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7">
        <v>20</v>
      </c>
      <c r="B89" s="927">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7">
        <v>21</v>
      </c>
      <c r="B90" s="927">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7">
        <v>22</v>
      </c>
      <c r="B91" s="927">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7">
        <v>23</v>
      </c>
      <c r="B92" s="927">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7">
        <v>24</v>
      </c>
      <c r="B93" s="927">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7">
        <v>25</v>
      </c>
      <c r="B94" s="927">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7">
        <v>26</v>
      </c>
      <c r="B95" s="927">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7">
        <v>27</v>
      </c>
      <c r="B96" s="927">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7">
        <v>28</v>
      </c>
      <c r="B97" s="927">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7">
        <v>29</v>
      </c>
      <c r="B98" s="927">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7">
        <v>30</v>
      </c>
      <c r="B99" s="927">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7">
        <v>1</v>
      </c>
      <c r="B103" s="927">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7">
        <v>2</v>
      </c>
      <c r="B104" s="927">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7">
        <v>3</v>
      </c>
      <c r="B105" s="927">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7">
        <v>4</v>
      </c>
      <c r="B106" s="927">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7">
        <v>5</v>
      </c>
      <c r="B107" s="927">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7">
        <v>6</v>
      </c>
      <c r="B108" s="927">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7">
        <v>7</v>
      </c>
      <c r="B109" s="927">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7">
        <v>8</v>
      </c>
      <c r="B110" s="927">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7">
        <v>9</v>
      </c>
      <c r="B111" s="927">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7">
        <v>10</v>
      </c>
      <c r="B112" s="927">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7">
        <v>11</v>
      </c>
      <c r="B113" s="927">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7">
        <v>12</v>
      </c>
      <c r="B114" s="927">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7">
        <v>13</v>
      </c>
      <c r="B115" s="927">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7">
        <v>14</v>
      </c>
      <c r="B116" s="927">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7">
        <v>15</v>
      </c>
      <c r="B117" s="927">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7">
        <v>16</v>
      </c>
      <c r="B118" s="927">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7">
        <v>17</v>
      </c>
      <c r="B119" s="927">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7">
        <v>18</v>
      </c>
      <c r="B120" s="927">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7">
        <v>19</v>
      </c>
      <c r="B121" s="927">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7">
        <v>20</v>
      </c>
      <c r="B122" s="927">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7">
        <v>21</v>
      </c>
      <c r="B123" s="927">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7">
        <v>22</v>
      </c>
      <c r="B124" s="927">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7">
        <v>23</v>
      </c>
      <c r="B125" s="927">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7">
        <v>24</v>
      </c>
      <c r="B126" s="927">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7">
        <v>25</v>
      </c>
      <c r="B127" s="927">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7">
        <v>26</v>
      </c>
      <c r="B128" s="927">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7">
        <v>27</v>
      </c>
      <c r="B129" s="927">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7">
        <v>28</v>
      </c>
      <c r="B130" s="927">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7">
        <v>29</v>
      </c>
      <c r="B131" s="927">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7">
        <v>30</v>
      </c>
      <c r="B132" s="927">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7">
        <v>1</v>
      </c>
      <c r="B136" s="927">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7">
        <v>2</v>
      </c>
      <c r="B137" s="927">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7">
        <v>3</v>
      </c>
      <c r="B138" s="927">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7">
        <v>4</v>
      </c>
      <c r="B139" s="927">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7">
        <v>5</v>
      </c>
      <c r="B140" s="927">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7">
        <v>6</v>
      </c>
      <c r="B141" s="927">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7">
        <v>7</v>
      </c>
      <c r="B142" s="927">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7">
        <v>8</v>
      </c>
      <c r="B143" s="927">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7">
        <v>9</v>
      </c>
      <c r="B144" s="927">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7">
        <v>10</v>
      </c>
      <c r="B145" s="927">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7">
        <v>11</v>
      </c>
      <c r="B146" s="927">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7">
        <v>12</v>
      </c>
      <c r="B147" s="927">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7">
        <v>13</v>
      </c>
      <c r="B148" s="927">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7">
        <v>14</v>
      </c>
      <c r="B149" s="927">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7">
        <v>15</v>
      </c>
      <c r="B150" s="927">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7">
        <v>16</v>
      </c>
      <c r="B151" s="927">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7">
        <v>17</v>
      </c>
      <c r="B152" s="927">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7">
        <v>18</v>
      </c>
      <c r="B153" s="927">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7">
        <v>19</v>
      </c>
      <c r="B154" s="927">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7">
        <v>20</v>
      </c>
      <c r="B155" s="927">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7">
        <v>21</v>
      </c>
      <c r="B156" s="927">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7">
        <v>22</v>
      </c>
      <c r="B157" s="927">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7">
        <v>23</v>
      </c>
      <c r="B158" s="927">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7">
        <v>24</v>
      </c>
      <c r="B159" s="927">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7">
        <v>25</v>
      </c>
      <c r="B160" s="927">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7">
        <v>26</v>
      </c>
      <c r="B161" s="927">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7">
        <v>27</v>
      </c>
      <c r="B162" s="927">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7">
        <v>28</v>
      </c>
      <c r="B163" s="927">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7">
        <v>29</v>
      </c>
      <c r="B164" s="927">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7">
        <v>30</v>
      </c>
      <c r="B165" s="927">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7">
        <v>1</v>
      </c>
      <c r="B169" s="927">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7">
        <v>2</v>
      </c>
      <c r="B170" s="927">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7">
        <v>3</v>
      </c>
      <c r="B171" s="927">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7">
        <v>4</v>
      </c>
      <c r="B172" s="927">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7">
        <v>5</v>
      </c>
      <c r="B173" s="927">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7">
        <v>6</v>
      </c>
      <c r="B174" s="927">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7">
        <v>7</v>
      </c>
      <c r="B175" s="927">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7">
        <v>8</v>
      </c>
      <c r="B176" s="927">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7">
        <v>9</v>
      </c>
      <c r="B177" s="927">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7">
        <v>10</v>
      </c>
      <c r="B178" s="927">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7">
        <v>11</v>
      </c>
      <c r="B179" s="927">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7">
        <v>12</v>
      </c>
      <c r="B180" s="927">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7">
        <v>13</v>
      </c>
      <c r="B181" s="927">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7">
        <v>14</v>
      </c>
      <c r="B182" s="927">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7">
        <v>15</v>
      </c>
      <c r="B183" s="927">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7">
        <v>16</v>
      </c>
      <c r="B184" s="927">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7">
        <v>17</v>
      </c>
      <c r="B185" s="927">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7">
        <v>18</v>
      </c>
      <c r="B186" s="927">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7">
        <v>19</v>
      </c>
      <c r="B187" s="927">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7">
        <v>20</v>
      </c>
      <c r="B188" s="927">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7">
        <v>21</v>
      </c>
      <c r="B189" s="927">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7">
        <v>22</v>
      </c>
      <c r="B190" s="927">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7">
        <v>23</v>
      </c>
      <c r="B191" s="927">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7">
        <v>24</v>
      </c>
      <c r="B192" s="927">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7">
        <v>25</v>
      </c>
      <c r="B193" s="927">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7">
        <v>26</v>
      </c>
      <c r="B194" s="927">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7">
        <v>27</v>
      </c>
      <c r="B195" s="927">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7">
        <v>28</v>
      </c>
      <c r="B196" s="927">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7">
        <v>29</v>
      </c>
      <c r="B197" s="927">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7">
        <v>30</v>
      </c>
      <c r="B198" s="927">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7">
        <v>1</v>
      </c>
      <c r="B202" s="927">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7">
        <v>2</v>
      </c>
      <c r="B203" s="927">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7">
        <v>3</v>
      </c>
      <c r="B204" s="927">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7">
        <v>4</v>
      </c>
      <c r="B205" s="927">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7">
        <v>5</v>
      </c>
      <c r="B206" s="927">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7">
        <v>6</v>
      </c>
      <c r="B207" s="927">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7">
        <v>7</v>
      </c>
      <c r="B208" s="927">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7">
        <v>8</v>
      </c>
      <c r="B209" s="927">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7">
        <v>9</v>
      </c>
      <c r="B210" s="927">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7">
        <v>10</v>
      </c>
      <c r="B211" s="927">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7">
        <v>11</v>
      </c>
      <c r="B212" s="927">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7">
        <v>12</v>
      </c>
      <c r="B213" s="927">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7">
        <v>13</v>
      </c>
      <c r="B214" s="927">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7">
        <v>14</v>
      </c>
      <c r="B215" s="927">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7">
        <v>15</v>
      </c>
      <c r="B216" s="927">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7">
        <v>16</v>
      </c>
      <c r="B217" s="927">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7">
        <v>17</v>
      </c>
      <c r="B218" s="927">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7">
        <v>18</v>
      </c>
      <c r="B219" s="927">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7">
        <v>19</v>
      </c>
      <c r="B220" s="927">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7">
        <v>20</v>
      </c>
      <c r="B221" s="927">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7">
        <v>21</v>
      </c>
      <c r="B222" s="927">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7">
        <v>22</v>
      </c>
      <c r="B223" s="927">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7">
        <v>23</v>
      </c>
      <c r="B224" s="927">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7">
        <v>24</v>
      </c>
      <c r="B225" s="927">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7">
        <v>25</v>
      </c>
      <c r="B226" s="927">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7">
        <v>26</v>
      </c>
      <c r="B227" s="927">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7">
        <v>27</v>
      </c>
      <c r="B228" s="927">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7">
        <v>28</v>
      </c>
      <c r="B229" s="927">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7">
        <v>29</v>
      </c>
      <c r="B230" s="927">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7">
        <v>30</v>
      </c>
      <c r="B231" s="927">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7">
        <v>1</v>
      </c>
      <c r="B235" s="927">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7">
        <v>2</v>
      </c>
      <c r="B236" s="927">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7">
        <v>3</v>
      </c>
      <c r="B237" s="927">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7">
        <v>4</v>
      </c>
      <c r="B238" s="927">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7">
        <v>5</v>
      </c>
      <c r="B239" s="927">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7">
        <v>6</v>
      </c>
      <c r="B240" s="927">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7">
        <v>7</v>
      </c>
      <c r="B241" s="927">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7">
        <v>8</v>
      </c>
      <c r="B242" s="927">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7">
        <v>9</v>
      </c>
      <c r="B243" s="927">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7">
        <v>10</v>
      </c>
      <c r="B244" s="927">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7">
        <v>11</v>
      </c>
      <c r="B245" s="927">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7">
        <v>12</v>
      </c>
      <c r="B246" s="927">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7">
        <v>13</v>
      </c>
      <c r="B247" s="927">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7">
        <v>14</v>
      </c>
      <c r="B248" s="927">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7">
        <v>15</v>
      </c>
      <c r="B249" s="927">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7">
        <v>16</v>
      </c>
      <c r="B250" s="927">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7">
        <v>17</v>
      </c>
      <c r="B251" s="927">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7">
        <v>18</v>
      </c>
      <c r="B252" s="927">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7">
        <v>19</v>
      </c>
      <c r="B253" s="927">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7">
        <v>20</v>
      </c>
      <c r="B254" s="927">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7">
        <v>21</v>
      </c>
      <c r="B255" s="927">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7">
        <v>22</v>
      </c>
      <c r="B256" s="927">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7">
        <v>23</v>
      </c>
      <c r="B257" s="927">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7">
        <v>24</v>
      </c>
      <c r="B258" s="927">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7">
        <v>25</v>
      </c>
      <c r="B259" s="927">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7">
        <v>26</v>
      </c>
      <c r="B260" s="927">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7">
        <v>27</v>
      </c>
      <c r="B261" s="927">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7">
        <v>28</v>
      </c>
      <c r="B262" s="927">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7">
        <v>29</v>
      </c>
      <c r="B263" s="927">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7">
        <v>30</v>
      </c>
      <c r="B264" s="927">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7">
        <v>1</v>
      </c>
      <c r="B268" s="927">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7">
        <v>2</v>
      </c>
      <c r="B269" s="927">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7">
        <v>3</v>
      </c>
      <c r="B270" s="927">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7">
        <v>4</v>
      </c>
      <c r="B271" s="927">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7">
        <v>5</v>
      </c>
      <c r="B272" s="927">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7">
        <v>6</v>
      </c>
      <c r="B273" s="927">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7">
        <v>7</v>
      </c>
      <c r="B274" s="927">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7">
        <v>8</v>
      </c>
      <c r="B275" s="927">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7">
        <v>9</v>
      </c>
      <c r="B276" s="927">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7">
        <v>10</v>
      </c>
      <c r="B277" s="927">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7">
        <v>11</v>
      </c>
      <c r="B278" s="927">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7">
        <v>12</v>
      </c>
      <c r="B279" s="927">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7">
        <v>13</v>
      </c>
      <c r="B280" s="927">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7">
        <v>14</v>
      </c>
      <c r="B281" s="927">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7">
        <v>15</v>
      </c>
      <c r="B282" s="927">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7">
        <v>16</v>
      </c>
      <c r="B283" s="927">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7">
        <v>17</v>
      </c>
      <c r="B284" s="927">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7">
        <v>18</v>
      </c>
      <c r="B285" s="927">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7">
        <v>19</v>
      </c>
      <c r="B286" s="927">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7">
        <v>20</v>
      </c>
      <c r="B287" s="927">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7">
        <v>21</v>
      </c>
      <c r="B288" s="927">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7">
        <v>22</v>
      </c>
      <c r="B289" s="927">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7">
        <v>23</v>
      </c>
      <c r="B290" s="927">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7">
        <v>24</v>
      </c>
      <c r="B291" s="927">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7">
        <v>25</v>
      </c>
      <c r="B292" s="927">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7">
        <v>26</v>
      </c>
      <c r="B293" s="927">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7">
        <v>27</v>
      </c>
      <c r="B294" s="927">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7">
        <v>28</v>
      </c>
      <c r="B295" s="927">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7">
        <v>29</v>
      </c>
      <c r="B296" s="927">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7">
        <v>30</v>
      </c>
      <c r="B297" s="927">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7">
        <v>1</v>
      </c>
      <c r="B301" s="927">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7">
        <v>2</v>
      </c>
      <c r="B302" s="927">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7">
        <v>3</v>
      </c>
      <c r="B303" s="927">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7">
        <v>4</v>
      </c>
      <c r="B304" s="927">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7">
        <v>5</v>
      </c>
      <c r="B305" s="927">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7">
        <v>6</v>
      </c>
      <c r="B306" s="927">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7">
        <v>7</v>
      </c>
      <c r="B307" s="927">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7">
        <v>8</v>
      </c>
      <c r="B308" s="927">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7">
        <v>9</v>
      </c>
      <c r="B309" s="927">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7">
        <v>10</v>
      </c>
      <c r="B310" s="927">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7">
        <v>11</v>
      </c>
      <c r="B311" s="927">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7">
        <v>12</v>
      </c>
      <c r="B312" s="927">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7">
        <v>13</v>
      </c>
      <c r="B313" s="927">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7">
        <v>14</v>
      </c>
      <c r="B314" s="927">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7">
        <v>15</v>
      </c>
      <c r="B315" s="927">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7">
        <v>16</v>
      </c>
      <c r="B316" s="927">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7">
        <v>17</v>
      </c>
      <c r="B317" s="927">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7">
        <v>18</v>
      </c>
      <c r="B318" s="927">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7">
        <v>19</v>
      </c>
      <c r="B319" s="927">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7">
        <v>20</v>
      </c>
      <c r="B320" s="927">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7">
        <v>21</v>
      </c>
      <c r="B321" s="927">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7">
        <v>22</v>
      </c>
      <c r="B322" s="927">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7">
        <v>23</v>
      </c>
      <c r="B323" s="927">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7">
        <v>24</v>
      </c>
      <c r="B324" s="927">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7">
        <v>25</v>
      </c>
      <c r="B325" s="927">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7">
        <v>26</v>
      </c>
      <c r="B326" s="927">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7">
        <v>27</v>
      </c>
      <c r="B327" s="927">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7">
        <v>28</v>
      </c>
      <c r="B328" s="927">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7">
        <v>29</v>
      </c>
      <c r="B329" s="927">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7">
        <v>30</v>
      </c>
      <c r="B330" s="927">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7">
        <v>1</v>
      </c>
      <c r="B334" s="927">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7">
        <v>2</v>
      </c>
      <c r="B335" s="927">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7">
        <v>3</v>
      </c>
      <c r="B336" s="927">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7">
        <v>4</v>
      </c>
      <c r="B337" s="927">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7">
        <v>5</v>
      </c>
      <c r="B338" s="927">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7">
        <v>6</v>
      </c>
      <c r="B339" s="927">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7">
        <v>7</v>
      </c>
      <c r="B340" s="927">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7">
        <v>8</v>
      </c>
      <c r="B341" s="927">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7">
        <v>9</v>
      </c>
      <c r="B342" s="927">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7">
        <v>10</v>
      </c>
      <c r="B343" s="927">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7">
        <v>11</v>
      </c>
      <c r="B344" s="927">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7">
        <v>12</v>
      </c>
      <c r="B345" s="927">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7">
        <v>13</v>
      </c>
      <c r="B346" s="927">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7">
        <v>14</v>
      </c>
      <c r="B347" s="927">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7">
        <v>15</v>
      </c>
      <c r="B348" s="927">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7">
        <v>16</v>
      </c>
      <c r="B349" s="927">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7">
        <v>17</v>
      </c>
      <c r="B350" s="927">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7">
        <v>18</v>
      </c>
      <c r="B351" s="927">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7">
        <v>19</v>
      </c>
      <c r="B352" s="927">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7">
        <v>20</v>
      </c>
      <c r="B353" s="927">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7">
        <v>21</v>
      </c>
      <c r="B354" s="927">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7">
        <v>22</v>
      </c>
      <c r="B355" s="927">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7">
        <v>23</v>
      </c>
      <c r="B356" s="927">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7">
        <v>24</v>
      </c>
      <c r="B357" s="927">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7">
        <v>25</v>
      </c>
      <c r="B358" s="927">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7">
        <v>26</v>
      </c>
      <c r="B359" s="927">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7">
        <v>27</v>
      </c>
      <c r="B360" s="927">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7">
        <v>28</v>
      </c>
      <c r="B361" s="927">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7">
        <v>29</v>
      </c>
      <c r="B362" s="927">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7">
        <v>30</v>
      </c>
      <c r="B363" s="927">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7">
        <v>1</v>
      </c>
      <c r="B367" s="927">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7">
        <v>2</v>
      </c>
      <c r="B368" s="927">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7">
        <v>3</v>
      </c>
      <c r="B369" s="927">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7">
        <v>4</v>
      </c>
      <c r="B370" s="927">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7">
        <v>5</v>
      </c>
      <c r="B371" s="927">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7">
        <v>6</v>
      </c>
      <c r="B372" s="927">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7">
        <v>7</v>
      </c>
      <c r="B373" s="927">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7">
        <v>8</v>
      </c>
      <c r="B374" s="927">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7">
        <v>9</v>
      </c>
      <c r="B375" s="927">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7">
        <v>10</v>
      </c>
      <c r="B376" s="927">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7">
        <v>11</v>
      </c>
      <c r="B377" s="927">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7">
        <v>12</v>
      </c>
      <c r="B378" s="927">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7">
        <v>13</v>
      </c>
      <c r="B379" s="927">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7">
        <v>14</v>
      </c>
      <c r="B380" s="927">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7">
        <v>15</v>
      </c>
      <c r="B381" s="927">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7">
        <v>16</v>
      </c>
      <c r="B382" s="927">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7">
        <v>17</v>
      </c>
      <c r="B383" s="927">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7">
        <v>18</v>
      </c>
      <c r="B384" s="927">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7">
        <v>19</v>
      </c>
      <c r="B385" s="927">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7">
        <v>20</v>
      </c>
      <c r="B386" s="927">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7">
        <v>21</v>
      </c>
      <c r="B387" s="927">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7">
        <v>22</v>
      </c>
      <c r="B388" s="927">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7">
        <v>23</v>
      </c>
      <c r="B389" s="927">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7">
        <v>24</v>
      </c>
      <c r="B390" s="927">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7">
        <v>25</v>
      </c>
      <c r="B391" s="927">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7">
        <v>26</v>
      </c>
      <c r="B392" s="927">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7">
        <v>27</v>
      </c>
      <c r="B393" s="927">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7">
        <v>28</v>
      </c>
      <c r="B394" s="927">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7">
        <v>29</v>
      </c>
      <c r="B395" s="927">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7">
        <v>30</v>
      </c>
      <c r="B396" s="927">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7">
        <v>1</v>
      </c>
      <c r="B400" s="927">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7">
        <v>2</v>
      </c>
      <c r="B401" s="927">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7">
        <v>3</v>
      </c>
      <c r="B402" s="927">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7">
        <v>4</v>
      </c>
      <c r="B403" s="927">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7">
        <v>5</v>
      </c>
      <c r="B404" s="927">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7">
        <v>6</v>
      </c>
      <c r="B405" s="927">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7">
        <v>7</v>
      </c>
      <c r="B406" s="927">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7">
        <v>8</v>
      </c>
      <c r="B407" s="927">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7">
        <v>9</v>
      </c>
      <c r="B408" s="927">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7">
        <v>10</v>
      </c>
      <c r="B409" s="927">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7">
        <v>11</v>
      </c>
      <c r="B410" s="927">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7">
        <v>12</v>
      </c>
      <c r="B411" s="927">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7">
        <v>13</v>
      </c>
      <c r="B412" s="927">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7">
        <v>14</v>
      </c>
      <c r="B413" s="927">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7">
        <v>15</v>
      </c>
      <c r="B414" s="927">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7">
        <v>16</v>
      </c>
      <c r="B415" s="927">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7">
        <v>17</v>
      </c>
      <c r="B416" s="927">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7">
        <v>18</v>
      </c>
      <c r="B417" s="927">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7">
        <v>19</v>
      </c>
      <c r="B418" s="927">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7">
        <v>20</v>
      </c>
      <c r="B419" s="927">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7">
        <v>21</v>
      </c>
      <c r="B420" s="927">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7">
        <v>22</v>
      </c>
      <c r="B421" s="927">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7">
        <v>23</v>
      </c>
      <c r="B422" s="927">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7">
        <v>24</v>
      </c>
      <c r="B423" s="927">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7">
        <v>25</v>
      </c>
      <c r="B424" s="927">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7">
        <v>26</v>
      </c>
      <c r="B425" s="927">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7">
        <v>27</v>
      </c>
      <c r="B426" s="927">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7">
        <v>28</v>
      </c>
      <c r="B427" s="927">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7">
        <v>29</v>
      </c>
      <c r="B428" s="927">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7">
        <v>30</v>
      </c>
      <c r="B429" s="927">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7">
        <v>1</v>
      </c>
      <c r="B433" s="927">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7">
        <v>2</v>
      </c>
      <c r="B434" s="927">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7">
        <v>3</v>
      </c>
      <c r="B435" s="927">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7">
        <v>4</v>
      </c>
      <c r="B436" s="927">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7">
        <v>5</v>
      </c>
      <c r="B437" s="927">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7">
        <v>6</v>
      </c>
      <c r="B438" s="927">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7">
        <v>7</v>
      </c>
      <c r="B439" s="927">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7">
        <v>8</v>
      </c>
      <c r="B440" s="927">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7">
        <v>9</v>
      </c>
      <c r="B441" s="927">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7">
        <v>10</v>
      </c>
      <c r="B442" s="927">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7">
        <v>11</v>
      </c>
      <c r="B443" s="927">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7">
        <v>12</v>
      </c>
      <c r="B444" s="927">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7">
        <v>13</v>
      </c>
      <c r="B445" s="927">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7">
        <v>14</v>
      </c>
      <c r="B446" s="927">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7">
        <v>15</v>
      </c>
      <c r="B447" s="927">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7">
        <v>16</v>
      </c>
      <c r="B448" s="927">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7">
        <v>17</v>
      </c>
      <c r="B449" s="927">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7">
        <v>18</v>
      </c>
      <c r="B450" s="927">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7">
        <v>19</v>
      </c>
      <c r="B451" s="927">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7">
        <v>20</v>
      </c>
      <c r="B452" s="927">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7">
        <v>21</v>
      </c>
      <c r="B453" s="927">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7">
        <v>22</v>
      </c>
      <c r="B454" s="927">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7">
        <v>23</v>
      </c>
      <c r="B455" s="927">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7">
        <v>24</v>
      </c>
      <c r="B456" s="927">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7">
        <v>25</v>
      </c>
      <c r="B457" s="927">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7">
        <v>26</v>
      </c>
      <c r="B458" s="927">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7">
        <v>27</v>
      </c>
      <c r="B459" s="927">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7">
        <v>28</v>
      </c>
      <c r="B460" s="927">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7">
        <v>29</v>
      </c>
      <c r="B461" s="927">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7">
        <v>30</v>
      </c>
      <c r="B462" s="927">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7">
        <v>1</v>
      </c>
      <c r="B466" s="927">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7">
        <v>2</v>
      </c>
      <c r="B467" s="927">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7">
        <v>3</v>
      </c>
      <c r="B468" s="927">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7">
        <v>4</v>
      </c>
      <c r="B469" s="927">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7">
        <v>5</v>
      </c>
      <c r="B470" s="927">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7">
        <v>6</v>
      </c>
      <c r="B471" s="927">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7">
        <v>7</v>
      </c>
      <c r="B472" s="927">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7">
        <v>8</v>
      </c>
      <c r="B473" s="927">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7">
        <v>9</v>
      </c>
      <c r="B474" s="927">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7">
        <v>10</v>
      </c>
      <c r="B475" s="927">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7">
        <v>11</v>
      </c>
      <c r="B476" s="927">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7">
        <v>12</v>
      </c>
      <c r="B477" s="927">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7">
        <v>13</v>
      </c>
      <c r="B478" s="927">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7">
        <v>14</v>
      </c>
      <c r="B479" s="927">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7">
        <v>15</v>
      </c>
      <c r="B480" s="927">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7">
        <v>16</v>
      </c>
      <c r="B481" s="927">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7">
        <v>17</v>
      </c>
      <c r="B482" s="927">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7">
        <v>18</v>
      </c>
      <c r="B483" s="927">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7">
        <v>19</v>
      </c>
      <c r="B484" s="927">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7">
        <v>20</v>
      </c>
      <c r="B485" s="927">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7">
        <v>21</v>
      </c>
      <c r="B486" s="927">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7">
        <v>22</v>
      </c>
      <c r="B487" s="927">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7">
        <v>23</v>
      </c>
      <c r="B488" s="927">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7">
        <v>24</v>
      </c>
      <c r="B489" s="927">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7">
        <v>25</v>
      </c>
      <c r="B490" s="927">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7">
        <v>26</v>
      </c>
      <c r="B491" s="927">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7">
        <v>27</v>
      </c>
      <c r="B492" s="927">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7">
        <v>28</v>
      </c>
      <c r="B493" s="927">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7">
        <v>29</v>
      </c>
      <c r="B494" s="927">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7">
        <v>30</v>
      </c>
      <c r="B495" s="927">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7">
        <v>1</v>
      </c>
      <c r="B499" s="927">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7">
        <v>2</v>
      </c>
      <c r="B500" s="927">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7">
        <v>3</v>
      </c>
      <c r="B501" s="927">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7">
        <v>4</v>
      </c>
      <c r="B502" s="927">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7">
        <v>5</v>
      </c>
      <c r="B503" s="927">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7">
        <v>6</v>
      </c>
      <c r="B504" s="927">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7">
        <v>7</v>
      </c>
      <c r="B505" s="927">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7">
        <v>8</v>
      </c>
      <c r="B506" s="927">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7">
        <v>9</v>
      </c>
      <c r="B507" s="927">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7">
        <v>10</v>
      </c>
      <c r="B508" s="927">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7">
        <v>11</v>
      </c>
      <c r="B509" s="927">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7">
        <v>12</v>
      </c>
      <c r="B510" s="927">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7">
        <v>13</v>
      </c>
      <c r="B511" s="927">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7">
        <v>14</v>
      </c>
      <c r="B512" s="927">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7">
        <v>15</v>
      </c>
      <c r="B513" s="927">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7">
        <v>16</v>
      </c>
      <c r="B514" s="927">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7">
        <v>17</v>
      </c>
      <c r="B515" s="927">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7">
        <v>18</v>
      </c>
      <c r="B516" s="927">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7">
        <v>19</v>
      </c>
      <c r="B517" s="927">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7">
        <v>20</v>
      </c>
      <c r="B518" s="927">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7">
        <v>21</v>
      </c>
      <c r="B519" s="927">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7">
        <v>22</v>
      </c>
      <c r="B520" s="927">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7">
        <v>23</v>
      </c>
      <c r="B521" s="927">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7">
        <v>24</v>
      </c>
      <c r="B522" s="927">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7">
        <v>25</v>
      </c>
      <c r="B523" s="927">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7">
        <v>26</v>
      </c>
      <c r="B524" s="927">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7">
        <v>27</v>
      </c>
      <c r="B525" s="927">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7">
        <v>28</v>
      </c>
      <c r="B526" s="927">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7">
        <v>29</v>
      </c>
      <c r="B527" s="927">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7">
        <v>30</v>
      </c>
      <c r="B528" s="927">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7">
        <v>1</v>
      </c>
      <c r="B532" s="927">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7">
        <v>2</v>
      </c>
      <c r="B533" s="927">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7">
        <v>3</v>
      </c>
      <c r="B534" s="927">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7">
        <v>4</v>
      </c>
      <c r="B535" s="927">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7">
        <v>5</v>
      </c>
      <c r="B536" s="927">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7">
        <v>6</v>
      </c>
      <c r="B537" s="927">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7">
        <v>7</v>
      </c>
      <c r="B538" s="927">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7">
        <v>8</v>
      </c>
      <c r="B539" s="927">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7">
        <v>9</v>
      </c>
      <c r="B540" s="927">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7">
        <v>10</v>
      </c>
      <c r="B541" s="927">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7">
        <v>11</v>
      </c>
      <c r="B542" s="927">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7">
        <v>12</v>
      </c>
      <c r="B543" s="927">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7">
        <v>13</v>
      </c>
      <c r="B544" s="927">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7">
        <v>14</v>
      </c>
      <c r="B545" s="927">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7">
        <v>15</v>
      </c>
      <c r="B546" s="927">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7">
        <v>16</v>
      </c>
      <c r="B547" s="927">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7">
        <v>17</v>
      </c>
      <c r="B548" s="927">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7">
        <v>18</v>
      </c>
      <c r="B549" s="927">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7">
        <v>19</v>
      </c>
      <c r="B550" s="927">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7">
        <v>20</v>
      </c>
      <c r="B551" s="927">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7">
        <v>21</v>
      </c>
      <c r="B552" s="927">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7">
        <v>22</v>
      </c>
      <c r="B553" s="927">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7">
        <v>23</v>
      </c>
      <c r="B554" s="927">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7">
        <v>24</v>
      </c>
      <c r="B555" s="927">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7">
        <v>25</v>
      </c>
      <c r="B556" s="927">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7">
        <v>26</v>
      </c>
      <c r="B557" s="927">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7">
        <v>27</v>
      </c>
      <c r="B558" s="927">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7">
        <v>28</v>
      </c>
      <c r="B559" s="927">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7">
        <v>29</v>
      </c>
      <c r="B560" s="927">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7">
        <v>30</v>
      </c>
      <c r="B561" s="927">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7">
        <v>1</v>
      </c>
      <c r="B565" s="927">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7">
        <v>2</v>
      </c>
      <c r="B566" s="927">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7">
        <v>3</v>
      </c>
      <c r="B567" s="927">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7">
        <v>4</v>
      </c>
      <c r="B568" s="927">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7">
        <v>5</v>
      </c>
      <c r="B569" s="927">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7">
        <v>6</v>
      </c>
      <c r="B570" s="927">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7">
        <v>7</v>
      </c>
      <c r="B571" s="927">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7">
        <v>8</v>
      </c>
      <c r="B572" s="927">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7">
        <v>9</v>
      </c>
      <c r="B573" s="927">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7">
        <v>10</v>
      </c>
      <c r="B574" s="927">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7">
        <v>11</v>
      </c>
      <c r="B575" s="927">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7">
        <v>12</v>
      </c>
      <c r="B576" s="927">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7">
        <v>13</v>
      </c>
      <c r="B577" s="927">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7">
        <v>14</v>
      </c>
      <c r="B578" s="927">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7">
        <v>15</v>
      </c>
      <c r="B579" s="927">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7">
        <v>16</v>
      </c>
      <c r="B580" s="927">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7">
        <v>17</v>
      </c>
      <c r="B581" s="927">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7">
        <v>18</v>
      </c>
      <c r="B582" s="927">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7">
        <v>19</v>
      </c>
      <c r="B583" s="927">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7">
        <v>20</v>
      </c>
      <c r="B584" s="927">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7">
        <v>21</v>
      </c>
      <c r="B585" s="927">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7">
        <v>22</v>
      </c>
      <c r="B586" s="927">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7">
        <v>23</v>
      </c>
      <c r="B587" s="927">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7">
        <v>24</v>
      </c>
      <c r="B588" s="927">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7">
        <v>25</v>
      </c>
      <c r="B589" s="927">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7">
        <v>26</v>
      </c>
      <c r="B590" s="927">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7">
        <v>27</v>
      </c>
      <c r="B591" s="927">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7">
        <v>28</v>
      </c>
      <c r="B592" s="927">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7">
        <v>29</v>
      </c>
      <c r="B593" s="927">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7">
        <v>30</v>
      </c>
      <c r="B594" s="927">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7">
        <v>1</v>
      </c>
      <c r="B598" s="927">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7">
        <v>2</v>
      </c>
      <c r="B599" s="927">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7">
        <v>3</v>
      </c>
      <c r="B600" s="927">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7">
        <v>4</v>
      </c>
      <c r="B601" s="927">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7">
        <v>5</v>
      </c>
      <c r="B602" s="927">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7">
        <v>6</v>
      </c>
      <c r="B603" s="927">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7">
        <v>7</v>
      </c>
      <c r="B604" s="927">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7">
        <v>8</v>
      </c>
      <c r="B605" s="927">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7">
        <v>9</v>
      </c>
      <c r="B606" s="927">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7">
        <v>10</v>
      </c>
      <c r="B607" s="927">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7">
        <v>11</v>
      </c>
      <c r="B608" s="927">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7">
        <v>12</v>
      </c>
      <c r="B609" s="927">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7">
        <v>13</v>
      </c>
      <c r="B610" s="927">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7">
        <v>14</v>
      </c>
      <c r="B611" s="927">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7">
        <v>15</v>
      </c>
      <c r="B612" s="927">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7">
        <v>16</v>
      </c>
      <c r="B613" s="927">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7">
        <v>17</v>
      </c>
      <c r="B614" s="927">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7">
        <v>18</v>
      </c>
      <c r="B615" s="927">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7">
        <v>19</v>
      </c>
      <c r="B616" s="927">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7">
        <v>20</v>
      </c>
      <c r="B617" s="927">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7">
        <v>21</v>
      </c>
      <c r="B618" s="927">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7">
        <v>22</v>
      </c>
      <c r="B619" s="927">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7">
        <v>23</v>
      </c>
      <c r="B620" s="927">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7">
        <v>24</v>
      </c>
      <c r="B621" s="927">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7">
        <v>25</v>
      </c>
      <c r="B622" s="927">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7">
        <v>26</v>
      </c>
      <c r="B623" s="927">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7">
        <v>27</v>
      </c>
      <c r="B624" s="927">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7">
        <v>28</v>
      </c>
      <c r="B625" s="927">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7">
        <v>29</v>
      </c>
      <c r="B626" s="927">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7">
        <v>30</v>
      </c>
      <c r="B627" s="927">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7">
        <v>1</v>
      </c>
      <c r="B631" s="927">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7">
        <v>2</v>
      </c>
      <c r="B632" s="927">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7">
        <v>3</v>
      </c>
      <c r="B633" s="927">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7">
        <v>4</v>
      </c>
      <c r="B634" s="927">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7">
        <v>5</v>
      </c>
      <c r="B635" s="927">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7">
        <v>6</v>
      </c>
      <c r="B636" s="927">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7">
        <v>7</v>
      </c>
      <c r="B637" s="927">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7">
        <v>8</v>
      </c>
      <c r="B638" s="927">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7">
        <v>9</v>
      </c>
      <c r="B639" s="927">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7">
        <v>10</v>
      </c>
      <c r="B640" s="927">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7">
        <v>11</v>
      </c>
      <c r="B641" s="927">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7">
        <v>12</v>
      </c>
      <c r="B642" s="927">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7">
        <v>13</v>
      </c>
      <c r="B643" s="927">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7">
        <v>14</v>
      </c>
      <c r="B644" s="927">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7">
        <v>15</v>
      </c>
      <c r="B645" s="927">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7">
        <v>16</v>
      </c>
      <c r="B646" s="927">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7">
        <v>17</v>
      </c>
      <c r="B647" s="927">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7">
        <v>18</v>
      </c>
      <c r="B648" s="927">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7">
        <v>19</v>
      </c>
      <c r="B649" s="927">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7">
        <v>20</v>
      </c>
      <c r="B650" s="927">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7">
        <v>21</v>
      </c>
      <c r="B651" s="927">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7">
        <v>22</v>
      </c>
      <c r="B652" s="927">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7">
        <v>23</v>
      </c>
      <c r="B653" s="927">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7">
        <v>24</v>
      </c>
      <c r="B654" s="927">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7">
        <v>25</v>
      </c>
      <c r="B655" s="927">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7">
        <v>26</v>
      </c>
      <c r="B656" s="927">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7">
        <v>27</v>
      </c>
      <c r="B657" s="927">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7">
        <v>28</v>
      </c>
      <c r="B658" s="927">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7">
        <v>29</v>
      </c>
      <c r="B659" s="927">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7">
        <v>30</v>
      </c>
      <c r="B660" s="927">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7">
        <v>1</v>
      </c>
      <c r="B664" s="927">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7">
        <v>2</v>
      </c>
      <c r="B665" s="927">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7">
        <v>3</v>
      </c>
      <c r="B666" s="927">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7">
        <v>4</v>
      </c>
      <c r="B667" s="927">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7">
        <v>5</v>
      </c>
      <c r="B668" s="927">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7">
        <v>6</v>
      </c>
      <c r="B669" s="927">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7">
        <v>7</v>
      </c>
      <c r="B670" s="927">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7">
        <v>8</v>
      </c>
      <c r="B671" s="927">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7">
        <v>9</v>
      </c>
      <c r="B672" s="927">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7">
        <v>10</v>
      </c>
      <c r="B673" s="927">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7">
        <v>11</v>
      </c>
      <c r="B674" s="927">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7">
        <v>12</v>
      </c>
      <c r="B675" s="927">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7">
        <v>13</v>
      </c>
      <c r="B676" s="927">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7">
        <v>14</v>
      </c>
      <c r="B677" s="927">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7">
        <v>15</v>
      </c>
      <c r="B678" s="927">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7">
        <v>16</v>
      </c>
      <c r="B679" s="927">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7">
        <v>17</v>
      </c>
      <c r="B680" s="927">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7">
        <v>18</v>
      </c>
      <c r="B681" s="927">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7">
        <v>19</v>
      </c>
      <c r="B682" s="927">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7">
        <v>20</v>
      </c>
      <c r="B683" s="927">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7">
        <v>21</v>
      </c>
      <c r="B684" s="927">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7">
        <v>22</v>
      </c>
      <c r="B685" s="927">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7">
        <v>23</v>
      </c>
      <c r="B686" s="927">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7">
        <v>24</v>
      </c>
      <c r="B687" s="927">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7">
        <v>25</v>
      </c>
      <c r="B688" s="927">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7">
        <v>26</v>
      </c>
      <c r="B689" s="927">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7">
        <v>27</v>
      </c>
      <c r="B690" s="927">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7">
        <v>28</v>
      </c>
      <c r="B691" s="927">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7">
        <v>29</v>
      </c>
      <c r="B692" s="927">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7">
        <v>30</v>
      </c>
      <c r="B693" s="927">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7">
        <v>1</v>
      </c>
      <c r="B697" s="927">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7">
        <v>2</v>
      </c>
      <c r="B698" s="927">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7">
        <v>3</v>
      </c>
      <c r="B699" s="927">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7">
        <v>4</v>
      </c>
      <c r="B700" s="927">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7">
        <v>5</v>
      </c>
      <c r="B701" s="927">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7">
        <v>6</v>
      </c>
      <c r="B702" s="927">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7">
        <v>7</v>
      </c>
      <c r="B703" s="927">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7">
        <v>8</v>
      </c>
      <c r="B704" s="927">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7">
        <v>9</v>
      </c>
      <c r="B705" s="927">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7">
        <v>10</v>
      </c>
      <c r="B706" s="927">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7">
        <v>11</v>
      </c>
      <c r="B707" s="927">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7">
        <v>12</v>
      </c>
      <c r="B708" s="927">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7">
        <v>13</v>
      </c>
      <c r="B709" s="927">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7">
        <v>14</v>
      </c>
      <c r="B710" s="927">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7">
        <v>15</v>
      </c>
      <c r="B711" s="927">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7">
        <v>16</v>
      </c>
      <c r="B712" s="927">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7">
        <v>17</v>
      </c>
      <c r="B713" s="927">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7">
        <v>18</v>
      </c>
      <c r="B714" s="927">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7">
        <v>19</v>
      </c>
      <c r="B715" s="927">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7">
        <v>20</v>
      </c>
      <c r="B716" s="927">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7">
        <v>21</v>
      </c>
      <c r="B717" s="927">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7">
        <v>22</v>
      </c>
      <c r="B718" s="927">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7">
        <v>23</v>
      </c>
      <c r="B719" s="927">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7">
        <v>24</v>
      </c>
      <c r="B720" s="927">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7">
        <v>25</v>
      </c>
      <c r="B721" s="927">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7">
        <v>26</v>
      </c>
      <c r="B722" s="927">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7">
        <v>27</v>
      </c>
      <c r="B723" s="927">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7">
        <v>28</v>
      </c>
      <c r="B724" s="927">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7">
        <v>29</v>
      </c>
      <c r="B725" s="927">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7">
        <v>30</v>
      </c>
      <c r="B726" s="927">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7">
        <v>1</v>
      </c>
      <c r="B730" s="927">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7">
        <v>2</v>
      </c>
      <c r="B731" s="927">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7">
        <v>3</v>
      </c>
      <c r="B732" s="927">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7">
        <v>4</v>
      </c>
      <c r="B733" s="927">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7">
        <v>5</v>
      </c>
      <c r="B734" s="927">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7">
        <v>6</v>
      </c>
      <c r="B735" s="927">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7">
        <v>7</v>
      </c>
      <c r="B736" s="927">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7">
        <v>8</v>
      </c>
      <c r="B737" s="927">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7">
        <v>9</v>
      </c>
      <c r="B738" s="927">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7">
        <v>10</v>
      </c>
      <c r="B739" s="927">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7">
        <v>11</v>
      </c>
      <c r="B740" s="927">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7">
        <v>12</v>
      </c>
      <c r="B741" s="927">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7">
        <v>13</v>
      </c>
      <c r="B742" s="927">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7">
        <v>14</v>
      </c>
      <c r="B743" s="927">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7">
        <v>15</v>
      </c>
      <c r="B744" s="927">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7">
        <v>16</v>
      </c>
      <c r="B745" s="927">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7">
        <v>17</v>
      </c>
      <c r="B746" s="927">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7">
        <v>18</v>
      </c>
      <c r="B747" s="927">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7">
        <v>19</v>
      </c>
      <c r="B748" s="927">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7">
        <v>20</v>
      </c>
      <c r="B749" s="927">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7">
        <v>21</v>
      </c>
      <c r="B750" s="927">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7">
        <v>22</v>
      </c>
      <c r="B751" s="927">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7">
        <v>23</v>
      </c>
      <c r="B752" s="927">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7">
        <v>24</v>
      </c>
      <c r="B753" s="927">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7">
        <v>25</v>
      </c>
      <c r="B754" s="927">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7">
        <v>26</v>
      </c>
      <c r="B755" s="927">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7">
        <v>27</v>
      </c>
      <c r="B756" s="927">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7">
        <v>28</v>
      </c>
      <c r="B757" s="927">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7">
        <v>29</v>
      </c>
      <c r="B758" s="927">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7">
        <v>30</v>
      </c>
      <c r="B759" s="927">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7">
        <v>1</v>
      </c>
      <c r="B763" s="927">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7">
        <v>2</v>
      </c>
      <c r="B764" s="927">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7">
        <v>3</v>
      </c>
      <c r="B765" s="927">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7">
        <v>4</v>
      </c>
      <c r="B766" s="927">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7">
        <v>5</v>
      </c>
      <c r="B767" s="927">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7">
        <v>6</v>
      </c>
      <c r="B768" s="927">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7">
        <v>7</v>
      </c>
      <c r="B769" s="927">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7">
        <v>8</v>
      </c>
      <c r="B770" s="927">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7">
        <v>9</v>
      </c>
      <c r="B771" s="927">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7">
        <v>10</v>
      </c>
      <c r="B772" s="927">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7">
        <v>11</v>
      </c>
      <c r="B773" s="927">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7">
        <v>12</v>
      </c>
      <c r="B774" s="927">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7">
        <v>13</v>
      </c>
      <c r="B775" s="927">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7">
        <v>14</v>
      </c>
      <c r="B776" s="927">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7">
        <v>15</v>
      </c>
      <c r="B777" s="927">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7">
        <v>16</v>
      </c>
      <c r="B778" s="927">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7">
        <v>17</v>
      </c>
      <c r="B779" s="927">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7">
        <v>18</v>
      </c>
      <c r="B780" s="927">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7">
        <v>19</v>
      </c>
      <c r="B781" s="927">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7">
        <v>20</v>
      </c>
      <c r="B782" s="927">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7">
        <v>21</v>
      </c>
      <c r="B783" s="927">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7">
        <v>22</v>
      </c>
      <c r="B784" s="927">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7">
        <v>23</v>
      </c>
      <c r="B785" s="927">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7">
        <v>24</v>
      </c>
      <c r="B786" s="927">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7">
        <v>25</v>
      </c>
      <c r="B787" s="927">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7">
        <v>26</v>
      </c>
      <c r="B788" s="927">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7">
        <v>27</v>
      </c>
      <c r="B789" s="927">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7">
        <v>28</v>
      </c>
      <c r="B790" s="927">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7">
        <v>29</v>
      </c>
      <c r="B791" s="927">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7">
        <v>30</v>
      </c>
      <c r="B792" s="927">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7">
        <v>1</v>
      </c>
      <c r="B796" s="927">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7">
        <v>2</v>
      </c>
      <c r="B797" s="927">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7">
        <v>3</v>
      </c>
      <c r="B798" s="927">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7">
        <v>4</v>
      </c>
      <c r="B799" s="927">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7">
        <v>5</v>
      </c>
      <c r="B800" s="927">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7">
        <v>6</v>
      </c>
      <c r="B801" s="927">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7">
        <v>7</v>
      </c>
      <c r="B802" s="927">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7">
        <v>8</v>
      </c>
      <c r="B803" s="927">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7">
        <v>9</v>
      </c>
      <c r="B804" s="927">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7">
        <v>10</v>
      </c>
      <c r="B805" s="927">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7">
        <v>11</v>
      </c>
      <c r="B806" s="927">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7">
        <v>12</v>
      </c>
      <c r="B807" s="927">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7">
        <v>13</v>
      </c>
      <c r="B808" s="927">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7">
        <v>14</v>
      </c>
      <c r="B809" s="927">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7">
        <v>15</v>
      </c>
      <c r="B810" s="927">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7">
        <v>16</v>
      </c>
      <c r="B811" s="927">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7">
        <v>17</v>
      </c>
      <c r="B812" s="927">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7">
        <v>18</v>
      </c>
      <c r="B813" s="927">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7">
        <v>19</v>
      </c>
      <c r="B814" s="927">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7">
        <v>20</v>
      </c>
      <c r="B815" s="927">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7">
        <v>21</v>
      </c>
      <c r="B816" s="927">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7">
        <v>22</v>
      </c>
      <c r="B817" s="927">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7">
        <v>23</v>
      </c>
      <c r="B818" s="927">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7">
        <v>24</v>
      </c>
      <c r="B819" s="927">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7">
        <v>25</v>
      </c>
      <c r="B820" s="927">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7">
        <v>26</v>
      </c>
      <c r="B821" s="927">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7">
        <v>27</v>
      </c>
      <c r="B822" s="927">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7">
        <v>28</v>
      </c>
      <c r="B823" s="927">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7">
        <v>29</v>
      </c>
      <c r="B824" s="927">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7">
        <v>30</v>
      </c>
      <c r="B825" s="927">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7">
        <v>1</v>
      </c>
      <c r="B829" s="927">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7">
        <v>2</v>
      </c>
      <c r="B830" s="927">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7">
        <v>3</v>
      </c>
      <c r="B831" s="927">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7">
        <v>4</v>
      </c>
      <c r="B832" s="927">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7">
        <v>5</v>
      </c>
      <c r="B833" s="927">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7">
        <v>6</v>
      </c>
      <c r="B834" s="927">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7">
        <v>7</v>
      </c>
      <c r="B835" s="927">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7">
        <v>8</v>
      </c>
      <c r="B836" s="927">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7">
        <v>9</v>
      </c>
      <c r="B837" s="927">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7">
        <v>10</v>
      </c>
      <c r="B838" s="927">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7">
        <v>11</v>
      </c>
      <c r="B839" s="927">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7">
        <v>12</v>
      </c>
      <c r="B840" s="927">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7">
        <v>13</v>
      </c>
      <c r="B841" s="927">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7">
        <v>14</v>
      </c>
      <c r="B842" s="927">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7">
        <v>15</v>
      </c>
      <c r="B843" s="927">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7">
        <v>16</v>
      </c>
      <c r="B844" s="927">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7">
        <v>17</v>
      </c>
      <c r="B845" s="927">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7">
        <v>18</v>
      </c>
      <c r="B846" s="927">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7">
        <v>19</v>
      </c>
      <c r="B847" s="927">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7">
        <v>20</v>
      </c>
      <c r="B848" s="927">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7">
        <v>21</v>
      </c>
      <c r="B849" s="927">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7">
        <v>22</v>
      </c>
      <c r="B850" s="927">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7">
        <v>23</v>
      </c>
      <c r="B851" s="927">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7">
        <v>24</v>
      </c>
      <c r="B852" s="927">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7">
        <v>25</v>
      </c>
      <c r="B853" s="927">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7">
        <v>26</v>
      </c>
      <c r="B854" s="927">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7">
        <v>27</v>
      </c>
      <c r="B855" s="927">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7">
        <v>28</v>
      </c>
      <c r="B856" s="927">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7">
        <v>29</v>
      </c>
      <c r="B857" s="927">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7">
        <v>30</v>
      </c>
      <c r="B858" s="927">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7">
        <v>1</v>
      </c>
      <c r="B862" s="927">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7">
        <v>2</v>
      </c>
      <c r="B863" s="927">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7">
        <v>3</v>
      </c>
      <c r="B864" s="927">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7">
        <v>4</v>
      </c>
      <c r="B865" s="927">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7">
        <v>5</v>
      </c>
      <c r="B866" s="927">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7">
        <v>6</v>
      </c>
      <c r="B867" s="927">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7">
        <v>7</v>
      </c>
      <c r="B868" s="927">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7">
        <v>8</v>
      </c>
      <c r="B869" s="927">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7">
        <v>9</v>
      </c>
      <c r="B870" s="927">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7">
        <v>10</v>
      </c>
      <c r="B871" s="927">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7">
        <v>11</v>
      </c>
      <c r="B872" s="927">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7">
        <v>12</v>
      </c>
      <c r="B873" s="927">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7">
        <v>13</v>
      </c>
      <c r="B874" s="927">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7">
        <v>14</v>
      </c>
      <c r="B875" s="927">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7">
        <v>15</v>
      </c>
      <c r="B876" s="927">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7">
        <v>16</v>
      </c>
      <c r="B877" s="927">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7">
        <v>17</v>
      </c>
      <c r="B878" s="927">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7">
        <v>18</v>
      </c>
      <c r="B879" s="927">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7">
        <v>19</v>
      </c>
      <c r="B880" s="927">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7">
        <v>20</v>
      </c>
      <c r="B881" s="927">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7">
        <v>21</v>
      </c>
      <c r="B882" s="927">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7">
        <v>22</v>
      </c>
      <c r="B883" s="927">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7">
        <v>23</v>
      </c>
      <c r="B884" s="927">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7">
        <v>24</v>
      </c>
      <c r="B885" s="927">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7">
        <v>25</v>
      </c>
      <c r="B886" s="927">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7">
        <v>26</v>
      </c>
      <c r="B887" s="927">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7">
        <v>27</v>
      </c>
      <c r="B888" s="927">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7">
        <v>28</v>
      </c>
      <c r="B889" s="927">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7">
        <v>29</v>
      </c>
      <c r="B890" s="927">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7">
        <v>30</v>
      </c>
      <c r="B891" s="927">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7">
        <v>1</v>
      </c>
      <c r="B895" s="927">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7">
        <v>2</v>
      </c>
      <c r="B896" s="927">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7">
        <v>3</v>
      </c>
      <c r="B897" s="927">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7">
        <v>4</v>
      </c>
      <c r="B898" s="927">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7">
        <v>5</v>
      </c>
      <c r="B899" s="927">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7">
        <v>6</v>
      </c>
      <c r="B900" s="927">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7">
        <v>7</v>
      </c>
      <c r="B901" s="927">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7">
        <v>8</v>
      </c>
      <c r="B902" s="927">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7">
        <v>9</v>
      </c>
      <c r="B903" s="927">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7">
        <v>10</v>
      </c>
      <c r="B904" s="927">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7">
        <v>11</v>
      </c>
      <c r="B905" s="927">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7">
        <v>12</v>
      </c>
      <c r="B906" s="927">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7">
        <v>13</v>
      </c>
      <c r="B907" s="927">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7">
        <v>14</v>
      </c>
      <c r="B908" s="927">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7">
        <v>15</v>
      </c>
      <c r="B909" s="927">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7">
        <v>16</v>
      </c>
      <c r="B910" s="927">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7">
        <v>17</v>
      </c>
      <c r="B911" s="927">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7">
        <v>18</v>
      </c>
      <c r="B912" s="927">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7">
        <v>19</v>
      </c>
      <c r="B913" s="927">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7">
        <v>20</v>
      </c>
      <c r="B914" s="927">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7">
        <v>21</v>
      </c>
      <c r="B915" s="927">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7">
        <v>22</v>
      </c>
      <c r="B916" s="927">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7">
        <v>23</v>
      </c>
      <c r="B917" s="927">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7">
        <v>24</v>
      </c>
      <c r="B918" s="927">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7">
        <v>25</v>
      </c>
      <c r="B919" s="927">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7">
        <v>26</v>
      </c>
      <c r="B920" s="927">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7">
        <v>27</v>
      </c>
      <c r="B921" s="927">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7">
        <v>28</v>
      </c>
      <c r="B922" s="927">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7">
        <v>29</v>
      </c>
      <c r="B923" s="927">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7">
        <v>30</v>
      </c>
      <c r="B924" s="927">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7">
        <v>1</v>
      </c>
      <c r="B928" s="927">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7">
        <v>2</v>
      </c>
      <c r="B929" s="927">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7">
        <v>3</v>
      </c>
      <c r="B930" s="927">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7">
        <v>4</v>
      </c>
      <c r="B931" s="927">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7">
        <v>5</v>
      </c>
      <c r="B932" s="927">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7">
        <v>6</v>
      </c>
      <c r="B933" s="927">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7">
        <v>7</v>
      </c>
      <c r="B934" s="927">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7">
        <v>8</v>
      </c>
      <c r="B935" s="927">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7">
        <v>9</v>
      </c>
      <c r="B936" s="927">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7">
        <v>10</v>
      </c>
      <c r="B937" s="927">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7">
        <v>11</v>
      </c>
      <c r="B938" s="927">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7">
        <v>12</v>
      </c>
      <c r="B939" s="927">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7">
        <v>13</v>
      </c>
      <c r="B940" s="927">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7">
        <v>14</v>
      </c>
      <c r="B941" s="927">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7">
        <v>15</v>
      </c>
      <c r="B942" s="927">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7">
        <v>16</v>
      </c>
      <c r="B943" s="927">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7">
        <v>17</v>
      </c>
      <c r="B944" s="927">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7">
        <v>18</v>
      </c>
      <c r="B945" s="927">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7">
        <v>19</v>
      </c>
      <c r="B946" s="927">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7">
        <v>20</v>
      </c>
      <c r="B947" s="927">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7">
        <v>21</v>
      </c>
      <c r="B948" s="927">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7">
        <v>22</v>
      </c>
      <c r="B949" s="927">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7">
        <v>23</v>
      </c>
      <c r="B950" s="927">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7">
        <v>24</v>
      </c>
      <c r="B951" s="927">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7">
        <v>25</v>
      </c>
      <c r="B952" s="927">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7">
        <v>26</v>
      </c>
      <c r="B953" s="927">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7">
        <v>27</v>
      </c>
      <c r="B954" s="927">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7">
        <v>28</v>
      </c>
      <c r="B955" s="927">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7">
        <v>29</v>
      </c>
      <c r="B956" s="927">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7">
        <v>30</v>
      </c>
      <c r="B957" s="927">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7">
        <v>1</v>
      </c>
      <c r="B961" s="927">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7">
        <v>2</v>
      </c>
      <c r="B962" s="927">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7">
        <v>3</v>
      </c>
      <c r="B963" s="927">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7">
        <v>4</v>
      </c>
      <c r="B964" s="927">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7">
        <v>5</v>
      </c>
      <c r="B965" s="927">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7">
        <v>6</v>
      </c>
      <c r="B966" s="927">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7">
        <v>7</v>
      </c>
      <c r="B967" s="927">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7">
        <v>8</v>
      </c>
      <c r="B968" s="927">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7">
        <v>9</v>
      </c>
      <c r="B969" s="927">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7">
        <v>10</v>
      </c>
      <c r="B970" s="927">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7">
        <v>11</v>
      </c>
      <c r="B971" s="927">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7">
        <v>12</v>
      </c>
      <c r="B972" s="927">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7">
        <v>13</v>
      </c>
      <c r="B973" s="927">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7">
        <v>14</v>
      </c>
      <c r="B974" s="927">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7">
        <v>15</v>
      </c>
      <c r="B975" s="927">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7">
        <v>16</v>
      </c>
      <c r="B976" s="927">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7">
        <v>17</v>
      </c>
      <c r="B977" s="927">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7">
        <v>18</v>
      </c>
      <c r="B978" s="927">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7">
        <v>19</v>
      </c>
      <c r="B979" s="927">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7">
        <v>20</v>
      </c>
      <c r="B980" s="927">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7">
        <v>21</v>
      </c>
      <c r="B981" s="927">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7">
        <v>22</v>
      </c>
      <c r="B982" s="927">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7">
        <v>23</v>
      </c>
      <c r="B983" s="927">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7">
        <v>24</v>
      </c>
      <c r="B984" s="927">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7">
        <v>25</v>
      </c>
      <c r="B985" s="927">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7">
        <v>26</v>
      </c>
      <c r="B986" s="927">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7">
        <v>27</v>
      </c>
      <c r="B987" s="927">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7">
        <v>28</v>
      </c>
      <c r="B988" s="927">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7">
        <v>29</v>
      </c>
      <c r="B989" s="927">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7">
        <v>30</v>
      </c>
      <c r="B990" s="927">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7">
        <v>1</v>
      </c>
      <c r="B994" s="927">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7">
        <v>2</v>
      </c>
      <c r="B995" s="927">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7">
        <v>3</v>
      </c>
      <c r="B996" s="927">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7">
        <v>4</v>
      </c>
      <c r="B997" s="927">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7">
        <v>5</v>
      </c>
      <c r="B998" s="927">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7">
        <v>6</v>
      </c>
      <c r="B999" s="927">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7">
        <v>7</v>
      </c>
      <c r="B1000" s="927">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7">
        <v>8</v>
      </c>
      <c r="B1001" s="927">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7">
        <v>9</v>
      </c>
      <c r="B1002" s="927">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7">
        <v>10</v>
      </c>
      <c r="B1003" s="927">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7">
        <v>11</v>
      </c>
      <c r="B1004" s="927">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7">
        <v>12</v>
      </c>
      <c r="B1005" s="927">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7">
        <v>13</v>
      </c>
      <c r="B1006" s="927">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7">
        <v>14</v>
      </c>
      <c r="B1007" s="927">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7">
        <v>15</v>
      </c>
      <c r="B1008" s="927">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7">
        <v>16</v>
      </c>
      <c r="B1009" s="927">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7">
        <v>17</v>
      </c>
      <c r="B1010" s="927">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7">
        <v>18</v>
      </c>
      <c r="B1011" s="927">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7">
        <v>19</v>
      </c>
      <c r="B1012" s="927">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7">
        <v>20</v>
      </c>
      <c r="B1013" s="927">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7">
        <v>21</v>
      </c>
      <c r="B1014" s="927">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7">
        <v>22</v>
      </c>
      <c r="B1015" s="927">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7">
        <v>23</v>
      </c>
      <c r="B1016" s="927">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7">
        <v>24</v>
      </c>
      <c r="B1017" s="927">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7">
        <v>25</v>
      </c>
      <c r="B1018" s="927">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7">
        <v>26</v>
      </c>
      <c r="B1019" s="927">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7">
        <v>27</v>
      </c>
      <c r="B1020" s="927">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7">
        <v>28</v>
      </c>
      <c r="B1021" s="927">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7">
        <v>29</v>
      </c>
      <c r="B1022" s="927">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7">
        <v>30</v>
      </c>
      <c r="B1023" s="927">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7">
        <v>1</v>
      </c>
      <c r="B1027" s="927">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7">
        <v>2</v>
      </c>
      <c r="B1028" s="927">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7">
        <v>3</v>
      </c>
      <c r="B1029" s="927">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7">
        <v>4</v>
      </c>
      <c r="B1030" s="927">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7">
        <v>5</v>
      </c>
      <c r="B1031" s="927">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7">
        <v>6</v>
      </c>
      <c r="B1032" s="927">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7">
        <v>7</v>
      </c>
      <c r="B1033" s="927">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7">
        <v>8</v>
      </c>
      <c r="B1034" s="927">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7">
        <v>9</v>
      </c>
      <c r="B1035" s="927">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7">
        <v>10</v>
      </c>
      <c r="B1036" s="927">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7">
        <v>11</v>
      </c>
      <c r="B1037" s="927">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7">
        <v>12</v>
      </c>
      <c r="B1038" s="927">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7">
        <v>13</v>
      </c>
      <c r="B1039" s="927">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7">
        <v>14</v>
      </c>
      <c r="B1040" s="927">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7">
        <v>15</v>
      </c>
      <c r="B1041" s="927">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7">
        <v>16</v>
      </c>
      <c r="B1042" s="927">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7">
        <v>17</v>
      </c>
      <c r="B1043" s="927">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7">
        <v>18</v>
      </c>
      <c r="B1044" s="927">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7">
        <v>19</v>
      </c>
      <c r="B1045" s="927">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7">
        <v>20</v>
      </c>
      <c r="B1046" s="927">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7">
        <v>21</v>
      </c>
      <c r="B1047" s="927">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7">
        <v>22</v>
      </c>
      <c r="B1048" s="927">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7">
        <v>23</v>
      </c>
      <c r="B1049" s="927">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7">
        <v>24</v>
      </c>
      <c r="B1050" s="927">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7">
        <v>25</v>
      </c>
      <c r="B1051" s="927">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7">
        <v>26</v>
      </c>
      <c r="B1052" s="927">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7">
        <v>27</v>
      </c>
      <c r="B1053" s="927">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7">
        <v>28</v>
      </c>
      <c r="B1054" s="927">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7">
        <v>29</v>
      </c>
      <c r="B1055" s="927">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7">
        <v>30</v>
      </c>
      <c r="B1056" s="927">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7">
        <v>1</v>
      </c>
      <c r="B1060" s="927">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7">
        <v>2</v>
      </c>
      <c r="B1061" s="927">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7">
        <v>3</v>
      </c>
      <c r="B1062" s="927">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7">
        <v>4</v>
      </c>
      <c r="B1063" s="927">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7">
        <v>5</v>
      </c>
      <c r="B1064" s="927">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7">
        <v>6</v>
      </c>
      <c r="B1065" s="927">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7">
        <v>7</v>
      </c>
      <c r="B1066" s="927">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7">
        <v>8</v>
      </c>
      <c r="B1067" s="927">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7">
        <v>9</v>
      </c>
      <c r="B1068" s="927">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7">
        <v>10</v>
      </c>
      <c r="B1069" s="927">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7">
        <v>11</v>
      </c>
      <c r="B1070" s="927">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7">
        <v>12</v>
      </c>
      <c r="B1071" s="927">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7">
        <v>13</v>
      </c>
      <c r="B1072" s="927">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7">
        <v>14</v>
      </c>
      <c r="B1073" s="927">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7">
        <v>15</v>
      </c>
      <c r="B1074" s="927">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7">
        <v>16</v>
      </c>
      <c r="B1075" s="927">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7">
        <v>17</v>
      </c>
      <c r="B1076" s="927">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7">
        <v>18</v>
      </c>
      <c r="B1077" s="927">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7">
        <v>19</v>
      </c>
      <c r="B1078" s="927">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7">
        <v>20</v>
      </c>
      <c r="B1079" s="927">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7">
        <v>21</v>
      </c>
      <c r="B1080" s="927">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7">
        <v>22</v>
      </c>
      <c r="B1081" s="927">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7">
        <v>23</v>
      </c>
      <c r="B1082" s="927">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7">
        <v>24</v>
      </c>
      <c r="B1083" s="927">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7">
        <v>25</v>
      </c>
      <c r="B1084" s="927">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7">
        <v>26</v>
      </c>
      <c r="B1085" s="927">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7">
        <v>27</v>
      </c>
      <c r="B1086" s="927">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7">
        <v>28</v>
      </c>
      <c r="B1087" s="927">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7">
        <v>29</v>
      </c>
      <c r="B1088" s="927">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7">
        <v>30</v>
      </c>
      <c r="B1089" s="927">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7">
        <v>1</v>
      </c>
      <c r="B1093" s="927">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7">
        <v>2</v>
      </c>
      <c r="B1094" s="927">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7">
        <v>3</v>
      </c>
      <c r="B1095" s="927">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7">
        <v>4</v>
      </c>
      <c r="B1096" s="927">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7">
        <v>5</v>
      </c>
      <c r="B1097" s="927">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7">
        <v>6</v>
      </c>
      <c r="B1098" s="927">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7">
        <v>7</v>
      </c>
      <c r="B1099" s="927">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7">
        <v>8</v>
      </c>
      <c r="B1100" s="927">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7">
        <v>9</v>
      </c>
      <c r="B1101" s="927">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7">
        <v>10</v>
      </c>
      <c r="B1102" s="927">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7">
        <v>11</v>
      </c>
      <c r="B1103" s="927">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7">
        <v>12</v>
      </c>
      <c r="B1104" s="927">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7">
        <v>13</v>
      </c>
      <c r="B1105" s="927">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7">
        <v>14</v>
      </c>
      <c r="B1106" s="927">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7">
        <v>15</v>
      </c>
      <c r="B1107" s="927">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7">
        <v>16</v>
      </c>
      <c r="B1108" s="927">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7">
        <v>17</v>
      </c>
      <c r="B1109" s="927">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7">
        <v>18</v>
      </c>
      <c r="B1110" s="927">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7">
        <v>19</v>
      </c>
      <c r="B1111" s="927">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7">
        <v>20</v>
      </c>
      <c r="B1112" s="927">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7">
        <v>21</v>
      </c>
      <c r="B1113" s="927">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7">
        <v>22</v>
      </c>
      <c r="B1114" s="927">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7">
        <v>23</v>
      </c>
      <c r="B1115" s="927">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7">
        <v>24</v>
      </c>
      <c r="B1116" s="927">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7">
        <v>25</v>
      </c>
      <c r="B1117" s="927">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7">
        <v>26</v>
      </c>
      <c r="B1118" s="927">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7">
        <v>27</v>
      </c>
      <c r="B1119" s="927">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7">
        <v>28</v>
      </c>
      <c r="B1120" s="927">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7">
        <v>29</v>
      </c>
      <c r="B1121" s="927">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7">
        <v>30</v>
      </c>
      <c r="B1122" s="927">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7">
        <v>1</v>
      </c>
      <c r="B1126" s="927">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7">
        <v>2</v>
      </c>
      <c r="B1127" s="927">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7">
        <v>3</v>
      </c>
      <c r="B1128" s="927">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7">
        <v>4</v>
      </c>
      <c r="B1129" s="927">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7">
        <v>5</v>
      </c>
      <c r="B1130" s="927">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7">
        <v>6</v>
      </c>
      <c r="B1131" s="927">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7">
        <v>7</v>
      </c>
      <c r="B1132" s="927">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7">
        <v>8</v>
      </c>
      <c r="B1133" s="927">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7">
        <v>9</v>
      </c>
      <c r="B1134" s="927">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7">
        <v>10</v>
      </c>
      <c r="B1135" s="927">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7">
        <v>11</v>
      </c>
      <c r="B1136" s="927">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7">
        <v>12</v>
      </c>
      <c r="B1137" s="927">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7">
        <v>13</v>
      </c>
      <c r="B1138" s="927">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7">
        <v>14</v>
      </c>
      <c r="B1139" s="927">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7">
        <v>15</v>
      </c>
      <c r="B1140" s="927">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7">
        <v>16</v>
      </c>
      <c r="B1141" s="927">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7">
        <v>17</v>
      </c>
      <c r="B1142" s="927">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7">
        <v>18</v>
      </c>
      <c r="B1143" s="927">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7">
        <v>19</v>
      </c>
      <c r="B1144" s="927">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7">
        <v>20</v>
      </c>
      <c r="B1145" s="927">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7">
        <v>21</v>
      </c>
      <c r="B1146" s="927">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7">
        <v>22</v>
      </c>
      <c r="B1147" s="927">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7">
        <v>23</v>
      </c>
      <c r="B1148" s="927">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7">
        <v>24</v>
      </c>
      <c r="B1149" s="927">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7">
        <v>25</v>
      </c>
      <c r="B1150" s="927">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7">
        <v>26</v>
      </c>
      <c r="B1151" s="927">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7">
        <v>27</v>
      </c>
      <c r="B1152" s="927">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7">
        <v>28</v>
      </c>
      <c r="B1153" s="927">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7">
        <v>29</v>
      </c>
      <c r="B1154" s="927">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7">
        <v>30</v>
      </c>
      <c r="B1155" s="927">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7">
        <v>1</v>
      </c>
      <c r="B1159" s="927">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7">
        <v>2</v>
      </c>
      <c r="B1160" s="927">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7">
        <v>3</v>
      </c>
      <c r="B1161" s="927">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7">
        <v>4</v>
      </c>
      <c r="B1162" s="927">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7">
        <v>5</v>
      </c>
      <c r="B1163" s="927">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7">
        <v>6</v>
      </c>
      <c r="B1164" s="927">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7">
        <v>7</v>
      </c>
      <c r="B1165" s="927">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7">
        <v>8</v>
      </c>
      <c r="B1166" s="927">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7">
        <v>9</v>
      </c>
      <c r="B1167" s="927">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7">
        <v>10</v>
      </c>
      <c r="B1168" s="927">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7">
        <v>11</v>
      </c>
      <c r="B1169" s="927">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7">
        <v>12</v>
      </c>
      <c r="B1170" s="927">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7">
        <v>13</v>
      </c>
      <c r="B1171" s="927">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7">
        <v>14</v>
      </c>
      <c r="B1172" s="927">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7">
        <v>15</v>
      </c>
      <c r="B1173" s="927">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7">
        <v>16</v>
      </c>
      <c r="B1174" s="927">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7">
        <v>17</v>
      </c>
      <c r="B1175" s="927">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7">
        <v>18</v>
      </c>
      <c r="B1176" s="927">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7">
        <v>19</v>
      </c>
      <c r="B1177" s="927">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7">
        <v>20</v>
      </c>
      <c r="B1178" s="927">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7">
        <v>21</v>
      </c>
      <c r="B1179" s="927">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7">
        <v>22</v>
      </c>
      <c r="B1180" s="927">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7">
        <v>23</v>
      </c>
      <c r="B1181" s="927">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7">
        <v>24</v>
      </c>
      <c r="B1182" s="927">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7">
        <v>25</v>
      </c>
      <c r="B1183" s="927">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7">
        <v>26</v>
      </c>
      <c r="B1184" s="927">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7">
        <v>27</v>
      </c>
      <c r="B1185" s="927">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7">
        <v>28</v>
      </c>
      <c r="B1186" s="927">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7">
        <v>29</v>
      </c>
      <c r="B1187" s="927">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7">
        <v>30</v>
      </c>
      <c r="B1188" s="927">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7">
        <v>1</v>
      </c>
      <c r="B1192" s="927">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7">
        <v>2</v>
      </c>
      <c r="B1193" s="927">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7">
        <v>3</v>
      </c>
      <c r="B1194" s="927">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7">
        <v>4</v>
      </c>
      <c r="B1195" s="927">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7">
        <v>5</v>
      </c>
      <c r="B1196" s="927">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7">
        <v>6</v>
      </c>
      <c r="B1197" s="927">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7">
        <v>7</v>
      </c>
      <c r="B1198" s="927">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7">
        <v>8</v>
      </c>
      <c r="B1199" s="927">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7">
        <v>9</v>
      </c>
      <c r="B1200" s="927">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7">
        <v>10</v>
      </c>
      <c r="B1201" s="927">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7">
        <v>11</v>
      </c>
      <c r="B1202" s="927">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7">
        <v>12</v>
      </c>
      <c r="B1203" s="927">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7">
        <v>13</v>
      </c>
      <c r="B1204" s="927">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7">
        <v>14</v>
      </c>
      <c r="B1205" s="927">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7">
        <v>15</v>
      </c>
      <c r="B1206" s="927">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7">
        <v>16</v>
      </c>
      <c r="B1207" s="927">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7">
        <v>17</v>
      </c>
      <c r="B1208" s="927">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7">
        <v>18</v>
      </c>
      <c r="B1209" s="927">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7">
        <v>19</v>
      </c>
      <c r="B1210" s="927">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7">
        <v>20</v>
      </c>
      <c r="B1211" s="927">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7">
        <v>21</v>
      </c>
      <c r="B1212" s="927">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7">
        <v>22</v>
      </c>
      <c r="B1213" s="927">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7">
        <v>23</v>
      </c>
      <c r="B1214" s="927">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7">
        <v>24</v>
      </c>
      <c r="B1215" s="927">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7">
        <v>25</v>
      </c>
      <c r="B1216" s="927">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7">
        <v>26</v>
      </c>
      <c r="B1217" s="927">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7">
        <v>27</v>
      </c>
      <c r="B1218" s="927">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7">
        <v>28</v>
      </c>
      <c r="B1219" s="927">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7">
        <v>29</v>
      </c>
      <c r="B1220" s="927">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7">
        <v>30</v>
      </c>
      <c r="B1221" s="927">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7">
        <v>1</v>
      </c>
      <c r="B1225" s="927">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7">
        <v>2</v>
      </c>
      <c r="B1226" s="927">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7">
        <v>3</v>
      </c>
      <c r="B1227" s="927">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7">
        <v>4</v>
      </c>
      <c r="B1228" s="927">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7">
        <v>5</v>
      </c>
      <c r="B1229" s="927">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7">
        <v>6</v>
      </c>
      <c r="B1230" s="927">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7">
        <v>7</v>
      </c>
      <c r="B1231" s="927">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7">
        <v>8</v>
      </c>
      <c r="B1232" s="927">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7">
        <v>9</v>
      </c>
      <c r="B1233" s="927">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7">
        <v>10</v>
      </c>
      <c r="B1234" s="927">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7">
        <v>11</v>
      </c>
      <c r="B1235" s="927">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7">
        <v>12</v>
      </c>
      <c r="B1236" s="927">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7">
        <v>13</v>
      </c>
      <c r="B1237" s="927">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7">
        <v>14</v>
      </c>
      <c r="B1238" s="927">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7">
        <v>15</v>
      </c>
      <c r="B1239" s="927">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7">
        <v>16</v>
      </c>
      <c r="B1240" s="927">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7">
        <v>17</v>
      </c>
      <c r="B1241" s="927">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7">
        <v>18</v>
      </c>
      <c r="B1242" s="927">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7">
        <v>19</v>
      </c>
      <c r="B1243" s="927">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7">
        <v>20</v>
      </c>
      <c r="B1244" s="927">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7">
        <v>21</v>
      </c>
      <c r="B1245" s="927">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7">
        <v>22</v>
      </c>
      <c r="B1246" s="927">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7">
        <v>23</v>
      </c>
      <c r="B1247" s="927">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7">
        <v>24</v>
      </c>
      <c r="B1248" s="927">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7">
        <v>25</v>
      </c>
      <c r="B1249" s="927">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7">
        <v>26</v>
      </c>
      <c r="B1250" s="927">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7">
        <v>27</v>
      </c>
      <c r="B1251" s="927">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7">
        <v>28</v>
      </c>
      <c r="B1252" s="927">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7">
        <v>29</v>
      </c>
      <c r="B1253" s="927">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7">
        <v>30</v>
      </c>
      <c r="B1254" s="927">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7">
        <v>1</v>
      </c>
      <c r="B1258" s="927">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7">
        <v>2</v>
      </c>
      <c r="B1259" s="927">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7">
        <v>3</v>
      </c>
      <c r="B1260" s="927">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7">
        <v>4</v>
      </c>
      <c r="B1261" s="927">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7">
        <v>5</v>
      </c>
      <c r="B1262" s="927">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7">
        <v>6</v>
      </c>
      <c r="B1263" s="927">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7">
        <v>7</v>
      </c>
      <c r="B1264" s="927">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7">
        <v>8</v>
      </c>
      <c r="B1265" s="927">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7">
        <v>9</v>
      </c>
      <c r="B1266" s="927">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7">
        <v>10</v>
      </c>
      <c r="B1267" s="927">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7">
        <v>11</v>
      </c>
      <c r="B1268" s="927">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7">
        <v>12</v>
      </c>
      <c r="B1269" s="927">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7">
        <v>13</v>
      </c>
      <c r="B1270" s="927">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7">
        <v>14</v>
      </c>
      <c r="B1271" s="927">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7">
        <v>15</v>
      </c>
      <c r="B1272" s="927">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7">
        <v>16</v>
      </c>
      <c r="B1273" s="927">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7">
        <v>17</v>
      </c>
      <c r="B1274" s="927">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7">
        <v>18</v>
      </c>
      <c r="B1275" s="927">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7">
        <v>19</v>
      </c>
      <c r="B1276" s="927">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7">
        <v>20</v>
      </c>
      <c r="B1277" s="927">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7">
        <v>21</v>
      </c>
      <c r="B1278" s="927">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7">
        <v>22</v>
      </c>
      <c r="B1279" s="927">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7">
        <v>23</v>
      </c>
      <c r="B1280" s="927">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7">
        <v>24</v>
      </c>
      <c r="B1281" s="927">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7">
        <v>25</v>
      </c>
      <c r="B1282" s="927">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7">
        <v>26</v>
      </c>
      <c r="B1283" s="927">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7">
        <v>27</v>
      </c>
      <c r="B1284" s="927">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7">
        <v>28</v>
      </c>
      <c r="B1285" s="927">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7">
        <v>29</v>
      </c>
      <c r="B1286" s="927">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7">
        <v>30</v>
      </c>
      <c r="B1287" s="927">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7">
        <v>1</v>
      </c>
      <c r="B1291" s="927">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7">
        <v>2</v>
      </c>
      <c r="B1292" s="927">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7">
        <v>3</v>
      </c>
      <c r="B1293" s="927">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7">
        <v>4</v>
      </c>
      <c r="B1294" s="927">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7">
        <v>5</v>
      </c>
      <c r="B1295" s="927">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7">
        <v>6</v>
      </c>
      <c r="B1296" s="927">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7">
        <v>7</v>
      </c>
      <c r="B1297" s="927">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7">
        <v>8</v>
      </c>
      <c r="B1298" s="927">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7">
        <v>9</v>
      </c>
      <c r="B1299" s="927">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7">
        <v>10</v>
      </c>
      <c r="B1300" s="927">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7">
        <v>11</v>
      </c>
      <c r="B1301" s="927">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7">
        <v>12</v>
      </c>
      <c r="B1302" s="927">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7">
        <v>13</v>
      </c>
      <c r="B1303" s="927">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7">
        <v>14</v>
      </c>
      <c r="B1304" s="927">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7">
        <v>15</v>
      </c>
      <c r="B1305" s="927">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7">
        <v>16</v>
      </c>
      <c r="B1306" s="927">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7">
        <v>17</v>
      </c>
      <c r="B1307" s="927">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7">
        <v>18</v>
      </c>
      <c r="B1308" s="927">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7">
        <v>19</v>
      </c>
      <c r="B1309" s="927">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7">
        <v>20</v>
      </c>
      <c r="B1310" s="927">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7">
        <v>21</v>
      </c>
      <c r="B1311" s="927">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7">
        <v>22</v>
      </c>
      <c r="B1312" s="927">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7">
        <v>23</v>
      </c>
      <c r="B1313" s="927">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7">
        <v>24</v>
      </c>
      <c r="B1314" s="927">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7">
        <v>25</v>
      </c>
      <c r="B1315" s="927">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7">
        <v>26</v>
      </c>
      <c r="B1316" s="927">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7">
        <v>27</v>
      </c>
      <c r="B1317" s="927">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7">
        <v>28</v>
      </c>
      <c r="B1318" s="927">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7">
        <v>29</v>
      </c>
      <c r="B1319" s="927">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7">
        <v>30</v>
      </c>
      <c r="B1320" s="927">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2016-06-13T10:55:20Z</cp:lastPrinted>
  <dcterms:created xsi:type="dcterms:W3CDTF">2012-03-13T00:50:25Z</dcterms:created>
  <dcterms:modified xsi:type="dcterms:W3CDTF">2016-07-05T08:28:06Z</dcterms:modified>
</cp:coreProperties>
</file>