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20" tabRatio="852"/>
  </bookViews>
  <sheets>
    <sheet name="28継続事業（様式１）" sheetId="25" r:id="rId1"/>
  </sheets>
  <definedNames>
    <definedName name="_xlnm._FilterDatabase" localSheetId="0" hidden="1">'28継続事業（様式１）'!$A$5:$Y$606</definedName>
    <definedName name="_xlnm.Print_Area" localSheetId="0">'28継続事業（様式１）'!$A$1:$Y$641</definedName>
    <definedName name="_xlnm.Print_Titles" localSheetId="0">'28継続事業（様式１）'!$4:$7</definedName>
  </definedNames>
  <calcPr calcId="152511"/>
</workbook>
</file>

<file path=xl/calcChain.xml><?xml version="1.0" encoding="utf-8"?>
<calcChain xmlns="http://schemas.openxmlformats.org/spreadsheetml/2006/main">
  <c r="M156" i="25" l="1"/>
  <c r="M199" i="25" l="1"/>
  <c r="M38" i="25" l="1"/>
  <c r="M619" i="25" l="1"/>
  <c r="M618" i="25"/>
  <c r="M617" i="25"/>
  <c r="M616" i="25"/>
  <c r="M615" i="25"/>
  <c r="M614" i="25"/>
  <c r="M613" i="25"/>
  <c r="M612" i="25"/>
  <c r="M611" i="25"/>
  <c r="M610" i="25"/>
  <c r="M609" i="25"/>
  <c r="M608" i="25"/>
  <c r="L625" i="25"/>
  <c r="K625" i="25"/>
  <c r="M625" i="25" s="1"/>
  <c r="L624" i="25"/>
  <c r="K624" i="25"/>
  <c r="L623" i="25"/>
  <c r="K623" i="25"/>
  <c r="L622" i="25"/>
  <c r="K622" i="25"/>
  <c r="L621" i="25"/>
  <c r="K621" i="25"/>
  <c r="L620" i="25"/>
  <c r="K620" i="25"/>
  <c r="G625" i="25"/>
  <c r="F625" i="25"/>
  <c r="E625" i="25"/>
  <c r="G624" i="25"/>
  <c r="F624" i="25"/>
  <c r="E624" i="25"/>
  <c r="G623" i="25"/>
  <c r="F623" i="25"/>
  <c r="E623" i="25"/>
  <c r="G622" i="25"/>
  <c r="F622" i="25"/>
  <c r="E622" i="25"/>
  <c r="G621" i="25"/>
  <c r="F621" i="25"/>
  <c r="E621" i="25"/>
  <c r="G620" i="25"/>
  <c r="F620" i="25"/>
  <c r="E620" i="25"/>
  <c r="M620" i="25" l="1"/>
  <c r="M621" i="25"/>
  <c r="M622" i="25"/>
  <c r="M624" i="25"/>
  <c r="M623" i="25"/>
  <c r="M593" i="25"/>
  <c r="M589" i="25"/>
  <c r="M588" i="25"/>
  <c r="M603" i="25" l="1"/>
  <c r="M527" i="25"/>
  <c r="M526" i="25"/>
  <c r="M525" i="25"/>
  <c r="M524" i="25"/>
  <c r="M523" i="25"/>
  <c r="M538" i="25" l="1"/>
  <c r="M537" i="25"/>
  <c r="M536" i="25" l="1"/>
  <c r="M535" i="25"/>
  <c r="M573" i="25" l="1"/>
  <c r="M572" i="25"/>
  <c r="M571" i="25"/>
  <c r="M570" i="25"/>
  <c r="M569" i="25"/>
  <c r="M568" i="25"/>
  <c r="M558" i="25"/>
  <c r="M557" i="25"/>
  <c r="M556" i="25"/>
  <c r="M554" i="25"/>
  <c r="M553" i="25"/>
  <c r="M552" i="25"/>
  <c r="M551" i="25"/>
  <c r="M550" i="25"/>
  <c r="M549" i="25"/>
  <c r="M548" i="25"/>
  <c r="M605" i="25" l="1"/>
  <c r="M561" i="25"/>
  <c r="M514" i="25"/>
  <c r="M513" i="25"/>
  <c r="M512" i="25"/>
  <c r="M511" i="25"/>
  <c r="M510" i="25"/>
  <c r="M509" i="25"/>
  <c r="M508" i="25"/>
  <c r="M507" i="25"/>
  <c r="M104" i="25"/>
  <c r="M103" i="25"/>
  <c r="M102" i="25"/>
  <c r="M105" i="25"/>
  <c r="M592" i="25" l="1"/>
  <c r="M564" i="25"/>
  <c r="M563" i="25"/>
  <c r="M539" i="25"/>
  <c r="M534" i="25"/>
  <c r="M533" i="25"/>
  <c r="M530" i="25"/>
  <c r="M381" i="25"/>
  <c r="M151" i="25" l="1"/>
  <c r="M150" i="25"/>
  <c r="M149" i="25"/>
  <c r="M148" i="25"/>
  <c r="M147" i="25"/>
  <c r="M146" i="25"/>
  <c r="M145" i="25"/>
  <c r="M144" i="25"/>
  <c r="M143" i="25"/>
  <c r="M97" i="25"/>
  <c r="M96" i="25"/>
  <c r="M95" i="25"/>
  <c r="M35" i="25"/>
  <c r="M34" i="25"/>
  <c r="M33" i="25"/>
  <c r="M32" i="25"/>
  <c r="M31" i="25"/>
  <c r="M30" i="25"/>
  <c r="M29" i="25"/>
  <c r="M28" i="25"/>
  <c r="M27" i="25"/>
  <c r="M26" i="25"/>
  <c r="M25" i="25"/>
  <c r="M24" i="25"/>
  <c r="M23" i="25"/>
  <c r="M22" i="25"/>
  <c r="M21" i="25"/>
  <c r="M20" i="25"/>
  <c r="M19" i="25"/>
  <c r="M18" i="25"/>
  <c r="M17" i="25"/>
  <c r="M16" i="25"/>
  <c r="M12" i="25"/>
  <c r="M11" i="25"/>
  <c r="M10" i="25"/>
  <c r="M9" i="25"/>
  <c r="M597" i="25" l="1"/>
  <c r="M596" i="25"/>
  <c r="M439" i="25"/>
  <c r="M438" i="25"/>
  <c r="M378" i="25"/>
  <c r="M377" i="25"/>
  <c r="M376" i="25"/>
  <c r="M237" i="25"/>
  <c r="M236" i="25"/>
  <c r="M235" i="25"/>
  <c r="M234" i="25"/>
  <c r="M233" i="25"/>
  <c r="M232" i="25"/>
  <c r="M231" i="25"/>
  <c r="M230" i="25"/>
  <c r="M229" i="25"/>
  <c r="M59" i="25"/>
  <c r="M58" i="25"/>
  <c r="M57" i="25"/>
  <c r="M56" i="25"/>
  <c r="M55" i="25"/>
  <c r="M54" i="25"/>
  <c r="M595" i="25" l="1"/>
  <c r="F595" i="25"/>
  <c r="M567" i="25"/>
  <c r="M178" i="25"/>
  <c r="M177" i="25"/>
  <c r="M176" i="25"/>
  <c r="M175" i="25"/>
  <c r="M174" i="25"/>
  <c r="M173" i="25"/>
  <c r="M172" i="25"/>
  <c r="M171" i="25"/>
  <c r="M170" i="25"/>
  <c r="M169" i="25"/>
  <c r="M168" i="25"/>
  <c r="M167" i="25"/>
  <c r="M166" i="25"/>
  <c r="M142" i="25"/>
  <c r="M141" i="25"/>
  <c r="M140" i="25"/>
  <c r="M139" i="25"/>
  <c r="M94" i="25"/>
  <c r="M86" i="25"/>
  <c r="M85" i="25"/>
  <c r="M84" i="25"/>
  <c r="M83" i="25"/>
  <c r="F83" i="25"/>
  <c r="M82" i="25"/>
  <c r="F82" i="25"/>
  <c r="M73" i="25"/>
  <c r="M72" i="25"/>
  <c r="M71" i="25"/>
  <c r="M70" i="25"/>
  <c r="M69" i="25"/>
  <c r="M68" i="25"/>
  <c r="M67" i="25"/>
  <c r="M66" i="25"/>
  <c r="M45" i="25"/>
  <c r="M44" i="25"/>
  <c r="F44" i="25"/>
  <c r="M594" i="25" l="1"/>
  <c r="F594" i="25"/>
  <c r="M578" i="25"/>
  <c r="M500" i="25"/>
  <c r="M349" i="25"/>
  <c r="M348" i="25"/>
  <c r="M347" i="25"/>
  <c r="M346" i="25"/>
  <c r="M345" i="25"/>
  <c r="M344" i="25"/>
  <c r="M343" i="25"/>
  <c r="M342" i="25"/>
  <c r="M341" i="25"/>
  <c r="M340" i="25"/>
  <c r="M339" i="25"/>
  <c r="M310" i="25"/>
  <c r="M309" i="25"/>
  <c r="M137" i="25"/>
  <c r="M136" i="25"/>
  <c r="M135" i="25"/>
  <c r="M134" i="25"/>
  <c r="M93" i="25"/>
  <c r="M78" i="25"/>
  <c r="M77" i="25"/>
  <c r="M76" i="25"/>
  <c r="M453" i="25" l="1"/>
  <c r="M452" i="25"/>
  <c r="M451" i="25"/>
  <c r="M450" i="25"/>
  <c r="M440" i="25"/>
  <c r="M435" i="25"/>
  <c r="M434" i="25"/>
  <c r="M433" i="25"/>
  <c r="M432" i="25"/>
  <c r="M431" i="25"/>
  <c r="M430" i="25"/>
  <c r="M429" i="25"/>
  <c r="M428" i="25"/>
  <c r="M427" i="25"/>
  <c r="M426" i="25"/>
  <c r="M421" i="25"/>
  <c r="M420" i="25"/>
  <c r="M419" i="25"/>
  <c r="M418" i="25"/>
  <c r="M417" i="25"/>
  <c r="M416" i="25"/>
  <c r="M415" i="25"/>
  <c r="M414" i="25"/>
  <c r="M413" i="25"/>
  <c r="M412" i="25"/>
  <c r="M411" i="25"/>
  <c r="M410" i="25"/>
  <c r="M409" i="25"/>
  <c r="M408" i="25"/>
  <c r="M407" i="25"/>
  <c r="M406" i="25"/>
  <c r="M405" i="25"/>
  <c r="M393" i="25"/>
  <c r="M520" i="25" l="1"/>
  <c r="M519" i="25"/>
  <c r="M518" i="25"/>
  <c r="M517" i="25"/>
  <c r="M506" i="25"/>
  <c r="M505" i="25"/>
  <c r="M504" i="25"/>
  <c r="M503" i="25"/>
  <c r="M499" i="25"/>
  <c r="M498" i="25"/>
  <c r="M497" i="25"/>
  <c r="M496" i="25"/>
  <c r="M495" i="25"/>
  <c r="M494" i="25"/>
  <c r="M493" i="25"/>
  <c r="M492" i="25"/>
  <c r="M491" i="25"/>
  <c r="M490" i="25"/>
  <c r="M489" i="25"/>
  <c r="M488" i="25"/>
  <c r="M487" i="25"/>
  <c r="M486" i="25"/>
  <c r="M449" i="25"/>
  <c r="M404" i="25"/>
  <c r="M338" i="25"/>
  <c r="M337" i="25"/>
  <c r="M336" i="25"/>
  <c r="M335" i="25"/>
  <c r="M154" i="25"/>
  <c r="M581" i="25" l="1"/>
  <c r="F581" i="25"/>
  <c r="M485" i="25"/>
  <c r="M484" i="25"/>
  <c r="M483" i="25"/>
  <c r="M425" i="25"/>
  <c r="N425" i="25" s="1"/>
  <c r="M392" i="25"/>
  <c r="M391" i="25"/>
  <c r="M390" i="25"/>
  <c r="M388" i="25"/>
  <c r="M387" i="25"/>
  <c r="M90" i="25"/>
  <c r="M89" i="25"/>
  <c r="M91" i="25"/>
  <c r="M190" i="25"/>
  <c r="M319" i="25" l="1"/>
  <c r="M599" i="25" l="1"/>
  <c r="M598" i="25"/>
  <c r="M542" i="25"/>
  <c r="M359" i="25"/>
  <c r="M358" i="25"/>
  <c r="M357" i="25"/>
  <c r="M355" i="25"/>
  <c r="M354" i="25"/>
  <c r="M353" i="25"/>
  <c r="M352" i="25"/>
  <c r="M320" i="25"/>
  <c r="M318" i="25"/>
  <c r="M560" i="25" l="1"/>
  <c r="M559" i="25"/>
  <c r="M362" i="25" l="1"/>
  <c r="M255" i="25" l="1"/>
  <c r="M254" i="25"/>
  <c r="M253" i="25"/>
  <c r="M252" i="25"/>
  <c r="M251" i="25"/>
  <c r="M163" i="25" l="1"/>
  <c r="F163" i="25"/>
  <c r="M162" i="25"/>
  <c r="M161" i="25"/>
  <c r="F161" i="25"/>
  <c r="M160" i="25"/>
  <c r="F160" i="25"/>
  <c r="M159" i="25"/>
  <c r="F159" i="25"/>
  <c r="M158" i="25"/>
  <c r="F158" i="25"/>
  <c r="M157" i="25"/>
  <c r="F157" i="25"/>
  <c r="M606" i="25" l="1"/>
  <c r="M130" i="25"/>
  <c r="M129" i="25"/>
  <c r="M127" i="25"/>
  <c r="M126" i="25"/>
  <c r="M125" i="25"/>
  <c r="M124" i="25"/>
  <c r="M123" i="25"/>
  <c r="M122" i="25"/>
  <c r="M121" i="25"/>
  <c r="M120" i="25"/>
  <c r="M119" i="25"/>
  <c r="M118" i="25"/>
  <c r="M117" i="25"/>
  <c r="M116" i="25"/>
  <c r="M115" i="25"/>
  <c r="M114" i="25"/>
  <c r="M113" i="25"/>
  <c r="M112" i="25"/>
  <c r="M111" i="25"/>
  <c r="M110" i="25"/>
  <c r="M109" i="25"/>
  <c r="M108" i="25"/>
  <c r="M107" i="25"/>
  <c r="M106" i="25"/>
  <c r="M304" i="25" l="1"/>
  <c r="M602" i="25" l="1"/>
  <c r="M585" i="25"/>
  <c r="M287" i="25"/>
  <c r="M285" i="25"/>
  <c r="M284" i="25"/>
  <c r="M280" i="25"/>
  <c r="M279" i="25"/>
  <c r="M278" i="25"/>
  <c r="M50" i="25"/>
  <c r="M49" i="25"/>
  <c r="M48" i="25"/>
  <c r="M47" i="25"/>
  <c r="M477" i="25" l="1"/>
  <c r="M476" i="25"/>
  <c r="M475" i="25"/>
  <c r="M474" i="25"/>
  <c r="M473" i="25"/>
  <c r="M472" i="25"/>
  <c r="M470" i="25"/>
  <c r="M469" i="25"/>
  <c r="M467" i="25"/>
  <c r="M466" i="25"/>
  <c r="M465" i="25"/>
  <c r="M464" i="25"/>
  <c r="M463" i="25"/>
  <c r="M462" i="25"/>
  <c r="M276" i="25"/>
  <c r="M275" i="25"/>
  <c r="M214" i="25"/>
  <c r="M213" i="25"/>
  <c r="M212" i="25"/>
  <c r="M211" i="25"/>
  <c r="M210" i="25"/>
  <c r="M209" i="25"/>
  <c r="M208" i="25"/>
  <c r="M207" i="25"/>
  <c r="M99" i="25"/>
  <c r="M98" i="25"/>
  <c r="M46" i="25"/>
  <c r="M270" i="25" l="1"/>
  <c r="M269" i="25"/>
  <c r="M268" i="25"/>
  <c r="M267" i="25"/>
  <c r="M266" i="25"/>
  <c r="M265" i="25"/>
  <c r="M264" i="25"/>
  <c r="M263" i="25"/>
  <c r="M262" i="25"/>
  <c r="M261" i="25"/>
  <c r="M260" i="25"/>
  <c r="M259" i="25"/>
  <c r="M604" i="25" l="1"/>
  <c r="M574" i="25"/>
  <c r="F164" i="25" l="1"/>
  <c r="M389" i="25"/>
</calcChain>
</file>

<file path=xl/sharedStrings.xml><?xml version="1.0" encoding="utf-8"?>
<sst xmlns="http://schemas.openxmlformats.org/spreadsheetml/2006/main" count="6971" uniqueCount="2341">
  <si>
    <t>一般会計</t>
    <rPh sb="0" eb="2">
      <t>イッパン</t>
    </rPh>
    <rPh sb="2" eb="4">
      <t>カイケイ</t>
    </rPh>
    <phoneticPr fontId="1"/>
  </si>
  <si>
    <t>合　　　　　計</t>
    <rPh sb="0" eb="1">
      <t>ゴウ</t>
    </rPh>
    <rPh sb="6" eb="7">
      <t>ケイ</t>
    </rPh>
    <phoneticPr fontId="1"/>
  </si>
  <si>
    <t>会計区分</t>
    <phoneticPr fontId="1"/>
  </si>
  <si>
    <t>項・事項</t>
    <phoneticPr fontId="1"/>
  </si>
  <si>
    <t>当初予算額</t>
    <rPh sb="0" eb="2">
      <t>トウショ</t>
    </rPh>
    <rPh sb="2" eb="4">
      <t>ヨサン</t>
    </rPh>
    <rPh sb="4" eb="5">
      <t>ガク</t>
    </rPh>
    <phoneticPr fontId="1"/>
  </si>
  <si>
    <t>要求額</t>
    <rPh sb="0" eb="2">
      <t>ヨウキュウ</t>
    </rPh>
    <rPh sb="2" eb="3">
      <t>ガク</t>
    </rPh>
    <phoneticPr fontId="1"/>
  </si>
  <si>
    <t>差引き</t>
    <rPh sb="0" eb="2">
      <t>サシヒ</t>
    </rPh>
    <phoneticPr fontId="1"/>
  </si>
  <si>
    <t>Ａ</t>
    <phoneticPr fontId="1"/>
  </si>
  <si>
    <t>Ｂ</t>
    <phoneticPr fontId="1"/>
  </si>
  <si>
    <t>Ｂ－Ａ＝Ｃ</t>
    <phoneticPr fontId="1"/>
  </si>
  <si>
    <t>所見の概要</t>
    <rPh sb="0" eb="2">
      <t>ショケン</t>
    </rPh>
    <rPh sb="3" eb="5">
      <t>ガイヨウ</t>
    </rPh>
    <phoneticPr fontId="1"/>
  </si>
  <si>
    <t>執行額</t>
    <rPh sb="0" eb="2">
      <t>シッコウ</t>
    </rPh>
    <rPh sb="2" eb="3">
      <t>ガク</t>
    </rPh>
    <phoneticPr fontId="1"/>
  </si>
  <si>
    <t>評価結果</t>
    <rPh sb="0" eb="2">
      <t>ヒョウカ</t>
    </rPh>
    <rPh sb="2" eb="4">
      <t>ケッカ</t>
    </rPh>
    <phoneticPr fontId="1"/>
  </si>
  <si>
    <t>担当部局庁</t>
    <rPh sb="0" eb="2">
      <t>タントウ</t>
    </rPh>
    <rPh sb="2" eb="4">
      <t>ブキョク</t>
    </rPh>
    <rPh sb="4" eb="5">
      <t>チョウ</t>
    </rPh>
    <phoneticPr fontId="1"/>
  </si>
  <si>
    <t>行政事業レビュー対象　計</t>
    <rPh sb="11" eb="12">
      <t>ケイ</t>
    </rPh>
    <phoneticPr fontId="1"/>
  </si>
  <si>
    <t>行政事業レビュー対象外　計</t>
    <rPh sb="12" eb="13">
      <t>ケイ</t>
    </rPh>
    <phoneticPr fontId="1"/>
  </si>
  <si>
    <t>事業
番号</t>
    <rPh sb="0" eb="2">
      <t>ジギョウ</t>
    </rPh>
    <rPh sb="3" eb="5">
      <t>バンゴウ</t>
    </rPh>
    <phoneticPr fontId="1"/>
  </si>
  <si>
    <t>事　　業　　名</t>
    <rPh sb="0" eb="1">
      <t>コト</t>
    </rPh>
    <rPh sb="3" eb="4">
      <t>ギョウ</t>
    </rPh>
    <rPh sb="6" eb="7">
      <t>メイ</t>
    </rPh>
    <phoneticPr fontId="1"/>
  </si>
  <si>
    <t>備　考</t>
    <rPh sb="0" eb="1">
      <t>ソナエ</t>
    </rPh>
    <rPh sb="2" eb="3">
      <t>コウ</t>
    </rPh>
    <phoneticPr fontId="1"/>
  </si>
  <si>
    <t>反映内容</t>
    <phoneticPr fontId="1"/>
  </si>
  <si>
    <t>反映額</t>
    <rPh sb="0" eb="2">
      <t>ハンエイ</t>
    </rPh>
    <rPh sb="2" eb="3">
      <t>ガク</t>
    </rPh>
    <phoneticPr fontId="1"/>
  </si>
  <si>
    <t>（単位：百万円）</t>
    <phoneticPr fontId="1"/>
  </si>
  <si>
    <t>行政事業レビュー推進チームの所見</t>
    <rPh sb="0" eb="2">
      <t>ギョウセイ</t>
    </rPh>
    <rPh sb="2" eb="4">
      <t>ジギョウ</t>
    </rPh>
    <rPh sb="8" eb="10">
      <t>スイシン</t>
    </rPh>
    <rPh sb="14" eb="16">
      <t>ショケン</t>
    </rPh>
    <phoneticPr fontId="1"/>
  </si>
  <si>
    <t>いずれの施策にも関連しないもの</t>
    <rPh sb="4" eb="6">
      <t>シサク</t>
    </rPh>
    <rPh sb="8" eb="10">
      <t>カンレン</t>
    </rPh>
    <phoneticPr fontId="1"/>
  </si>
  <si>
    <t>前年度新規</t>
  </si>
  <si>
    <t xml:space="preserve">最終実施年度 </t>
  </si>
  <si>
    <t>その他</t>
  </si>
  <si>
    <t>　　　　「前年度新規」：前年度に新規に開始したもの。</t>
    <rPh sb="5" eb="7">
      <t>ゼンネン</t>
    </rPh>
    <rPh sb="7" eb="8">
      <t>ド</t>
    </rPh>
    <rPh sb="8" eb="10">
      <t>シンキ</t>
    </rPh>
    <rPh sb="12" eb="14">
      <t>ゼンネン</t>
    </rPh>
    <rPh sb="14" eb="15">
      <t>ド</t>
    </rPh>
    <rPh sb="16" eb="18">
      <t>シンキ</t>
    </rPh>
    <rPh sb="19" eb="21">
      <t>カイシ</t>
    </rPh>
    <phoneticPr fontId="1"/>
  </si>
  <si>
    <t>　</t>
  </si>
  <si>
    <t>反映状況</t>
    <rPh sb="0" eb="2">
      <t>ハンエイ</t>
    </rPh>
    <rPh sb="2" eb="4">
      <t>ジョウキョウ</t>
    </rPh>
    <phoneticPr fontId="1"/>
  </si>
  <si>
    <t>　　　　「その他」：上記の基準には該当しないが、行政事業レビュー推進チームが選定したもの。</t>
    <phoneticPr fontId="1"/>
  </si>
  <si>
    <t>基金</t>
    <rPh sb="0" eb="2">
      <t>キキン</t>
    </rPh>
    <phoneticPr fontId="1"/>
  </si>
  <si>
    <t>行革推進会議</t>
  </si>
  <si>
    <t>○</t>
  </si>
  <si>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1"/>
  </si>
  <si>
    <t>注４．予備費を使用した場合は「備考」欄にその旨を記載するとともに、金額を記載すること。</t>
    <rPh sb="0" eb="1">
      <t>チュウ</t>
    </rPh>
    <rPh sb="3" eb="6">
      <t>ヨビヒ</t>
    </rPh>
    <rPh sb="7" eb="9">
      <t>シヨウ</t>
    </rPh>
    <rPh sb="11" eb="13">
      <t>バアイ</t>
    </rPh>
    <rPh sb="15" eb="17">
      <t>ビコウ</t>
    </rPh>
    <rPh sb="18" eb="19">
      <t>ラン</t>
    </rPh>
    <rPh sb="22" eb="23">
      <t>ムネ</t>
    </rPh>
    <rPh sb="24" eb="26">
      <t>キサイ</t>
    </rPh>
    <rPh sb="33" eb="35">
      <t>キンガク</t>
    </rPh>
    <rPh sb="36" eb="38">
      <t>キサイ</t>
    </rPh>
    <phoneticPr fontId="1"/>
  </si>
  <si>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1"/>
  </si>
  <si>
    <t>委託調査</t>
    <rPh sb="0" eb="2">
      <t>イタク</t>
    </rPh>
    <rPh sb="2" eb="4">
      <t>チョウサ</t>
    </rPh>
    <phoneticPr fontId="1"/>
  </si>
  <si>
    <t>補助金等</t>
    <rPh sb="0" eb="2">
      <t>ホジョ</t>
    </rPh>
    <rPh sb="2" eb="3">
      <t>キン</t>
    </rPh>
    <rPh sb="3" eb="4">
      <t>トウ</t>
    </rPh>
    <phoneticPr fontId="1"/>
  </si>
  <si>
    <t>執行
可能額</t>
    <rPh sb="0" eb="2">
      <t>シッコウ</t>
    </rPh>
    <rPh sb="3" eb="5">
      <t>カノウ</t>
    </rPh>
    <rPh sb="5" eb="6">
      <t>ガク</t>
    </rPh>
    <phoneticPr fontId="1"/>
  </si>
  <si>
    <t>平成２８年度</t>
    <rPh sb="0" eb="2">
      <t>ヘイセイ</t>
    </rPh>
    <rPh sb="4" eb="6">
      <t>ネンド</t>
    </rPh>
    <phoneticPr fontId="1"/>
  </si>
  <si>
    <t>事業開始
年度</t>
    <rPh sb="0" eb="2">
      <t>ジギョウ</t>
    </rPh>
    <rPh sb="2" eb="4">
      <t>カイシ</t>
    </rPh>
    <rPh sb="5" eb="7">
      <t>ネンド</t>
    </rPh>
    <phoneticPr fontId="1"/>
  </si>
  <si>
    <t>事業終了
(予定)年度</t>
    <rPh sb="0" eb="2">
      <t>ジギョウ</t>
    </rPh>
    <rPh sb="2" eb="4">
      <t>シュウリョウ</t>
    </rPh>
    <rPh sb="6" eb="8">
      <t>ヨテイ</t>
    </rPh>
    <rPh sb="9" eb="11">
      <t>ネンド</t>
    </rPh>
    <phoneticPr fontId="1"/>
  </si>
  <si>
    <t>注３．「反映内容」欄の「廃止」、「縮減」、「執行等改善」、「予定通り終了」、「現状通り」の考え方については、次のとおりである。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2">
      <t>ヨテイ</t>
    </rPh>
    <rPh sb="32" eb="33">
      <t>ドオ</t>
    </rPh>
    <rPh sb="34" eb="36">
      <t>シュウリョウ</t>
    </rPh>
    <rPh sb="39" eb="41">
      <t>ゲンジョウ</t>
    </rPh>
    <rPh sb="41" eb="42">
      <t>ドオ</t>
    </rPh>
    <rPh sb="45" eb="46">
      <t>カンガ</t>
    </rPh>
    <rPh sb="47" eb="48">
      <t>カタ</t>
    </rPh>
    <rPh sb="54" eb="55">
      <t>ツギ</t>
    </rPh>
    <phoneticPr fontId="1"/>
  </si>
  <si>
    <t>　　　　「最終実施年度」：当該年度が事業の最終実施年度又は最終目標年度に当たるもの。</t>
    <rPh sb="5" eb="7">
      <t>サイシュウ</t>
    </rPh>
    <rPh sb="7" eb="9">
      <t>ジッシ</t>
    </rPh>
    <rPh sb="9" eb="11">
      <t>ネンド</t>
    </rPh>
    <rPh sb="13" eb="15">
      <t>トウガイ</t>
    </rPh>
    <rPh sb="15" eb="17">
      <t>ネンド</t>
    </rPh>
    <rPh sb="18" eb="20">
      <t>ジギョウ</t>
    </rPh>
    <rPh sb="21" eb="23">
      <t>サイシュウ</t>
    </rPh>
    <rPh sb="23" eb="25">
      <t>ジッシ</t>
    </rPh>
    <rPh sb="25" eb="27">
      <t>ネンド</t>
    </rPh>
    <rPh sb="27" eb="28">
      <t>マタ</t>
    </rPh>
    <rPh sb="29" eb="31">
      <t>サイシュウ</t>
    </rPh>
    <rPh sb="31" eb="33">
      <t>モクヒョウ</t>
    </rPh>
    <rPh sb="33" eb="35">
      <t>ネンド</t>
    </rPh>
    <rPh sb="36" eb="37">
      <t>ア</t>
    </rPh>
    <phoneticPr fontId="1"/>
  </si>
  <si>
    <t>　　　　「行革推進会議」：前年のレビューの取組の中で行政改革推進会議による意見の対象となったもの。</t>
    <rPh sb="5" eb="7">
      <t>ギョウカク</t>
    </rPh>
    <rPh sb="6" eb="7">
      <t>カワ</t>
    </rPh>
    <rPh sb="7" eb="9">
      <t>スイシン</t>
    </rPh>
    <rPh sb="9" eb="11">
      <t>カイギ</t>
    </rPh>
    <rPh sb="13" eb="15">
      <t>ゼンネン</t>
    </rPh>
    <rPh sb="21" eb="23">
      <t>トリクミ</t>
    </rPh>
    <rPh sb="24" eb="25">
      <t>ナカ</t>
    </rPh>
    <rPh sb="26" eb="28">
      <t>ギョウセイ</t>
    </rPh>
    <rPh sb="28" eb="30">
      <t>カイカク</t>
    </rPh>
    <rPh sb="30" eb="32">
      <t>スイシン</t>
    </rPh>
    <rPh sb="32" eb="34">
      <t>カイギ</t>
    </rPh>
    <rPh sb="37" eb="39">
      <t>イケン</t>
    </rPh>
    <rPh sb="40" eb="42">
      <t>タイショウ</t>
    </rPh>
    <phoneticPr fontId="1"/>
  </si>
  <si>
    <t>　　　  「継続の是非」：翌年度予算の概算要求に向けて事業の継続の是非等を判断する必要があるもの。</t>
    <rPh sb="13" eb="16">
      <t>ヨクネンド</t>
    </rPh>
    <rPh sb="16" eb="18">
      <t>ヨサン</t>
    </rPh>
    <rPh sb="19" eb="21">
      <t>ガイサン</t>
    </rPh>
    <rPh sb="21" eb="23">
      <t>ヨウキュウ</t>
    </rPh>
    <rPh sb="24" eb="25">
      <t>ム</t>
    </rPh>
    <rPh sb="27" eb="29">
      <t>ジギョウ</t>
    </rPh>
    <rPh sb="30" eb="32">
      <t>ケイゾク</t>
    </rPh>
    <rPh sb="33" eb="35">
      <t>ゼヒ</t>
    </rPh>
    <rPh sb="35" eb="36">
      <t>トウ</t>
    </rPh>
    <rPh sb="37" eb="39">
      <t>ハンダン</t>
    </rPh>
    <rPh sb="41" eb="43">
      <t>ヒツヨウ</t>
    </rPh>
    <phoneticPr fontId="1"/>
  </si>
  <si>
    <t>継続の是非</t>
  </si>
  <si>
    <t>平成２５年度対象</t>
  </si>
  <si>
    <t>平成２６年度対象</t>
  </si>
  <si>
    <t>平成２９年度</t>
    <rPh sb="0" eb="2">
      <t>ヘイセイ</t>
    </rPh>
    <rPh sb="4" eb="6">
      <t>ネンド</t>
    </rPh>
    <phoneticPr fontId="1"/>
  </si>
  <si>
    <t>外部有識者の所見</t>
    <rPh sb="0" eb="2">
      <t>ガイブ</t>
    </rPh>
    <rPh sb="2" eb="4">
      <t>ユウシキ</t>
    </rPh>
    <rPh sb="4" eb="5">
      <t>シャ</t>
    </rPh>
    <rPh sb="6" eb="8">
      <t>ショケン</t>
    </rPh>
    <phoneticPr fontId="1"/>
  </si>
  <si>
    <t>外部有識者点検対象（公開プロセス含む）
※対象となる場合、理由を記載</t>
    <rPh sb="0" eb="2">
      <t>ガイブ</t>
    </rPh>
    <rPh sb="2" eb="5">
      <t>ユウシキシャ</t>
    </rPh>
    <rPh sb="5" eb="7">
      <t>テンケン</t>
    </rPh>
    <rPh sb="7" eb="9">
      <t>タイショウ</t>
    </rPh>
    <rPh sb="16" eb="17">
      <t>フク</t>
    </rPh>
    <rPh sb="21" eb="23">
      <t>タイショウ</t>
    </rPh>
    <rPh sb="26" eb="28">
      <t>バアイ</t>
    </rPh>
    <rPh sb="29" eb="31">
      <t>リユウ</t>
    </rPh>
    <rPh sb="32" eb="34">
      <t>キサイ</t>
    </rPh>
    <phoneticPr fontId="1"/>
  </si>
  <si>
    <t>平成２９年度行政事業レビュー事業単位整理表兼点検結果の平成３０年度予算概算要求への反映状況調表</t>
    <rPh sb="0" eb="2">
      <t>ヘイセイ</t>
    </rPh>
    <rPh sb="4" eb="5">
      <t>ネン</t>
    </rPh>
    <rPh sb="5" eb="6">
      <t>ド</t>
    </rPh>
    <rPh sb="6" eb="8">
      <t>ギョウセイ</t>
    </rPh>
    <rPh sb="8" eb="10">
      <t>ジギョウ</t>
    </rPh>
    <rPh sb="14" eb="16">
      <t>ジギョウ</t>
    </rPh>
    <rPh sb="16" eb="18">
      <t>タンイ</t>
    </rPh>
    <rPh sb="18" eb="20">
      <t>セイリ</t>
    </rPh>
    <rPh sb="20" eb="21">
      <t>ヒョウ</t>
    </rPh>
    <rPh sb="21" eb="22">
      <t>ケン</t>
    </rPh>
    <rPh sb="22" eb="24">
      <t>テンケン</t>
    </rPh>
    <rPh sb="24" eb="26">
      <t>ケッカ</t>
    </rPh>
    <rPh sb="27" eb="29">
      <t>ヘイセイ</t>
    </rPh>
    <rPh sb="31" eb="33">
      <t>ネンド</t>
    </rPh>
    <rPh sb="33" eb="35">
      <t>ヨサン</t>
    </rPh>
    <rPh sb="35" eb="37">
      <t>ガイサン</t>
    </rPh>
    <rPh sb="37" eb="39">
      <t>ヨウキュウ</t>
    </rPh>
    <rPh sb="41" eb="43">
      <t>ハンエイ</t>
    </rPh>
    <rPh sb="43" eb="45">
      <t>ジョウキョウ</t>
    </rPh>
    <rPh sb="45" eb="46">
      <t>チョウ</t>
    </rPh>
    <rPh sb="46" eb="47">
      <t>ヒョウ</t>
    </rPh>
    <phoneticPr fontId="1"/>
  </si>
  <si>
    <t>平成２８年度
補正後予算額</t>
    <rPh sb="0" eb="2">
      <t>ヘイセイ</t>
    </rPh>
    <rPh sb="4" eb="6">
      <t>ネンド</t>
    </rPh>
    <rPh sb="7" eb="9">
      <t>ホセイ</t>
    </rPh>
    <rPh sb="9" eb="10">
      <t>ゴ</t>
    </rPh>
    <rPh sb="10" eb="13">
      <t>ヨサンガク</t>
    </rPh>
    <phoneticPr fontId="1"/>
  </si>
  <si>
    <t>平成３０年度</t>
    <rPh sb="0" eb="2">
      <t>ヘイセイ</t>
    </rPh>
    <rPh sb="4" eb="6">
      <t>ネンド</t>
    </rPh>
    <phoneticPr fontId="1"/>
  </si>
  <si>
    <t>平成２８年度レビューシート番号</t>
    <rPh sb="0" eb="2">
      <t>ヘイセイ</t>
    </rPh>
    <rPh sb="4" eb="6">
      <t>ネンド</t>
    </rPh>
    <rPh sb="13" eb="15">
      <t>バンゴウ</t>
    </rPh>
    <phoneticPr fontId="1"/>
  </si>
  <si>
    <t>注５．「外部有識者点検対象」欄については、平成２９年度行政事業レビューの取組において外部有識者の点検を受ける場合は下記の基準に基づき、「前年度新規」、「最終実施年度」、「行革推進会議」、「継続の是非」、「その他」のいずれかの選択理由を記載（行政事業レビュー実施要領第２部２（３）を参照）し、平成２５年度、平成２６年度、平成２７年度又は平成２８年度の行政事業レビューの取組において外部有識者の点検を受けたものは、それぞれ「平成２５年度対象」、「平成２６年度対象」、「平成２７年度対象」、「平成２８年度対象」と記載する。なお、平成２９年度に外部有識者の点検を受ける事業について、平成２５年度、平成２６年度、平成２７年度又は平成２８年度にも点検を受けている場合には、選択理由のみを記載する（「前年度新規」、「最終実施年度」、「行革推進会議」、「継続の是非」、「その他」のいずれかを記載）。</t>
    <rPh sb="0" eb="1">
      <t>チュウ</t>
    </rPh>
    <rPh sb="4" eb="6">
      <t>ガイブ</t>
    </rPh>
    <rPh sb="6" eb="9">
      <t>ユウシキシャ</t>
    </rPh>
    <rPh sb="9" eb="11">
      <t>テンケン</t>
    </rPh>
    <rPh sb="11" eb="13">
      <t>タイショウ</t>
    </rPh>
    <rPh sb="14" eb="15">
      <t>ラン</t>
    </rPh>
    <rPh sb="21" eb="23">
      <t>ヘイセイ</t>
    </rPh>
    <rPh sb="25" eb="26">
      <t>ネン</t>
    </rPh>
    <rPh sb="26" eb="27">
      <t>ド</t>
    </rPh>
    <rPh sb="27" eb="29">
      <t>ギョウセイ</t>
    </rPh>
    <rPh sb="29" eb="31">
      <t>ジギョウ</t>
    </rPh>
    <rPh sb="36" eb="38">
      <t>トリクミ</t>
    </rPh>
    <rPh sb="42" eb="44">
      <t>ガイブ</t>
    </rPh>
    <rPh sb="44" eb="47">
      <t>ユウシキシャ</t>
    </rPh>
    <rPh sb="48" eb="50">
      <t>テンケン</t>
    </rPh>
    <rPh sb="51" eb="52">
      <t>ウ</t>
    </rPh>
    <rPh sb="54" eb="56">
      <t>バアイ</t>
    </rPh>
    <rPh sb="57" eb="59">
      <t>カキ</t>
    </rPh>
    <rPh sb="60" eb="62">
      <t>キジュン</t>
    </rPh>
    <rPh sb="63" eb="64">
      <t>モト</t>
    </rPh>
    <rPh sb="68" eb="71">
      <t>ゼンネンド</t>
    </rPh>
    <rPh sb="71" eb="73">
      <t>シンキ</t>
    </rPh>
    <rPh sb="76" eb="78">
      <t>サイシュウ</t>
    </rPh>
    <rPh sb="78" eb="80">
      <t>ジッシ</t>
    </rPh>
    <rPh sb="80" eb="82">
      <t>ネンド</t>
    </rPh>
    <rPh sb="87" eb="89">
      <t>スイシン</t>
    </rPh>
    <rPh sb="89" eb="91">
      <t>カイギ</t>
    </rPh>
    <rPh sb="94" eb="96">
      <t>ケイゾク</t>
    </rPh>
    <rPh sb="97" eb="99">
      <t>ゼヒ</t>
    </rPh>
    <rPh sb="104" eb="105">
      <t>タ</t>
    </rPh>
    <rPh sb="112" eb="114">
      <t>センタク</t>
    </rPh>
    <rPh sb="114" eb="116">
      <t>リユウ</t>
    </rPh>
    <rPh sb="117" eb="119">
      <t>キサイ</t>
    </rPh>
    <rPh sb="132" eb="133">
      <t>ダイ</t>
    </rPh>
    <rPh sb="134" eb="135">
      <t>ブ</t>
    </rPh>
    <rPh sb="150" eb="151">
      <t>ド</t>
    </rPh>
    <rPh sb="152" eb="154">
      <t>ヘイセイ</t>
    </rPh>
    <rPh sb="156" eb="158">
      <t>ネンド</t>
    </rPh>
    <rPh sb="159" eb="161">
      <t>ヘイセイ</t>
    </rPh>
    <rPh sb="163" eb="165">
      <t>ネンド</t>
    </rPh>
    <rPh sb="165" eb="166">
      <t>マタ</t>
    </rPh>
    <rPh sb="167" eb="169">
      <t>ヘイセイ</t>
    </rPh>
    <rPh sb="171" eb="173">
      <t>ネンド</t>
    </rPh>
    <rPh sb="215" eb="216">
      <t>ド</t>
    </rPh>
    <rPh sb="221" eb="223">
      <t>ヘイセイ</t>
    </rPh>
    <rPh sb="225" eb="227">
      <t>ネンド</t>
    </rPh>
    <rPh sb="227" eb="229">
      <t>タイショウ</t>
    </rPh>
    <rPh sb="232" eb="234">
      <t>ヘイセイ</t>
    </rPh>
    <rPh sb="236" eb="238">
      <t>ネンド</t>
    </rPh>
    <rPh sb="238" eb="240">
      <t>タイショウ</t>
    </rPh>
    <rPh sb="243" eb="245">
      <t>ヘイセイ</t>
    </rPh>
    <rPh sb="247" eb="249">
      <t>ネンド</t>
    </rPh>
    <rPh sb="249" eb="251">
      <t>タイショウ</t>
    </rPh>
    <rPh sb="253" eb="255">
      <t>キサイ</t>
    </rPh>
    <rPh sb="261" eb="263">
      <t>ヘイセイ</t>
    </rPh>
    <rPh sb="265" eb="266">
      <t>ネン</t>
    </rPh>
    <rPh sb="266" eb="267">
      <t>ド</t>
    </rPh>
    <rPh sb="268" eb="270">
      <t>ガイブ</t>
    </rPh>
    <rPh sb="270" eb="273">
      <t>ユウシキシャ</t>
    </rPh>
    <rPh sb="274" eb="276">
      <t>テンケン</t>
    </rPh>
    <rPh sb="277" eb="278">
      <t>ウ</t>
    </rPh>
    <rPh sb="280" eb="282">
      <t>ジギョウ</t>
    </rPh>
    <rPh sb="287" eb="289">
      <t>ヘイセイ</t>
    </rPh>
    <rPh sb="291" eb="292">
      <t>ネン</t>
    </rPh>
    <rPh sb="292" eb="293">
      <t>ド</t>
    </rPh>
    <rPh sb="294" eb="296">
      <t>ヘイセイ</t>
    </rPh>
    <rPh sb="298" eb="300">
      <t>ネンド</t>
    </rPh>
    <rPh sb="301" eb="303">
      <t>ヘイセイ</t>
    </rPh>
    <rPh sb="305" eb="307">
      <t>ネンド</t>
    </rPh>
    <rPh sb="307" eb="308">
      <t>マタ</t>
    </rPh>
    <rPh sb="309" eb="311">
      <t>ヘイセイ</t>
    </rPh>
    <rPh sb="313" eb="315">
      <t>ネンド</t>
    </rPh>
    <rPh sb="317" eb="319">
      <t>テンケン</t>
    </rPh>
    <rPh sb="320" eb="321">
      <t>ウ</t>
    </rPh>
    <rPh sb="325" eb="327">
      <t>バアイ</t>
    </rPh>
    <rPh sb="369" eb="371">
      <t>ケイゾク</t>
    </rPh>
    <rPh sb="372" eb="374">
      <t>ゼヒ</t>
    </rPh>
    <rPh sb="387" eb="389">
      <t>キサイ</t>
    </rPh>
    <phoneticPr fontId="1"/>
  </si>
  <si>
    <t>（項）水資源対策費
　（大事項）水資源確保等の推進に必要な経費</t>
  </si>
  <si>
    <t>水管理・国土保全局　水資源部</t>
    <rPh sb="0" eb="1">
      <t>ミズ</t>
    </rPh>
    <rPh sb="1" eb="3">
      <t>カンリ</t>
    </rPh>
    <rPh sb="4" eb="6">
      <t>コクド</t>
    </rPh>
    <rPh sb="6" eb="8">
      <t>ホゼン</t>
    </rPh>
    <rPh sb="8" eb="9">
      <t>キョク</t>
    </rPh>
    <rPh sb="10" eb="13">
      <t>ミズシゲン</t>
    </rPh>
    <rPh sb="13" eb="14">
      <t>ブ</t>
    </rPh>
    <phoneticPr fontId="1"/>
  </si>
  <si>
    <t>平成29年度</t>
    <rPh sb="0" eb="2">
      <t>ヘイセイ</t>
    </rPh>
    <rPh sb="4" eb="6">
      <t>ネンド</t>
    </rPh>
    <phoneticPr fontId="1"/>
  </si>
  <si>
    <t>平成26年度</t>
    <rPh sb="0" eb="2">
      <t>ヘイセイ</t>
    </rPh>
    <rPh sb="4" eb="6">
      <t>ネンド</t>
    </rPh>
    <phoneticPr fontId="1"/>
  </si>
  <si>
    <t>気候変動への適応策検討経費</t>
  </si>
  <si>
    <t>平成27年度</t>
    <rPh sb="0" eb="2">
      <t>ヘイセイ</t>
    </rPh>
    <rPh sb="4" eb="6">
      <t>ネンド</t>
    </rPh>
    <phoneticPr fontId="1"/>
  </si>
  <si>
    <t>平成25年度</t>
    <rPh sb="0" eb="2">
      <t>ヘイセイ</t>
    </rPh>
    <rPh sb="4" eb="6">
      <t>ネンド</t>
    </rPh>
    <phoneticPr fontId="1"/>
  </si>
  <si>
    <t>水管理・国土保全局　水資源部</t>
  </si>
  <si>
    <t>終了予定なし</t>
  </si>
  <si>
    <t>平成12年度</t>
    <rPh sb="0" eb="2">
      <t>ヘイセイ</t>
    </rPh>
    <rPh sb="4" eb="6">
      <t>ネンド</t>
    </rPh>
    <phoneticPr fontId="1"/>
  </si>
  <si>
    <t>水資源の有効利用等の推進に関する調査経費</t>
    <rPh sb="0" eb="3">
      <t>ミズシゲン</t>
    </rPh>
    <rPh sb="4" eb="6">
      <t>ユウコウ</t>
    </rPh>
    <rPh sb="6" eb="8">
      <t>リヨウ</t>
    </rPh>
    <rPh sb="8" eb="9">
      <t>トウ</t>
    </rPh>
    <rPh sb="10" eb="12">
      <t>スイシン</t>
    </rPh>
    <rPh sb="13" eb="14">
      <t>カン</t>
    </rPh>
    <rPh sb="16" eb="18">
      <t>チョウサ</t>
    </rPh>
    <rPh sb="18" eb="20">
      <t>ケイヒ</t>
    </rPh>
    <phoneticPr fontId="1"/>
  </si>
  <si>
    <t>昭和50年度</t>
    <rPh sb="0" eb="2">
      <t>ショウワ</t>
    </rPh>
    <rPh sb="4" eb="6">
      <t>ネンド</t>
    </rPh>
    <phoneticPr fontId="1"/>
  </si>
  <si>
    <t>水資源の現状把握等に要する経費</t>
    <rPh sb="0" eb="1">
      <t>ミズ</t>
    </rPh>
    <rPh sb="1" eb="3">
      <t>シゲン</t>
    </rPh>
    <rPh sb="4" eb="6">
      <t>ゲンジョウ</t>
    </rPh>
    <rPh sb="6" eb="8">
      <t>ハアク</t>
    </rPh>
    <rPh sb="8" eb="9">
      <t>ナド</t>
    </rPh>
    <rPh sb="10" eb="11">
      <t>ヨウ</t>
    </rPh>
    <rPh sb="13" eb="15">
      <t>ケイヒ</t>
    </rPh>
    <phoneticPr fontId="3"/>
  </si>
  <si>
    <t>水管理・国土保全局　水資源部</t>
    <rPh sb="0" eb="1">
      <t>ミズ</t>
    </rPh>
    <rPh sb="1" eb="3">
      <t>カンリ</t>
    </rPh>
    <rPh sb="4" eb="6">
      <t>コクド</t>
    </rPh>
    <rPh sb="6" eb="9">
      <t>ホゼンキョク</t>
    </rPh>
    <rPh sb="10" eb="13">
      <t>ミズシゲン</t>
    </rPh>
    <rPh sb="13" eb="14">
      <t>ブ</t>
    </rPh>
    <phoneticPr fontId="1"/>
  </si>
  <si>
    <t>平成4年度</t>
    <rPh sb="0" eb="2">
      <t>ヘイセイ</t>
    </rPh>
    <rPh sb="3" eb="5">
      <t>ネンド</t>
    </rPh>
    <phoneticPr fontId="1"/>
  </si>
  <si>
    <t>水源地域対策基本問題調査費</t>
    <rPh sb="0" eb="4">
      <t>スイゲンチイキ</t>
    </rPh>
    <rPh sb="4" eb="6">
      <t>タイサク</t>
    </rPh>
    <rPh sb="6" eb="8">
      <t>キホン</t>
    </rPh>
    <rPh sb="8" eb="10">
      <t>モンダイ</t>
    </rPh>
    <rPh sb="10" eb="12">
      <t>チョウサ</t>
    </rPh>
    <rPh sb="12" eb="13">
      <t>ヒ</t>
    </rPh>
    <phoneticPr fontId="1"/>
  </si>
  <si>
    <t>昭和61年度</t>
    <rPh sb="0" eb="2">
      <t>ショウワ</t>
    </rPh>
    <rPh sb="4" eb="6">
      <t>ネンド</t>
    </rPh>
    <phoneticPr fontId="1"/>
  </si>
  <si>
    <t>地下水対策及び地下水保全管理調査等に要する経費</t>
    <rPh sb="0" eb="3">
      <t>チカスイ</t>
    </rPh>
    <rPh sb="3" eb="5">
      <t>タイサク</t>
    </rPh>
    <rPh sb="5" eb="6">
      <t>オヨ</t>
    </rPh>
    <rPh sb="7" eb="10">
      <t>チカスイ</t>
    </rPh>
    <rPh sb="10" eb="12">
      <t>ホゼン</t>
    </rPh>
    <rPh sb="12" eb="14">
      <t>カンリ</t>
    </rPh>
    <rPh sb="14" eb="16">
      <t>チョウサ</t>
    </rPh>
    <rPh sb="16" eb="17">
      <t>トウ</t>
    </rPh>
    <rPh sb="18" eb="19">
      <t>ヨウ</t>
    </rPh>
    <rPh sb="21" eb="23">
      <t>ケイヒ</t>
    </rPh>
    <phoneticPr fontId="1"/>
  </si>
  <si>
    <t>昭和60年度</t>
    <rPh sb="0" eb="2">
      <t>ショウワ</t>
    </rPh>
    <rPh sb="4" eb="6">
      <t>ネンド</t>
    </rPh>
    <phoneticPr fontId="1"/>
  </si>
  <si>
    <t>世界的水資源問題を踏まえた我が国の対応方策検討調査経費</t>
    <rPh sb="0" eb="3">
      <t>セカイテキ</t>
    </rPh>
    <rPh sb="3" eb="4">
      <t>ミズ</t>
    </rPh>
    <rPh sb="4" eb="6">
      <t>シゲン</t>
    </rPh>
    <rPh sb="6" eb="8">
      <t>モンダイ</t>
    </rPh>
    <rPh sb="9" eb="10">
      <t>フ</t>
    </rPh>
    <rPh sb="13" eb="14">
      <t>ワ</t>
    </rPh>
    <rPh sb="15" eb="16">
      <t>クニ</t>
    </rPh>
    <rPh sb="17" eb="19">
      <t>タイオウ</t>
    </rPh>
    <rPh sb="19" eb="21">
      <t>ホウサク</t>
    </rPh>
    <rPh sb="21" eb="23">
      <t>ケントウ</t>
    </rPh>
    <rPh sb="23" eb="25">
      <t>チョウサ</t>
    </rPh>
    <rPh sb="25" eb="27">
      <t>ケイヒ</t>
    </rPh>
    <phoneticPr fontId="3"/>
  </si>
  <si>
    <t>（項）水資源開発事業費
　（大事項）水資源開発の促進に必要な経費
　（大事項）水資源確保を図るための水道施設整備に必要な経費
　（大事項）水資源確保を図るための工業用水道事業に必要な経費
　（大事項）水資源確保を図るための農業生産基盤整備事業に必要な経費</t>
    <rPh sb="1" eb="2">
      <t>コウ</t>
    </rPh>
    <rPh sb="3" eb="6">
      <t>ミズシゲン</t>
    </rPh>
    <rPh sb="6" eb="8">
      <t>カイハツ</t>
    </rPh>
    <rPh sb="8" eb="11">
      <t>ジギョウヒ</t>
    </rPh>
    <rPh sb="14" eb="15">
      <t>ダイ</t>
    </rPh>
    <rPh sb="15" eb="17">
      <t>ジコウ</t>
    </rPh>
    <rPh sb="18" eb="21">
      <t>ミズシゲン</t>
    </rPh>
    <rPh sb="21" eb="23">
      <t>カイハツ</t>
    </rPh>
    <rPh sb="24" eb="26">
      <t>ソクシン</t>
    </rPh>
    <rPh sb="27" eb="29">
      <t>ヒツヨウ</t>
    </rPh>
    <rPh sb="30" eb="32">
      <t>ケイヒ</t>
    </rPh>
    <rPh sb="35" eb="36">
      <t>ダイ</t>
    </rPh>
    <rPh sb="36" eb="38">
      <t>ジコウ</t>
    </rPh>
    <rPh sb="39" eb="42">
      <t>ミズシゲン</t>
    </rPh>
    <rPh sb="42" eb="44">
      <t>カクホ</t>
    </rPh>
    <rPh sb="45" eb="46">
      <t>ハカ</t>
    </rPh>
    <rPh sb="50" eb="52">
      <t>スイドウ</t>
    </rPh>
    <rPh sb="52" eb="54">
      <t>シセツ</t>
    </rPh>
    <rPh sb="54" eb="56">
      <t>セイビ</t>
    </rPh>
    <rPh sb="57" eb="59">
      <t>ヒツヨウ</t>
    </rPh>
    <rPh sb="60" eb="62">
      <t>ケイヒ</t>
    </rPh>
    <rPh sb="65" eb="66">
      <t>ダイ</t>
    </rPh>
    <rPh sb="66" eb="68">
      <t>ジコウ</t>
    </rPh>
    <rPh sb="69" eb="72">
      <t>ミズシゲン</t>
    </rPh>
    <rPh sb="72" eb="74">
      <t>カクホ</t>
    </rPh>
    <rPh sb="75" eb="76">
      <t>ハカ</t>
    </rPh>
    <rPh sb="80" eb="83">
      <t>コウギョウヨウ</t>
    </rPh>
    <rPh sb="83" eb="85">
      <t>スイドウ</t>
    </rPh>
    <rPh sb="85" eb="87">
      <t>ジギョウ</t>
    </rPh>
    <rPh sb="88" eb="90">
      <t>ヒツヨウ</t>
    </rPh>
    <rPh sb="91" eb="93">
      <t>ケイヒ</t>
    </rPh>
    <rPh sb="96" eb="97">
      <t>ダイ</t>
    </rPh>
    <rPh sb="97" eb="99">
      <t>ジコウ</t>
    </rPh>
    <phoneticPr fontId="1"/>
  </si>
  <si>
    <t>昭和37年度</t>
    <rPh sb="0" eb="2">
      <t>ショウワ</t>
    </rPh>
    <rPh sb="4" eb="6">
      <t>ネンド</t>
    </rPh>
    <phoneticPr fontId="1"/>
  </si>
  <si>
    <t>水資源開発事業</t>
    <rPh sb="0" eb="3">
      <t>ミズシゲン</t>
    </rPh>
    <rPh sb="3" eb="5">
      <t>カイハツ</t>
    </rPh>
    <rPh sb="5" eb="7">
      <t>ジギョウ</t>
    </rPh>
    <phoneticPr fontId="1"/>
  </si>
  <si>
    <t>(項)水資源対策費
　(大事項)水資源確保等の推進に必要な経費</t>
  </si>
  <si>
    <t>水管理・国土保全局</t>
    <rPh sb="0" eb="1">
      <t>ミズ</t>
    </rPh>
    <rPh sb="1" eb="3">
      <t>カンリ</t>
    </rPh>
    <rPh sb="4" eb="6">
      <t>コクド</t>
    </rPh>
    <rPh sb="6" eb="9">
      <t>ホゼンキョク</t>
    </rPh>
    <phoneticPr fontId="1"/>
  </si>
  <si>
    <t>昭和49年度</t>
    <rPh sb="0" eb="2">
      <t>ショウワ</t>
    </rPh>
    <rPh sb="4" eb="6">
      <t>ネンド</t>
    </rPh>
    <phoneticPr fontId="1"/>
  </si>
  <si>
    <t>施策名：２-６　水資源の確保、水源地域活性化等を推進する</t>
    <rPh sb="0" eb="2">
      <t>シサク</t>
    </rPh>
    <rPh sb="2" eb="3">
      <t>メイ</t>
    </rPh>
    <rPh sb="8" eb="9">
      <t>ミズ</t>
    </rPh>
    <rPh sb="9" eb="11">
      <t>シゲン</t>
    </rPh>
    <rPh sb="12" eb="14">
      <t>カクホ</t>
    </rPh>
    <rPh sb="15" eb="17">
      <t>スイゲン</t>
    </rPh>
    <rPh sb="17" eb="19">
      <t>チイキ</t>
    </rPh>
    <rPh sb="19" eb="22">
      <t>カッセイカ</t>
    </rPh>
    <rPh sb="22" eb="23">
      <t>トウ</t>
    </rPh>
    <rPh sb="24" eb="26">
      <t>スイシン</t>
    </rPh>
    <phoneticPr fontId="1"/>
  </si>
  <si>
    <t>（項）道路環境等対策費
　（大事項）道路環境等対策に必要な経費</t>
    <rPh sb="14" eb="15">
      <t>ダイ</t>
    </rPh>
    <phoneticPr fontId="1"/>
  </si>
  <si>
    <t>自動車局</t>
    <rPh sb="0" eb="3">
      <t>ジドウシャ</t>
    </rPh>
    <rPh sb="3" eb="4">
      <t>キョク</t>
    </rPh>
    <phoneticPr fontId="1"/>
  </si>
  <si>
    <t>（項）業務取扱費
　（大事項）車両の環境対策に必要な経費</t>
    <rPh sb="11" eb="12">
      <t>ダイ</t>
    </rPh>
    <phoneticPr fontId="1"/>
  </si>
  <si>
    <t>自動車安全特別会計自動車検査登録勘定</t>
    <rPh sb="0" eb="3">
      <t>ジドウシャ</t>
    </rPh>
    <rPh sb="3" eb="5">
      <t>アンゼン</t>
    </rPh>
    <rPh sb="5" eb="7">
      <t>トクベツ</t>
    </rPh>
    <rPh sb="7" eb="9">
      <t>カイケイ</t>
    </rPh>
    <rPh sb="9" eb="12">
      <t>ジドウシャ</t>
    </rPh>
    <rPh sb="12" eb="14">
      <t>ケンサ</t>
    </rPh>
    <rPh sb="14" eb="16">
      <t>トウロク</t>
    </rPh>
    <rPh sb="16" eb="18">
      <t>カンジョウ</t>
    </rPh>
    <phoneticPr fontId="1"/>
  </si>
  <si>
    <t>平成17年度</t>
    <phoneticPr fontId="1"/>
  </si>
  <si>
    <t>（項）道路環境等対策費　　　　　　　　　　　　　　　　　　
　（大事項）道路環境等対策に必要な経費</t>
    <rPh sb="1" eb="2">
      <t>コウ</t>
    </rPh>
    <rPh sb="3" eb="5">
      <t>ドウロ</t>
    </rPh>
    <rPh sb="5" eb="7">
      <t>カンキョウ</t>
    </rPh>
    <rPh sb="7" eb="8">
      <t>ナド</t>
    </rPh>
    <rPh sb="8" eb="11">
      <t>タイサクヒ</t>
    </rPh>
    <rPh sb="32" eb="33">
      <t>ダイ</t>
    </rPh>
    <rPh sb="33" eb="35">
      <t>ジコウ</t>
    </rPh>
    <rPh sb="36" eb="38">
      <t>ドウロ</t>
    </rPh>
    <rPh sb="38" eb="40">
      <t>カンキョウ</t>
    </rPh>
    <rPh sb="40" eb="41">
      <t>ナド</t>
    </rPh>
    <rPh sb="41" eb="43">
      <t>タイサク</t>
    </rPh>
    <rPh sb="44" eb="46">
      <t>ヒツヨウ</t>
    </rPh>
    <rPh sb="47" eb="49">
      <t>ケイヒ</t>
    </rPh>
    <phoneticPr fontId="1"/>
  </si>
  <si>
    <t>道路局</t>
    <rPh sb="0" eb="3">
      <t>ドウロキョク</t>
    </rPh>
    <phoneticPr fontId="1"/>
  </si>
  <si>
    <t>平成28年度</t>
    <rPh sb="0" eb="2">
      <t>ヘイセイ</t>
    </rPh>
    <rPh sb="4" eb="6">
      <t>ネンド</t>
    </rPh>
    <phoneticPr fontId="1"/>
  </si>
  <si>
    <t>道路空間の機能向上に資する道路空間の再配分に関する調査検討</t>
  </si>
  <si>
    <t>（項）道路環境等対策費
　（大事項）道路環境等対策に必要な経費</t>
    <rPh sb="1" eb="2">
      <t>コウ</t>
    </rPh>
    <rPh sb="3" eb="5">
      <t>ドウロ</t>
    </rPh>
    <rPh sb="5" eb="7">
      <t>カンキョウ</t>
    </rPh>
    <rPh sb="7" eb="8">
      <t>ナド</t>
    </rPh>
    <rPh sb="8" eb="11">
      <t>タイサクヒ</t>
    </rPh>
    <rPh sb="14" eb="15">
      <t>ダイ</t>
    </rPh>
    <rPh sb="15" eb="17">
      <t>ジコウ</t>
    </rPh>
    <rPh sb="18" eb="20">
      <t>ドウロ</t>
    </rPh>
    <rPh sb="20" eb="23">
      <t>カンキョウナド</t>
    </rPh>
    <rPh sb="23" eb="25">
      <t>タイサク</t>
    </rPh>
    <rPh sb="26" eb="28">
      <t>ヒツヨウ</t>
    </rPh>
    <rPh sb="29" eb="31">
      <t>ケイヒ</t>
    </rPh>
    <phoneticPr fontId="1"/>
  </si>
  <si>
    <t>高騒音対策による沿道騒音の低減効果に関する連携調査経費</t>
    <rPh sb="0" eb="3">
      <t>コウソウオン</t>
    </rPh>
    <rPh sb="3" eb="5">
      <t>タイサク</t>
    </rPh>
    <rPh sb="8" eb="10">
      <t>エンドウ</t>
    </rPh>
    <rPh sb="10" eb="12">
      <t>ソウオン</t>
    </rPh>
    <rPh sb="13" eb="15">
      <t>テイゲン</t>
    </rPh>
    <rPh sb="15" eb="17">
      <t>コウカ</t>
    </rPh>
    <rPh sb="18" eb="19">
      <t>カン</t>
    </rPh>
    <rPh sb="21" eb="23">
      <t>レンケイ</t>
    </rPh>
    <rPh sb="23" eb="25">
      <t>チョウサ</t>
    </rPh>
    <rPh sb="25" eb="27">
      <t>ケイヒ</t>
    </rPh>
    <phoneticPr fontId="1"/>
  </si>
  <si>
    <t>道路局</t>
    <rPh sb="0" eb="2">
      <t>ドウロ</t>
    </rPh>
    <rPh sb="2" eb="3">
      <t>キョク</t>
    </rPh>
    <phoneticPr fontId="1"/>
  </si>
  <si>
    <t>（項）道路環境改善事業費
　（大事項）道路環境改善事業に必要な経費</t>
    <phoneticPr fontId="1"/>
  </si>
  <si>
    <t>道路事業（直轄・無電柱化推進）</t>
    <rPh sb="0" eb="2">
      <t>ドウロ</t>
    </rPh>
    <rPh sb="2" eb="4">
      <t>ジギョウ</t>
    </rPh>
    <rPh sb="5" eb="7">
      <t>チョッカツ</t>
    </rPh>
    <rPh sb="8" eb="9">
      <t>ム</t>
    </rPh>
    <rPh sb="9" eb="11">
      <t>デンチュウ</t>
    </rPh>
    <rPh sb="11" eb="12">
      <t>カ</t>
    </rPh>
    <rPh sb="12" eb="14">
      <t>スイシン</t>
    </rPh>
    <phoneticPr fontId="1"/>
  </si>
  <si>
    <t>（項）道路環境改善事業費
　（大事項）道路環境改善事業に必要な経費
（項）道路交通安全対策事業費
　（大事項）道路更新防災対策事業及び維持管理に必要な経費
　（大事項）道路交通安全対策事業に必要な経費
（項）地域連携道路事業費
　（大事項）地域連携道路事業に必要な経費
（項）道路交通円滑化事業費
　（大事項）道路交通円滑化事業に必要な経費</t>
    <rPh sb="35" eb="36">
      <t>コウ</t>
    </rPh>
    <rPh sb="51" eb="52">
      <t>ダイ</t>
    </rPh>
    <rPh sb="52" eb="54">
      <t>ジコウ</t>
    </rPh>
    <rPh sb="80" eb="81">
      <t>ダイ</t>
    </rPh>
    <rPh sb="81" eb="83">
      <t>ジコウ</t>
    </rPh>
    <rPh sb="102" eb="103">
      <t>コウ</t>
    </rPh>
    <rPh sb="116" eb="117">
      <t>ダイ</t>
    </rPh>
    <rPh sb="117" eb="119">
      <t>ジコウ</t>
    </rPh>
    <rPh sb="136" eb="137">
      <t>コウ</t>
    </rPh>
    <rPh sb="151" eb="152">
      <t>ダイ</t>
    </rPh>
    <rPh sb="152" eb="154">
      <t>ジコウ</t>
    </rPh>
    <phoneticPr fontId="1"/>
  </si>
  <si>
    <t>昭和27年度</t>
    <rPh sb="0" eb="2">
      <t>ショウワ</t>
    </rPh>
    <rPh sb="4" eb="6">
      <t>ネンド</t>
    </rPh>
    <phoneticPr fontId="1"/>
  </si>
  <si>
    <t>道路事業（直轄・改築等）</t>
    <rPh sb="0" eb="2">
      <t>ドウロ</t>
    </rPh>
    <rPh sb="2" eb="4">
      <t>ジギョウ</t>
    </rPh>
    <rPh sb="5" eb="7">
      <t>チョッカツ</t>
    </rPh>
    <rPh sb="10" eb="11">
      <t>トウ</t>
    </rPh>
    <phoneticPr fontId="1"/>
  </si>
  <si>
    <t>施策名：２-５　快適な道路環境等を創造する</t>
    <rPh sb="0" eb="2">
      <t>シサク</t>
    </rPh>
    <rPh sb="2" eb="3">
      <t>メイ</t>
    </rPh>
    <rPh sb="8" eb="10">
      <t>カイテキ</t>
    </rPh>
    <rPh sb="11" eb="13">
      <t>ドウロ</t>
    </rPh>
    <rPh sb="13" eb="15">
      <t>カンキョウ</t>
    </rPh>
    <rPh sb="15" eb="16">
      <t>トウ</t>
    </rPh>
    <rPh sb="17" eb="19">
      <t>ソウゾウ</t>
    </rPh>
    <phoneticPr fontId="1"/>
  </si>
  <si>
    <t>（項）海洋環境対策費
　（大事項）海洋・沿岸域環境の保全等の推進に必要な経費</t>
    <rPh sb="1" eb="2">
      <t>コウ</t>
    </rPh>
    <rPh sb="3" eb="5">
      <t>カイヨウ</t>
    </rPh>
    <rPh sb="5" eb="7">
      <t>カンキョウ</t>
    </rPh>
    <rPh sb="7" eb="10">
      <t>タイサクヒ</t>
    </rPh>
    <rPh sb="13" eb="14">
      <t>ダイ</t>
    </rPh>
    <rPh sb="14" eb="16">
      <t>ジコウ</t>
    </rPh>
    <rPh sb="17" eb="19">
      <t>カイヨウ</t>
    </rPh>
    <rPh sb="20" eb="22">
      <t>エンガン</t>
    </rPh>
    <rPh sb="22" eb="23">
      <t>イキ</t>
    </rPh>
    <rPh sb="23" eb="25">
      <t>カンキョウ</t>
    </rPh>
    <rPh sb="26" eb="28">
      <t>ホゼン</t>
    </rPh>
    <rPh sb="28" eb="29">
      <t>トウ</t>
    </rPh>
    <rPh sb="30" eb="32">
      <t>スイシン</t>
    </rPh>
    <rPh sb="33" eb="35">
      <t>ヒツヨウ</t>
    </rPh>
    <rPh sb="36" eb="38">
      <t>ケイヒ</t>
    </rPh>
    <phoneticPr fontId="1"/>
  </si>
  <si>
    <t>港湾局</t>
    <rPh sb="0" eb="3">
      <t>コウワンキョク</t>
    </rPh>
    <phoneticPr fontId="1"/>
  </si>
  <si>
    <t>洋上風力発電導入に対応した港湾機能確保のための海域管理方策の検討経費</t>
    <rPh sb="0" eb="2">
      <t>ヨウジョウ</t>
    </rPh>
    <rPh sb="2" eb="4">
      <t>フウリョク</t>
    </rPh>
    <rPh sb="4" eb="6">
      <t>ハツデン</t>
    </rPh>
    <rPh sb="6" eb="8">
      <t>ドウニュウ</t>
    </rPh>
    <rPh sb="9" eb="11">
      <t>タイオウ</t>
    </rPh>
    <rPh sb="13" eb="15">
      <t>コウワン</t>
    </rPh>
    <rPh sb="15" eb="17">
      <t>キノウ</t>
    </rPh>
    <rPh sb="17" eb="19">
      <t>カクホ</t>
    </rPh>
    <rPh sb="23" eb="25">
      <t>カイイキ</t>
    </rPh>
    <rPh sb="25" eb="27">
      <t>カンリ</t>
    </rPh>
    <rPh sb="27" eb="29">
      <t>ホウサク</t>
    </rPh>
    <rPh sb="30" eb="32">
      <t>ケントウ</t>
    </rPh>
    <rPh sb="32" eb="34">
      <t>ケイヒ</t>
    </rPh>
    <phoneticPr fontId="1"/>
  </si>
  <si>
    <t>（項）海洋環境対策費
　（大事項）海洋・沿岸域環境の保全等の推進に必要な経費</t>
    <rPh sb="1" eb="2">
      <t>コウ</t>
    </rPh>
    <rPh sb="3" eb="5">
      <t>カイヨウ</t>
    </rPh>
    <rPh sb="5" eb="7">
      <t>カンキョウ</t>
    </rPh>
    <rPh sb="7" eb="9">
      <t>タイサク</t>
    </rPh>
    <rPh sb="9" eb="10">
      <t>ヒ</t>
    </rPh>
    <rPh sb="13" eb="14">
      <t>ダイ</t>
    </rPh>
    <rPh sb="14" eb="16">
      <t>ジコウ</t>
    </rPh>
    <rPh sb="17" eb="19">
      <t>カイヨウ</t>
    </rPh>
    <rPh sb="20" eb="22">
      <t>エンガン</t>
    </rPh>
    <rPh sb="22" eb="23">
      <t>イキ</t>
    </rPh>
    <rPh sb="23" eb="25">
      <t>カンキョウ</t>
    </rPh>
    <rPh sb="26" eb="28">
      <t>ホゼン</t>
    </rPh>
    <rPh sb="28" eb="29">
      <t>トウ</t>
    </rPh>
    <rPh sb="30" eb="32">
      <t>スイシン</t>
    </rPh>
    <rPh sb="33" eb="35">
      <t>ヒツヨウ</t>
    </rPh>
    <rPh sb="36" eb="38">
      <t>ケイヒ</t>
    </rPh>
    <phoneticPr fontId="1"/>
  </si>
  <si>
    <t>平成24年度</t>
    <rPh sb="0" eb="2">
      <t>ヘイセイ</t>
    </rPh>
    <rPh sb="4" eb="6">
      <t>ネンド</t>
    </rPh>
    <phoneticPr fontId="1"/>
  </si>
  <si>
    <t>港湾区域における低潮線の保全に要する経費</t>
    <rPh sb="0" eb="2">
      <t>コウワン</t>
    </rPh>
    <rPh sb="2" eb="4">
      <t>クイキ</t>
    </rPh>
    <rPh sb="8" eb="10">
      <t>テイチョウ</t>
    </rPh>
    <rPh sb="10" eb="11">
      <t>セン</t>
    </rPh>
    <rPh sb="12" eb="14">
      <t>ホゼン</t>
    </rPh>
    <rPh sb="15" eb="16">
      <t>ヨウ</t>
    </rPh>
    <rPh sb="18" eb="20">
      <t>ケイヒ</t>
    </rPh>
    <phoneticPr fontId="1"/>
  </si>
  <si>
    <t>（項）海岸事業費
　（大事項）海岸事業に必要な経費</t>
    <rPh sb="1" eb="2">
      <t>コウ</t>
    </rPh>
    <rPh sb="3" eb="5">
      <t>カイガン</t>
    </rPh>
    <rPh sb="5" eb="8">
      <t>ジギョウヒ</t>
    </rPh>
    <rPh sb="11" eb="12">
      <t>ダイ</t>
    </rPh>
    <rPh sb="12" eb="14">
      <t>ジコウ</t>
    </rPh>
    <rPh sb="15" eb="17">
      <t>カイガン</t>
    </rPh>
    <rPh sb="17" eb="19">
      <t>ジギョウ</t>
    </rPh>
    <rPh sb="20" eb="22">
      <t>ヒツヨウ</t>
    </rPh>
    <rPh sb="23" eb="25">
      <t>ケイヒ</t>
    </rPh>
    <phoneticPr fontId="1"/>
  </si>
  <si>
    <t>港湾局</t>
    <rPh sb="0" eb="2">
      <t>コウワン</t>
    </rPh>
    <rPh sb="2" eb="3">
      <t>キョク</t>
    </rPh>
    <phoneticPr fontId="1"/>
  </si>
  <si>
    <t>昭和47年度</t>
    <rPh sb="0" eb="2">
      <t>ショウワ</t>
    </rPh>
    <rPh sb="4" eb="6">
      <t>ネンド</t>
    </rPh>
    <phoneticPr fontId="1"/>
  </si>
  <si>
    <t>海岸事業（直轄）</t>
    <rPh sb="0" eb="2">
      <t>カイガン</t>
    </rPh>
    <rPh sb="2" eb="4">
      <t>ジギョウ</t>
    </rPh>
    <rPh sb="5" eb="7">
      <t>チョッカツ</t>
    </rPh>
    <phoneticPr fontId="1"/>
  </si>
  <si>
    <t>（項）港湾環境整備事業費
　（大事項）港湾環境整備事業に必要な経費</t>
    <rPh sb="1" eb="2">
      <t>コウ</t>
    </rPh>
    <rPh sb="3" eb="5">
      <t>コウワン</t>
    </rPh>
    <rPh sb="5" eb="7">
      <t>カンキョウ</t>
    </rPh>
    <rPh sb="7" eb="9">
      <t>セイビ</t>
    </rPh>
    <rPh sb="9" eb="11">
      <t>ジギョウ</t>
    </rPh>
    <rPh sb="11" eb="12">
      <t>ヒ</t>
    </rPh>
    <rPh sb="15" eb="16">
      <t>ダイ</t>
    </rPh>
    <rPh sb="16" eb="18">
      <t>ジコウ</t>
    </rPh>
    <rPh sb="19" eb="21">
      <t>コウワン</t>
    </rPh>
    <rPh sb="21" eb="23">
      <t>カンキョウ</t>
    </rPh>
    <rPh sb="23" eb="25">
      <t>セイビ</t>
    </rPh>
    <rPh sb="25" eb="27">
      <t>ジギョウ</t>
    </rPh>
    <rPh sb="28" eb="30">
      <t>ヒツヨウ</t>
    </rPh>
    <rPh sb="31" eb="33">
      <t>ケイヒ</t>
    </rPh>
    <phoneticPr fontId="1"/>
  </si>
  <si>
    <t>港湾公害防止対策事業</t>
    <rPh sb="0" eb="2">
      <t>コウワン</t>
    </rPh>
    <rPh sb="2" eb="4">
      <t>コウガイ</t>
    </rPh>
    <rPh sb="4" eb="6">
      <t>ボウシ</t>
    </rPh>
    <rPh sb="6" eb="8">
      <t>タイサク</t>
    </rPh>
    <rPh sb="8" eb="10">
      <t>ジギョウ</t>
    </rPh>
    <phoneticPr fontId="6"/>
  </si>
  <si>
    <t>昭和48年度</t>
    <rPh sb="0" eb="2">
      <t>ショウワ</t>
    </rPh>
    <rPh sb="4" eb="6">
      <t>ネンド</t>
    </rPh>
    <phoneticPr fontId="1"/>
  </si>
  <si>
    <t>廃棄物埋立護岸等整備事業</t>
    <rPh sb="0" eb="3">
      <t>ハイキブツ</t>
    </rPh>
    <rPh sb="3" eb="5">
      <t>ウメタテ</t>
    </rPh>
    <rPh sb="5" eb="8">
      <t>ゴガンナド</t>
    </rPh>
    <rPh sb="8" eb="10">
      <t>セイビ</t>
    </rPh>
    <rPh sb="10" eb="12">
      <t>ジギョウ</t>
    </rPh>
    <phoneticPr fontId="6"/>
  </si>
  <si>
    <t>（項）海洋環境対策費
　（大事項）海洋・沿岸域環境の保全等の推進に必要な経費
（項）地方運輸行政推進費
　（大事項）海洋・沿岸域環境の保全等の推進に必要な経費</t>
    <rPh sb="1" eb="2">
      <t>コウ</t>
    </rPh>
    <rPh sb="13" eb="14">
      <t>ダイ</t>
    </rPh>
    <rPh sb="14" eb="16">
      <t>ジコウ</t>
    </rPh>
    <rPh sb="40" eb="41">
      <t>コウ</t>
    </rPh>
    <rPh sb="54" eb="57">
      <t>ダイジコウ</t>
    </rPh>
    <phoneticPr fontId="1"/>
  </si>
  <si>
    <t>海事局</t>
    <rPh sb="0" eb="2">
      <t>カイジ</t>
    </rPh>
    <rPh sb="2" eb="3">
      <t>キョク</t>
    </rPh>
    <phoneticPr fontId="1"/>
  </si>
  <si>
    <t>船舶油濁損害対策</t>
    <rPh sb="0" eb="2">
      <t>センパク</t>
    </rPh>
    <rPh sb="2" eb="4">
      <t>ユダク</t>
    </rPh>
    <rPh sb="4" eb="6">
      <t>ソンガイ</t>
    </rPh>
    <rPh sb="6" eb="8">
      <t>タイサク</t>
    </rPh>
    <phoneticPr fontId="5"/>
  </si>
  <si>
    <t>（項）海洋環境対策費
（大事項）海洋・沿岸域環境の保全等の推進に必要な経費</t>
  </si>
  <si>
    <t>平成23年度</t>
    <rPh sb="0" eb="2">
      <t>ヘイセイ</t>
    </rPh>
    <rPh sb="4" eb="6">
      <t>ネンド</t>
    </rPh>
    <phoneticPr fontId="1"/>
  </si>
  <si>
    <t>低潮線の保全に要する経費</t>
    <rPh sb="0" eb="3">
      <t>テイチョウセン</t>
    </rPh>
    <rPh sb="4" eb="6">
      <t>ホゼン</t>
    </rPh>
    <rPh sb="7" eb="8">
      <t>ヨウ</t>
    </rPh>
    <rPh sb="10" eb="12">
      <t>ケイヒ</t>
    </rPh>
    <phoneticPr fontId="1"/>
  </si>
  <si>
    <t>（項）海岸事業費
　（大事項）海岸事業に必要な経費</t>
  </si>
  <si>
    <t>昭和24年度</t>
    <rPh sb="0" eb="2">
      <t>ショウワ</t>
    </rPh>
    <rPh sb="4" eb="6">
      <t>ネンド</t>
    </rPh>
    <phoneticPr fontId="1"/>
  </si>
  <si>
    <t>海岸事業</t>
    <rPh sb="0" eb="2">
      <t>カイガン</t>
    </rPh>
    <rPh sb="2" eb="4">
      <t>ジギョウ</t>
    </rPh>
    <phoneticPr fontId="1"/>
  </si>
  <si>
    <t>（項）海洋環境対策費
　（大事項）海洋・沿岸域環境の保全等の推進に必要な経費
（項）地方運輸行政推進費
　（大事項）海洋・沿岸域環境の保全等の推進に必要な経費</t>
  </si>
  <si>
    <t>総合政策局</t>
    <rPh sb="0" eb="2">
      <t>ソウゴウ</t>
    </rPh>
    <rPh sb="2" eb="4">
      <t>セイサク</t>
    </rPh>
    <rPh sb="4" eb="5">
      <t>キョク</t>
    </rPh>
    <phoneticPr fontId="1"/>
  </si>
  <si>
    <t>平成20年度</t>
    <rPh sb="0" eb="2">
      <t>ヘイセイ</t>
    </rPh>
    <rPh sb="4" eb="6">
      <t>ネンド</t>
    </rPh>
    <phoneticPr fontId="1"/>
  </si>
  <si>
    <t>海洋・沿岸域環境の保全等の推進</t>
    <rPh sb="0" eb="2">
      <t>カイヨウ</t>
    </rPh>
    <rPh sb="3" eb="5">
      <t>エンガン</t>
    </rPh>
    <rPh sb="6" eb="8">
      <t>カンキョウ</t>
    </rPh>
    <rPh sb="9" eb="11">
      <t>ホゼン</t>
    </rPh>
    <rPh sb="11" eb="12">
      <t>トウ</t>
    </rPh>
    <rPh sb="13" eb="15">
      <t>スイシン</t>
    </rPh>
    <phoneticPr fontId="6"/>
  </si>
  <si>
    <t>（項）海洋環境対策費
　（大事項）海洋・沿岸域環境の保全等の推進に必要な経費</t>
  </si>
  <si>
    <t>平成18年度</t>
    <rPh sb="0" eb="2">
      <t>ヘイセイ</t>
    </rPh>
    <rPh sb="4" eb="6">
      <t>ネンド</t>
    </rPh>
    <phoneticPr fontId="1"/>
  </si>
  <si>
    <t>国連開発計画拠出金</t>
    <rPh sb="0" eb="2">
      <t>コクレン</t>
    </rPh>
    <rPh sb="2" eb="4">
      <t>カイハツ</t>
    </rPh>
    <rPh sb="4" eb="6">
      <t>ケイカク</t>
    </rPh>
    <rPh sb="6" eb="9">
      <t>キョシュツキン</t>
    </rPh>
    <phoneticPr fontId="6"/>
  </si>
  <si>
    <t>平成16年度</t>
    <rPh sb="0" eb="2">
      <t>ヘイセイ</t>
    </rPh>
    <rPh sb="4" eb="6">
      <t>ネンド</t>
    </rPh>
    <phoneticPr fontId="1"/>
  </si>
  <si>
    <t>国連環境計画拠出金</t>
    <rPh sb="0" eb="2">
      <t>コクレン</t>
    </rPh>
    <rPh sb="2" eb="4">
      <t>カンキョウ</t>
    </rPh>
    <rPh sb="4" eb="6">
      <t>ケイカク</t>
    </rPh>
    <rPh sb="6" eb="9">
      <t>キョシュツキン</t>
    </rPh>
    <phoneticPr fontId="6"/>
  </si>
  <si>
    <t>施策名：２-４　海洋・沿岸域環境や港湾空間の保全・再生・形成、海洋廃棄物処理、海洋汚染防止を推進する</t>
    <rPh sb="0" eb="2">
      <t>シサク</t>
    </rPh>
    <rPh sb="2" eb="3">
      <t>メイ</t>
    </rPh>
    <rPh sb="8" eb="10">
      <t>カイヨウ</t>
    </rPh>
    <rPh sb="11" eb="13">
      <t>エンガン</t>
    </rPh>
    <rPh sb="13" eb="14">
      <t>イキ</t>
    </rPh>
    <rPh sb="14" eb="16">
      <t>カンキョウ</t>
    </rPh>
    <rPh sb="17" eb="19">
      <t>コウワン</t>
    </rPh>
    <rPh sb="19" eb="21">
      <t>クウカン</t>
    </rPh>
    <rPh sb="22" eb="24">
      <t>ホゼン</t>
    </rPh>
    <rPh sb="25" eb="27">
      <t>サイセイ</t>
    </rPh>
    <rPh sb="28" eb="30">
      <t>ケイセイ</t>
    </rPh>
    <rPh sb="31" eb="33">
      <t>カイヨウ</t>
    </rPh>
    <rPh sb="33" eb="36">
      <t>ハイキブツ</t>
    </rPh>
    <rPh sb="36" eb="38">
      <t>ショリ</t>
    </rPh>
    <rPh sb="39" eb="41">
      <t>カイヨウ</t>
    </rPh>
    <rPh sb="41" eb="43">
      <t>オセン</t>
    </rPh>
    <rPh sb="43" eb="45">
      <t>ボウシ</t>
    </rPh>
    <rPh sb="46" eb="48">
      <t>スイシン</t>
    </rPh>
    <phoneticPr fontId="1"/>
  </si>
  <si>
    <t>総合的なバリアフリー社会の形成の推進</t>
    <rPh sb="13" eb="15">
      <t>ケイセイ</t>
    </rPh>
    <phoneticPr fontId="6"/>
  </si>
  <si>
    <t>施策名：２-３　総合的なバリアフリー化を推進する</t>
    <rPh sb="0" eb="2">
      <t>シサク</t>
    </rPh>
    <rPh sb="2" eb="3">
      <t>メイ</t>
    </rPh>
    <rPh sb="8" eb="11">
      <t>ソウゴウテキ</t>
    </rPh>
    <rPh sb="18" eb="19">
      <t>カ</t>
    </rPh>
    <rPh sb="20" eb="22">
      <t>スイシン</t>
    </rPh>
    <phoneticPr fontId="1"/>
  </si>
  <si>
    <t>（項）住宅市場整備推進費
　（大事項）住宅市場の環境整備の推進に必要な経費</t>
    <rPh sb="1" eb="2">
      <t>コウ</t>
    </rPh>
    <rPh sb="3" eb="5">
      <t>ジュウタク</t>
    </rPh>
    <rPh sb="5" eb="7">
      <t>シジョウ</t>
    </rPh>
    <rPh sb="7" eb="9">
      <t>セイビ</t>
    </rPh>
    <rPh sb="9" eb="12">
      <t>スイシンヒ</t>
    </rPh>
    <rPh sb="15" eb="16">
      <t>ダイ</t>
    </rPh>
    <rPh sb="16" eb="18">
      <t>ジコウ</t>
    </rPh>
    <rPh sb="19" eb="21">
      <t>ジュウタク</t>
    </rPh>
    <rPh sb="21" eb="23">
      <t>シジョウ</t>
    </rPh>
    <rPh sb="24" eb="26">
      <t>カンキョウ</t>
    </rPh>
    <rPh sb="26" eb="28">
      <t>セイビ</t>
    </rPh>
    <rPh sb="29" eb="31">
      <t>スイシン</t>
    </rPh>
    <rPh sb="32" eb="34">
      <t>ヒツヨウ</t>
    </rPh>
    <rPh sb="35" eb="37">
      <t>ケイヒ</t>
    </rPh>
    <phoneticPr fontId="1"/>
  </si>
  <si>
    <t>住宅局</t>
    <rPh sb="0" eb="3">
      <t>ジュウタクキョク</t>
    </rPh>
    <phoneticPr fontId="1"/>
  </si>
  <si>
    <t>住宅市場安定化対策事業</t>
    <rPh sb="0" eb="2">
      <t>ジュウタク</t>
    </rPh>
    <rPh sb="2" eb="4">
      <t>シジョウ</t>
    </rPh>
    <rPh sb="4" eb="7">
      <t>アンテイカ</t>
    </rPh>
    <rPh sb="7" eb="9">
      <t>タイサク</t>
    </rPh>
    <rPh sb="9" eb="11">
      <t>ジギョウ</t>
    </rPh>
    <phoneticPr fontId="1"/>
  </si>
  <si>
    <t>インスペクションの活用による住宅市場活性化事業</t>
    <rPh sb="21" eb="23">
      <t>ジギョウ</t>
    </rPh>
    <phoneticPr fontId="1"/>
  </si>
  <si>
    <t>平成31年度</t>
    <rPh sb="0" eb="2">
      <t>ヘイセイ</t>
    </rPh>
    <rPh sb="4" eb="6">
      <t>ネンド</t>
    </rPh>
    <phoneticPr fontId="1"/>
  </si>
  <si>
    <t>重層的住宅セーフティネット構築支援事業</t>
    <rPh sb="3" eb="5">
      <t>ジュウタク</t>
    </rPh>
    <phoneticPr fontId="1"/>
  </si>
  <si>
    <t>住み替え等円滑化推進事業</t>
    <rPh sb="0" eb="1">
      <t>ス</t>
    </rPh>
    <rPh sb="2" eb="3">
      <t>カ</t>
    </rPh>
    <rPh sb="4" eb="5">
      <t>トウ</t>
    </rPh>
    <rPh sb="5" eb="8">
      <t>エンカツカ</t>
    </rPh>
    <rPh sb="8" eb="10">
      <t>スイシン</t>
    </rPh>
    <rPh sb="10" eb="12">
      <t>ジギョウ</t>
    </rPh>
    <phoneticPr fontId="1"/>
  </si>
  <si>
    <t>木造住宅施工技術体制整備事業</t>
    <rPh sb="0" eb="2">
      <t>モクゾウ</t>
    </rPh>
    <rPh sb="2" eb="4">
      <t>ジュウタク</t>
    </rPh>
    <rPh sb="4" eb="6">
      <t>セコウ</t>
    </rPh>
    <rPh sb="6" eb="8">
      <t>ギジュツ</t>
    </rPh>
    <rPh sb="8" eb="10">
      <t>タイセイ</t>
    </rPh>
    <rPh sb="10" eb="12">
      <t>セイビ</t>
    </rPh>
    <rPh sb="12" eb="14">
      <t>ジギョウ</t>
    </rPh>
    <phoneticPr fontId="1"/>
  </si>
  <si>
    <t>平成30年度</t>
    <rPh sb="0" eb="2">
      <t>ヘイセイ</t>
    </rPh>
    <rPh sb="4" eb="6">
      <t>ネンド</t>
    </rPh>
    <phoneticPr fontId="1"/>
  </si>
  <si>
    <t>マンション管理適正化・再生推進事業</t>
    <rPh sb="5" eb="7">
      <t>カンリ</t>
    </rPh>
    <rPh sb="7" eb="10">
      <t>テキセイカ</t>
    </rPh>
    <rPh sb="11" eb="13">
      <t>サイセイ</t>
    </rPh>
    <rPh sb="13" eb="15">
      <t>スイシン</t>
    </rPh>
    <rPh sb="15" eb="17">
      <t>ジギョウ</t>
    </rPh>
    <phoneticPr fontId="6"/>
  </si>
  <si>
    <t>平成22年度</t>
    <rPh sb="0" eb="2">
      <t>ヘイセイ</t>
    </rPh>
    <rPh sb="4" eb="6">
      <t>ネンド</t>
    </rPh>
    <phoneticPr fontId="1"/>
  </si>
  <si>
    <t>建築物の安全確保のための体制の整備事業</t>
    <rPh sb="0" eb="3">
      <t>ケンチクブツ</t>
    </rPh>
    <rPh sb="4" eb="6">
      <t>アンゼン</t>
    </rPh>
    <rPh sb="6" eb="8">
      <t>カクホ</t>
    </rPh>
    <rPh sb="12" eb="14">
      <t>タイセイ</t>
    </rPh>
    <rPh sb="15" eb="17">
      <t>セイビ</t>
    </rPh>
    <rPh sb="17" eb="19">
      <t>ジギョウ</t>
    </rPh>
    <phoneticPr fontId="1"/>
  </si>
  <si>
    <t>民間事業者等の知見を活用した建築基準整備の推進事業</t>
    <rPh sb="0" eb="2">
      <t>ミンカン</t>
    </rPh>
    <rPh sb="2" eb="5">
      <t>ジギョウシャ</t>
    </rPh>
    <rPh sb="5" eb="6">
      <t>トウ</t>
    </rPh>
    <rPh sb="7" eb="9">
      <t>チケン</t>
    </rPh>
    <rPh sb="10" eb="12">
      <t>カツヨウ</t>
    </rPh>
    <rPh sb="14" eb="16">
      <t>ケンチク</t>
    </rPh>
    <rPh sb="16" eb="18">
      <t>キジュン</t>
    </rPh>
    <rPh sb="18" eb="20">
      <t>セイビ</t>
    </rPh>
    <rPh sb="21" eb="23">
      <t>スイシン</t>
    </rPh>
    <rPh sb="23" eb="25">
      <t>ジギョウ</t>
    </rPh>
    <phoneticPr fontId="1"/>
  </si>
  <si>
    <t>平成15年度</t>
    <rPh sb="0" eb="2">
      <t>ヘイセイ</t>
    </rPh>
    <rPh sb="4" eb="6">
      <t>ネンド</t>
    </rPh>
    <phoneticPr fontId="1"/>
  </si>
  <si>
    <t>住宅・建築物安全安心対策推進経費</t>
    <rPh sb="0" eb="2">
      <t>ジュウタク</t>
    </rPh>
    <rPh sb="3" eb="6">
      <t>ケンチクブツ</t>
    </rPh>
    <rPh sb="6" eb="8">
      <t>アンゼン</t>
    </rPh>
    <rPh sb="8" eb="10">
      <t>アンシン</t>
    </rPh>
    <rPh sb="10" eb="12">
      <t>タイサク</t>
    </rPh>
    <rPh sb="12" eb="14">
      <t>スイシン</t>
    </rPh>
    <rPh sb="14" eb="16">
      <t>ケイヒ</t>
    </rPh>
    <phoneticPr fontId="1"/>
  </si>
  <si>
    <t>平成33年度</t>
    <rPh sb="0" eb="2">
      <t>ヘイセイ</t>
    </rPh>
    <rPh sb="4" eb="6">
      <t>ネンド</t>
    </rPh>
    <phoneticPr fontId="1"/>
  </si>
  <si>
    <t>市街地環境整備推進経費</t>
    <rPh sb="0" eb="3">
      <t>シガイチ</t>
    </rPh>
    <rPh sb="3" eb="5">
      <t>カンキョウ</t>
    </rPh>
    <rPh sb="5" eb="7">
      <t>セイビ</t>
    </rPh>
    <rPh sb="7" eb="9">
      <t>スイシン</t>
    </rPh>
    <rPh sb="9" eb="11">
      <t>ケイヒ</t>
    </rPh>
    <phoneticPr fontId="1"/>
  </si>
  <si>
    <t>住宅市場環境整備推進経費</t>
    <rPh sb="0" eb="2">
      <t>ジュウタク</t>
    </rPh>
    <rPh sb="2" eb="4">
      <t>シジョウ</t>
    </rPh>
    <rPh sb="4" eb="6">
      <t>カンキョウ</t>
    </rPh>
    <rPh sb="6" eb="8">
      <t>セイビ</t>
    </rPh>
    <rPh sb="8" eb="10">
      <t>スイシン</t>
    </rPh>
    <rPh sb="10" eb="12">
      <t>ケイヒ</t>
    </rPh>
    <phoneticPr fontId="1"/>
  </si>
  <si>
    <t>住宅金融支援機構【003再掲】</t>
    <rPh sb="12" eb="14">
      <t>サイケイ</t>
    </rPh>
    <phoneticPr fontId="1"/>
  </si>
  <si>
    <t>施策名：１-２　住宅の取得・賃貸・管理・修繕が円滑に行われる住宅市場を整備する</t>
    <rPh sb="0" eb="2">
      <t>シサク</t>
    </rPh>
    <rPh sb="2" eb="3">
      <t>メイ</t>
    </rPh>
    <rPh sb="8" eb="10">
      <t>ジュウタク</t>
    </rPh>
    <rPh sb="11" eb="13">
      <t>シュトク</t>
    </rPh>
    <rPh sb="14" eb="16">
      <t>チンタイ</t>
    </rPh>
    <rPh sb="17" eb="19">
      <t>カンリ</t>
    </rPh>
    <rPh sb="20" eb="22">
      <t>シュウゼン</t>
    </rPh>
    <rPh sb="23" eb="25">
      <t>エンカツ</t>
    </rPh>
    <rPh sb="26" eb="27">
      <t>オコナ</t>
    </rPh>
    <rPh sb="30" eb="32">
      <t>ジュウタク</t>
    </rPh>
    <rPh sb="32" eb="34">
      <t>シジョウ</t>
    </rPh>
    <rPh sb="35" eb="37">
      <t>セイビ</t>
    </rPh>
    <phoneticPr fontId="1"/>
  </si>
  <si>
    <t>都市再生機構出資金</t>
    <rPh sb="0" eb="2">
      <t>トシ</t>
    </rPh>
    <rPh sb="2" eb="4">
      <t>サイセイ</t>
    </rPh>
    <rPh sb="4" eb="6">
      <t>キコウ</t>
    </rPh>
    <rPh sb="6" eb="9">
      <t>シュッシキン</t>
    </rPh>
    <phoneticPr fontId="1"/>
  </si>
  <si>
    <t>（項）住宅対策諸費
　（大事項）住宅対策諸費に必要な経費</t>
    <rPh sb="12" eb="13">
      <t>ダイ</t>
    </rPh>
    <phoneticPr fontId="1"/>
  </si>
  <si>
    <t>平成19年度</t>
    <rPh sb="0" eb="2">
      <t>ヘイセイ</t>
    </rPh>
    <rPh sb="4" eb="6">
      <t>ネンド</t>
    </rPh>
    <phoneticPr fontId="1"/>
  </si>
  <si>
    <t xml:space="preserve">（項）住宅対策事業費
　（大事項）住宅対策事業に必要な経費
</t>
    <rPh sb="7" eb="10">
      <t>ジギョウヒ</t>
    </rPh>
    <rPh sb="21" eb="23">
      <t>ジギョウ</t>
    </rPh>
    <phoneticPr fontId="1"/>
  </si>
  <si>
    <t>（項）住宅対策諸費
　（大事項）住宅対策諸費に必要な経費
（項）住宅施設災害復旧事業費
　（大事項）住宅施設災害復旧事業に必要な経費</t>
    <rPh sb="12" eb="13">
      <t>ダイ</t>
    </rPh>
    <rPh sb="46" eb="47">
      <t>ダイ</t>
    </rPh>
    <phoneticPr fontId="1"/>
  </si>
  <si>
    <t>公的賃貸住宅の管理等</t>
    <rPh sb="0" eb="2">
      <t>コウテキ</t>
    </rPh>
    <rPh sb="2" eb="4">
      <t>チンタイ</t>
    </rPh>
    <rPh sb="4" eb="6">
      <t>ジュウタク</t>
    </rPh>
    <rPh sb="7" eb="9">
      <t>カンリ</t>
    </rPh>
    <rPh sb="9" eb="10">
      <t>トウ</t>
    </rPh>
    <phoneticPr fontId="1"/>
  </si>
  <si>
    <t>施策名：１-１　居住の安定確保と暮らしやすい居住環境・良質な住宅ストックの形成を図る</t>
    <rPh sb="0" eb="2">
      <t>シサク</t>
    </rPh>
    <rPh sb="2" eb="3">
      <t>メイ</t>
    </rPh>
    <rPh sb="8" eb="10">
      <t>キョジュウ</t>
    </rPh>
    <rPh sb="11" eb="13">
      <t>アンテイ</t>
    </rPh>
    <rPh sb="13" eb="15">
      <t>カクホ</t>
    </rPh>
    <rPh sb="16" eb="17">
      <t>ク</t>
    </rPh>
    <rPh sb="22" eb="24">
      <t>キョジュウ</t>
    </rPh>
    <rPh sb="24" eb="26">
      <t>カンキョウ</t>
    </rPh>
    <rPh sb="27" eb="29">
      <t>リョウシツ</t>
    </rPh>
    <rPh sb="30" eb="32">
      <t>ジュウタク</t>
    </rPh>
    <rPh sb="37" eb="39">
      <t>ケイセイ</t>
    </rPh>
    <rPh sb="40" eb="41">
      <t>ハカ</t>
    </rPh>
    <phoneticPr fontId="1"/>
  </si>
  <si>
    <t>施策名：２-７　良好で緑豊かな都市空間の形成、歴史的風土の再生等を推進する</t>
    <rPh sb="0" eb="2">
      <t>シサク</t>
    </rPh>
    <rPh sb="2" eb="3">
      <t>メイ</t>
    </rPh>
    <rPh sb="8" eb="10">
      <t>リョウコウ</t>
    </rPh>
    <rPh sb="11" eb="12">
      <t>ミドリ</t>
    </rPh>
    <rPh sb="12" eb="13">
      <t>ユタ</t>
    </rPh>
    <rPh sb="15" eb="19">
      <t>トシクウカン</t>
    </rPh>
    <rPh sb="20" eb="22">
      <t>ケイセイ</t>
    </rPh>
    <rPh sb="23" eb="26">
      <t>レキシテキ</t>
    </rPh>
    <rPh sb="26" eb="28">
      <t>フウド</t>
    </rPh>
    <rPh sb="29" eb="31">
      <t>サイセイ</t>
    </rPh>
    <rPh sb="31" eb="32">
      <t>トウ</t>
    </rPh>
    <rPh sb="33" eb="35">
      <t>スイシン</t>
    </rPh>
    <phoneticPr fontId="1"/>
  </si>
  <si>
    <t>国営公園等事業</t>
    <rPh sb="0" eb="2">
      <t>コクエイ</t>
    </rPh>
    <rPh sb="2" eb="4">
      <t>コウエン</t>
    </rPh>
    <rPh sb="4" eb="5">
      <t>トウ</t>
    </rPh>
    <rPh sb="5" eb="7">
      <t>ジギョウ</t>
    </rPh>
    <phoneticPr fontId="8"/>
  </si>
  <si>
    <t>都市局</t>
    <rPh sb="0" eb="3">
      <t>トシキョク</t>
    </rPh>
    <phoneticPr fontId="1"/>
  </si>
  <si>
    <t>明日香村歴史的風土創造的活用事業交付金</t>
    <rPh sb="0" eb="4">
      <t>アスカムラ</t>
    </rPh>
    <rPh sb="4" eb="7">
      <t>レキシテキ</t>
    </rPh>
    <rPh sb="7" eb="9">
      <t>フウド</t>
    </rPh>
    <rPh sb="9" eb="12">
      <t>ソウゾウテキ</t>
    </rPh>
    <rPh sb="12" eb="14">
      <t>カツヨウ</t>
    </rPh>
    <rPh sb="14" eb="16">
      <t>ジギョウ</t>
    </rPh>
    <rPh sb="16" eb="19">
      <t>コウフキン</t>
    </rPh>
    <phoneticPr fontId="9"/>
  </si>
  <si>
    <t>（項）緑地環境対策費
　（大事項）緑地環境の保全等の対策に必要な経費</t>
    <rPh sb="1" eb="2">
      <t>コウ</t>
    </rPh>
    <rPh sb="3" eb="5">
      <t>リョクチ</t>
    </rPh>
    <rPh sb="5" eb="7">
      <t>カンキョウ</t>
    </rPh>
    <rPh sb="7" eb="9">
      <t>タイサク</t>
    </rPh>
    <rPh sb="9" eb="10">
      <t>ヒ</t>
    </rPh>
    <rPh sb="13" eb="14">
      <t>オオ</t>
    </rPh>
    <rPh sb="14" eb="16">
      <t>ジコウ</t>
    </rPh>
    <rPh sb="17" eb="19">
      <t>リョクチ</t>
    </rPh>
    <rPh sb="19" eb="21">
      <t>カンキョウ</t>
    </rPh>
    <rPh sb="22" eb="24">
      <t>ホゼン</t>
    </rPh>
    <rPh sb="24" eb="25">
      <t>ナド</t>
    </rPh>
    <rPh sb="26" eb="28">
      <t>タイサク</t>
    </rPh>
    <rPh sb="29" eb="31">
      <t>ヒツヨウ</t>
    </rPh>
    <rPh sb="32" eb="34">
      <t>ケイヒ</t>
    </rPh>
    <phoneticPr fontId="1"/>
  </si>
  <si>
    <t>施策名：２-８　良好な水環境・水辺空間の形成・水と緑のネットワークの形成、適正な汚水処理の確保、下水道資源の循環を推進する</t>
    <rPh sb="0" eb="2">
      <t>シサク</t>
    </rPh>
    <rPh sb="2" eb="3">
      <t>メイ</t>
    </rPh>
    <rPh sb="8" eb="10">
      <t>リョウコウ</t>
    </rPh>
    <rPh sb="11" eb="12">
      <t>ミズ</t>
    </rPh>
    <rPh sb="12" eb="14">
      <t>カンキョウ</t>
    </rPh>
    <rPh sb="15" eb="17">
      <t>ミズベ</t>
    </rPh>
    <rPh sb="17" eb="19">
      <t>クウカン</t>
    </rPh>
    <rPh sb="20" eb="22">
      <t>ケイセイ</t>
    </rPh>
    <rPh sb="23" eb="24">
      <t>ミズ</t>
    </rPh>
    <rPh sb="25" eb="26">
      <t>ミドリ</t>
    </rPh>
    <rPh sb="34" eb="36">
      <t>ケイセイ</t>
    </rPh>
    <rPh sb="37" eb="39">
      <t>テキセイ</t>
    </rPh>
    <rPh sb="40" eb="42">
      <t>オスイ</t>
    </rPh>
    <rPh sb="42" eb="44">
      <t>ショリ</t>
    </rPh>
    <rPh sb="45" eb="47">
      <t>カクホ</t>
    </rPh>
    <rPh sb="48" eb="51">
      <t>ゲスイドウ</t>
    </rPh>
    <rPh sb="51" eb="53">
      <t>シゲン</t>
    </rPh>
    <rPh sb="54" eb="56">
      <t>ジュンカン</t>
    </rPh>
    <rPh sb="57" eb="59">
      <t>スイシン</t>
    </rPh>
    <phoneticPr fontId="1"/>
  </si>
  <si>
    <t>河川改修事業</t>
    <rPh sb="0" eb="2">
      <t>カセン</t>
    </rPh>
    <rPh sb="2" eb="4">
      <t>カイシュウ</t>
    </rPh>
    <rPh sb="4" eb="6">
      <t>ジギョウ</t>
    </rPh>
    <phoneticPr fontId="1"/>
  </si>
  <si>
    <t>昭和元年度以前</t>
    <rPh sb="0" eb="2">
      <t>ショウワ</t>
    </rPh>
    <rPh sb="2" eb="5">
      <t>ガンネンド</t>
    </rPh>
    <rPh sb="5" eb="7">
      <t>イゼン</t>
    </rPh>
    <phoneticPr fontId="1"/>
  </si>
  <si>
    <t>（項）都市水環境整備事業費
　（大事項）都市水環境整備事業に必要な経費
（項）河川整備事業費
　（大事項）河川整備事業に必要な経費
（項）総合流域防災事業費
　（大事項）総合流域防災事業に必要な経費</t>
  </si>
  <si>
    <t>下水道事業</t>
    <rPh sb="0" eb="5">
      <t>ゲスイドウジギョウ</t>
    </rPh>
    <phoneticPr fontId="1"/>
  </si>
  <si>
    <t>昭和32年度</t>
    <rPh sb="0" eb="2">
      <t>ショウワ</t>
    </rPh>
    <rPh sb="4" eb="6">
      <t>ネンド</t>
    </rPh>
    <phoneticPr fontId="1"/>
  </si>
  <si>
    <t>(項)下水道事業費
　(大事項)適正な汚水処理の確保等のための下水道事業に必要な経費
(項)下水道防災事業費
　(大事項)下水道防災事業に必要な経費</t>
    <rPh sb="3" eb="6">
      <t>ゲスイドウ</t>
    </rPh>
    <rPh sb="6" eb="9">
      <t>ジギョウヒ</t>
    </rPh>
    <rPh sb="16" eb="18">
      <t>テキセイ</t>
    </rPh>
    <rPh sb="19" eb="21">
      <t>オスイ</t>
    </rPh>
    <rPh sb="21" eb="23">
      <t>ショリ</t>
    </rPh>
    <rPh sb="24" eb="26">
      <t>カクホ</t>
    </rPh>
    <rPh sb="26" eb="27">
      <t>トウ</t>
    </rPh>
    <rPh sb="31" eb="34">
      <t>ゲスイドウ</t>
    </rPh>
    <rPh sb="34" eb="36">
      <t>ジギョウ</t>
    </rPh>
    <rPh sb="37" eb="39">
      <t>ヒツヨウ</t>
    </rPh>
    <rPh sb="40" eb="42">
      <t>ケイヒ</t>
    </rPh>
    <rPh sb="49" eb="51">
      <t>ボウサイ</t>
    </rPh>
    <rPh sb="61" eb="64">
      <t>ゲスイドウ</t>
    </rPh>
    <rPh sb="64" eb="66">
      <t>ボウサイ</t>
    </rPh>
    <rPh sb="66" eb="68">
      <t>ジギョウ</t>
    </rPh>
    <phoneticPr fontId="1"/>
  </si>
  <si>
    <t>下水道リスク管理システムの運用経費</t>
    <rPh sb="0" eb="3">
      <t>ゲスイドウ</t>
    </rPh>
    <rPh sb="6" eb="8">
      <t>カンリ</t>
    </rPh>
    <rPh sb="13" eb="15">
      <t>ウンヨウ</t>
    </rPh>
    <rPh sb="15" eb="17">
      <t>ケイヒ</t>
    </rPh>
    <phoneticPr fontId="1"/>
  </si>
  <si>
    <t>平成13年度</t>
    <rPh sb="0" eb="2">
      <t>ヘイセイ</t>
    </rPh>
    <rPh sb="4" eb="6">
      <t>ネンド</t>
    </rPh>
    <phoneticPr fontId="1"/>
  </si>
  <si>
    <t>(項)水環境対策費
　(大事項)良好な水環境の形成等の推進に必要な経費</t>
  </si>
  <si>
    <t>下水道分野の水ビジネス国際展開経費</t>
    <rPh sb="0" eb="3">
      <t>ゲスイドウ</t>
    </rPh>
    <rPh sb="3" eb="5">
      <t>ブンヤ</t>
    </rPh>
    <rPh sb="6" eb="7">
      <t>ミズ</t>
    </rPh>
    <rPh sb="11" eb="13">
      <t>コクサイ</t>
    </rPh>
    <rPh sb="13" eb="15">
      <t>テンカイ</t>
    </rPh>
    <rPh sb="15" eb="17">
      <t>ケイヒ</t>
    </rPh>
    <phoneticPr fontId="1"/>
  </si>
  <si>
    <t>平成21年度</t>
    <rPh sb="0" eb="2">
      <t>ヘイセイ</t>
    </rPh>
    <rPh sb="4" eb="6">
      <t>ネンド</t>
    </rPh>
    <phoneticPr fontId="1"/>
  </si>
  <si>
    <t>施策名：３-９　地球温暖化防止等の環境の保全を行う</t>
    <rPh sb="0" eb="2">
      <t>シサク</t>
    </rPh>
    <rPh sb="2" eb="3">
      <t>メイ</t>
    </rPh>
    <rPh sb="8" eb="10">
      <t>チキュウ</t>
    </rPh>
    <rPh sb="10" eb="13">
      <t>オンダンカ</t>
    </rPh>
    <rPh sb="13" eb="15">
      <t>ボウシ</t>
    </rPh>
    <rPh sb="15" eb="16">
      <t>トウ</t>
    </rPh>
    <rPh sb="17" eb="19">
      <t>カンキョウ</t>
    </rPh>
    <rPh sb="20" eb="22">
      <t>ホゼン</t>
    </rPh>
    <rPh sb="23" eb="24">
      <t>オコナ</t>
    </rPh>
    <phoneticPr fontId="1"/>
  </si>
  <si>
    <t>総合政策局</t>
  </si>
  <si>
    <t>（項）地球温暖化防止等対策費
（大事項）地球温暖化防止等の環境の保全に必要な経費</t>
    <rPh sb="1" eb="2">
      <t>コウ</t>
    </rPh>
    <rPh sb="3" eb="5">
      <t>チキュウ</t>
    </rPh>
    <rPh sb="5" eb="8">
      <t>オンダンカ</t>
    </rPh>
    <rPh sb="8" eb="10">
      <t>ボウシ</t>
    </rPh>
    <rPh sb="10" eb="11">
      <t>トウ</t>
    </rPh>
    <rPh sb="11" eb="14">
      <t>タイサクヒ</t>
    </rPh>
    <rPh sb="16" eb="19">
      <t>ダイジコウ</t>
    </rPh>
    <rPh sb="20" eb="22">
      <t>チキュウ</t>
    </rPh>
    <rPh sb="22" eb="25">
      <t>オンダンカ</t>
    </rPh>
    <rPh sb="25" eb="27">
      <t>ボウシ</t>
    </rPh>
    <rPh sb="27" eb="28">
      <t>トウ</t>
    </rPh>
    <rPh sb="29" eb="31">
      <t>カンキョウ</t>
    </rPh>
    <rPh sb="32" eb="34">
      <t>ホゼン</t>
    </rPh>
    <rPh sb="35" eb="37">
      <t>ヒツヨウ</t>
    </rPh>
    <rPh sb="38" eb="40">
      <t>ケイヒ</t>
    </rPh>
    <phoneticPr fontId="1"/>
  </si>
  <si>
    <t>社会資本分野における環境対策の推進</t>
    <rPh sb="0" eb="4">
      <t>シャカイシホン</t>
    </rPh>
    <rPh sb="4" eb="6">
      <t>ブンヤ</t>
    </rPh>
    <rPh sb="10" eb="12">
      <t>カンキョウ</t>
    </rPh>
    <rPh sb="12" eb="14">
      <t>タイサク</t>
    </rPh>
    <rPh sb="15" eb="17">
      <t>スイシン</t>
    </rPh>
    <phoneticPr fontId="1"/>
  </si>
  <si>
    <t>平成14年度</t>
    <rPh sb="0" eb="2">
      <t>ヘイセイ</t>
    </rPh>
    <rPh sb="4" eb="6">
      <t>ネンド</t>
    </rPh>
    <phoneticPr fontId="1"/>
  </si>
  <si>
    <t>建設分野における循環型社会構築の推進</t>
    <rPh sb="0" eb="2">
      <t>ケンセツ</t>
    </rPh>
    <rPh sb="2" eb="4">
      <t>ブンヤ</t>
    </rPh>
    <rPh sb="8" eb="11">
      <t>ジュンカンガタ</t>
    </rPh>
    <rPh sb="11" eb="13">
      <t>シャカイ</t>
    </rPh>
    <rPh sb="13" eb="15">
      <t>コウチク</t>
    </rPh>
    <rPh sb="16" eb="18">
      <t>スイシン</t>
    </rPh>
    <phoneticPr fontId="1"/>
  </si>
  <si>
    <t>総合政策局</t>
    <rPh sb="0" eb="2">
      <t>ソウゴウ</t>
    </rPh>
    <rPh sb="2" eb="5">
      <t>セイサクキョク</t>
    </rPh>
    <phoneticPr fontId="1"/>
  </si>
  <si>
    <t>地球温暖化防止等の環境の保全</t>
    <rPh sb="0" eb="2">
      <t>チキュウ</t>
    </rPh>
    <rPh sb="2" eb="5">
      <t>オンダンカ</t>
    </rPh>
    <rPh sb="5" eb="7">
      <t>ボウシ</t>
    </rPh>
    <rPh sb="7" eb="8">
      <t>トウ</t>
    </rPh>
    <rPh sb="9" eb="11">
      <t>カンキョウ</t>
    </rPh>
    <rPh sb="12" eb="14">
      <t>ホゼン</t>
    </rPh>
    <phoneticPr fontId="6"/>
  </si>
  <si>
    <t>（項）地球温暖化防止等対策費
　（大事項）地球温暖化防止等の環境の保全に必要な経費
（項）地方運輸行政推進費
　（大事項）地球温暖化防止等の環境の保全に必要な経費</t>
  </si>
  <si>
    <t>モーダルシフト等推進事業</t>
    <rPh sb="7" eb="8">
      <t>トウ</t>
    </rPh>
    <rPh sb="8" eb="10">
      <t>スイシン</t>
    </rPh>
    <rPh sb="10" eb="12">
      <t>ジギョウ</t>
    </rPh>
    <phoneticPr fontId="1"/>
  </si>
  <si>
    <t>都市局地球環境問題等総合調査等経費</t>
    <rPh sb="0" eb="2">
      <t>トシ</t>
    </rPh>
    <rPh sb="2" eb="3">
      <t>キョク</t>
    </rPh>
    <rPh sb="3" eb="5">
      <t>チキュウ</t>
    </rPh>
    <rPh sb="5" eb="7">
      <t>カンキョウ</t>
    </rPh>
    <rPh sb="7" eb="10">
      <t>モンダイナド</t>
    </rPh>
    <rPh sb="10" eb="12">
      <t>ソウゴウ</t>
    </rPh>
    <rPh sb="12" eb="14">
      <t>チョウサ</t>
    </rPh>
    <rPh sb="14" eb="15">
      <t>トウ</t>
    </rPh>
    <rPh sb="15" eb="17">
      <t>ケイヒ</t>
    </rPh>
    <phoneticPr fontId="9"/>
  </si>
  <si>
    <t>下水処理場における総合バイオマス利活用検討経費</t>
  </si>
  <si>
    <t>（項）地球温暖化防止等対策費
　（大事項）地球温暖化防止等の環境の保全に必要な経費</t>
    <rPh sb="1" eb="2">
      <t>コウ</t>
    </rPh>
    <rPh sb="17" eb="19">
      <t>ダイジ</t>
    </rPh>
    <rPh sb="19" eb="20">
      <t>コウ</t>
    </rPh>
    <phoneticPr fontId="1"/>
  </si>
  <si>
    <t>住宅・建築物環境対策検討経費</t>
    <rPh sb="0" eb="2">
      <t>ジュウタク</t>
    </rPh>
    <rPh sb="3" eb="6">
      <t>ケンチクブツ</t>
    </rPh>
    <rPh sb="6" eb="8">
      <t>カンキョウ</t>
    </rPh>
    <rPh sb="8" eb="10">
      <t>タイサク</t>
    </rPh>
    <rPh sb="10" eb="12">
      <t>ケントウ</t>
    </rPh>
    <rPh sb="12" eb="14">
      <t>ケイヒ</t>
    </rPh>
    <phoneticPr fontId="1"/>
  </si>
  <si>
    <t>（項）地球温暖化防止等対策費
　（大事項）地球温暖化防止等の環境の保全に必要な経費</t>
    <rPh sb="3" eb="5">
      <t>チキュウ</t>
    </rPh>
    <rPh sb="5" eb="8">
      <t>オンダンカ</t>
    </rPh>
    <rPh sb="8" eb="10">
      <t>ボウシ</t>
    </rPh>
    <rPh sb="10" eb="11">
      <t>トウ</t>
    </rPh>
    <rPh sb="11" eb="14">
      <t>タイサクヒ</t>
    </rPh>
    <rPh sb="21" eb="23">
      <t>チキュウ</t>
    </rPh>
    <rPh sb="23" eb="26">
      <t>オンダンカ</t>
    </rPh>
    <rPh sb="26" eb="28">
      <t>ボウシ</t>
    </rPh>
    <rPh sb="28" eb="29">
      <t>トウ</t>
    </rPh>
    <rPh sb="30" eb="32">
      <t>カンキョウ</t>
    </rPh>
    <rPh sb="33" eb="35">
      <t>ホゼン</t>
    </rPh>
    <rPh sb="36" eb="38">
      <t>ヒツヨウ</t>
    </rPh>
    <rPh sb="39" eb="41">
      <t>ケイヒ</t>
    </rPh>
    <phoneticPr fontId="1"/>
  </si>
  <si>
    <t>環境・ストック活用推進事業</t>
    <rPh sb="0" eb="2">
      <t>カンキョウ</t>
    </rPh>
    <rPh sb="7" eb="9">
      <t>カツヨウ</t>
    </rPh>
    <rPh sb="9" eb="11">
      <t>スイシン</t>
    </rPh>
    <rPh sb="11" eb="13">
      <t>ジギョウ</t>
    </rPh>
    <phoneticPr fontId="1"/>
  </si>
  <si>
    <t>省エネ住宅に関するポイント制度</t>
    <rPh sb="0" eb="1">
      <t>ショウ</t>
    </rPh>
    <rPh sb="3" eb="5">
      <t>ジュウタク</t>
    </rPh>
    <rPh sb="6" eb="7">
      <t>カン</t>
    </rPh>
    <rPh sb="13" eb="15">
      <t>セイド</t>
    </rPh>
    <phoneticPr fontId="1"/>
  </si>
  <si>
    <t>海運からの温室効果ガス等環境負荷低減に関する総合対策</t>
    <rPh sb="0" eb="2">
      <t>カイウン</t>
    </rPh>
    <rPh sb="5" eb="7">
      <t>オンシツ</t>
    </rPh>
    <rPh sb="7" eb="9">
      <t>コウカ</t>
    </rPh>
    <rPh sb="11" eb="12">
      <t>トウ</t>
    </rPh>
    <rPh sb="12" eb="14">
      <t>カンキョウ</t>
    </rPh>
    <rPh sb="14" eb="16">
      <t>フカ</t>
    </rPh>
    <rPh sb="16" eb="18">
      <t>テイゲン</t>
    </rPh>
    <rPh sb="19" eb="20">
      <t>カン</t>
    </rPh>
    <rPh sb="22" eb="24">
      <t>ソウゴウ</t>
    </rPh>
    <rPh sb="24" eb="26">
      <t>タイサク</t>
    </rPh>
    <phoneticPr fontId="1"/>
  </si>
  <si>
    <t>海事局</t>
    <rPh sb="0" eb="3">
      <t>カイジキョク</t>
    </rPh>
    <phoneticPr fontId="1"/>
  </si>
  <si>
    <t>船舶による環境汚染防止のための総合対策</t>
    <rPh sb="0" eb="2">
      <t>センパク</t>
    </rPh>
    <rPh sb="5" eb="7">
      <t>カンキョウ</t>
    </rPh>
    <rPh sb="7" eb="9">
      <t>オセン</t>
    </rPh>
    <rPh sb="9" eb="11">
      <t>ボウシ</t>
    </rPh>
    <rPh sb="15" eb="17">
      <t>ソウゴウ</t>
    </rPh>
    <rPh sb="17" eb="19">
      <t>タイサク</t>
    </rPh>
    <phoneticPr fontId="1"/>
  </si>
  <si>
    <t>（項）地球温暖化防止等対策費
　（大事項）地球温暖化防止対策の技術開発に必要な経費</t>
    <rPh sb="1" eb="2">
      <t>コウ</t>
    </rPh>
    <rPh sb="17" eb="20">
      <t>ダイジコウ</t>
    </rPh>
    <phoneticPr fontId="1"/>
  </si>
  <si>
    <t>施策名：４-１０　自然災害による被害を軽減するため、気象情報等の提供及び観測・通信体制を充実する</t>
    <rPh sb="0" eb="2">
      <t>シサク</t>
    </rPh>
    <rPh sb="2" eb="3">
      <t>メイ</t>
    </rPh>
    <rPh sb="9" eb="11">
      <t>シゼン</t>
    </rPh>
    <rPh sb="11" eb="13">
      <t>サイガイ</t>
    </rPh>
    <rPh sb="16" eb="18">
      <t>ヒガイ</t>
    </rPh>
    <rPh sb="19" eb="21">
      <t>ケイゲン</t>
    </rPh>
    <rPh sb="26" eb="28">
      <t>キショウ</t>
    </rPh>
    <rPh sb="28" eb="30">
      <t>ジョウホウ</t>
    </rPh>
    <rPh sb="30" eb="31">
      <t>トウ</t>
    </rPh>
    <rPh sb="32" eb="34">
      <t>テイキョウ</t>
    </rPh>
    <rPh sb="34" eb="35">
      <t>オヨ</t>
    </rPh>
    <rPh sb="36" eb="38">
      <t>カンソク</t>
    </rPh>
    <rPh sb="39" eb="41">
      <t>ツウシン</t>
    </rPh>
    <rPh sb="41" eb="43">
      <t>タイセイ</t>
    </rPh>
    <rPh sb="44" eb="46">
      <t>ジュウジツ</t>
    </rPh>
    <phoneticPr fontId="1"/>
  </si>
  <si>
    <t>地殻変動等調査経費</t>
  </si>
  <si>
    <t>昭和42年度</t>
    <rPh sb="0" eb="2">
      <t>ショウワ</t>
    </rPh>
    <rPh sb="4" eb="6">
      <t>ネンド</t>
    </rPh>
    <phoneticPr fontId="1"/>
  </si>
  <si>
    <t>防災地理調査経費</t>
  </si>
  <si>
    <t>予報業務</t>
    <rPh sb="0" eb="2">
      <t>ヨホウ</t>
    </rPh>
    <rPh sb="2" eb="4">
      <t>ギョウム</t>
    </rPh>
    <phoneticPr fontId="6"/>
  </si>
  <si>
    <t>昭和31年度</t>
    <rPh sb="0" eb="2">
      <t>ショウワ</t>
    </rPh>
    <rPh sb="4" eb="6">
      <t>ネンド</t>
    </rPh>
    <phoneticPr fontId="1"/>
  </si>
  <si>
    <t>気象庁</t>
    <rPh sb="0" eb="3">
      <t>キショウチョウ</t>
    </rPh>
    <phoneticPr fontId="1"/>
  </si>
  <si>
    <t>(項）観測予報等業務費
（事項）自然災害による被害を軽減するための気象情報の充実に必要な経費</t>
    <rPh sb="1" eb="2">
      <t>コウ</t>
    </rPh>
    <rPh sb="3" eb="5">
      <t>カンソク</t>
    </rPh>
    <rPh sb="5" eb="7">
      <t>ヨホウ</t>
    </rPh>
    <rPh sb="7" eb="8">
      <t>トウ</t>
    </rPh>
    <rPh sb="8" eb="11">
      <t>ギョウムヒ</t>
    </rPh>
    <rPh sb="13" eb="15">
      <t>ジコウ</t>
    </rPh>
    <rPh sb="16" eb="18">
      <t>シゼン</t>
    </rPh>
    <rPh sb="18" eb="20">
      <t>サイガイ</t>
    </rPh>
    <rPh sb="23" eb="25">
      <t>ヒガイ</t>
    </rPh>
    <rPh sb="26" eb="28">
      <t>ケイゲン</t>
    </rPh>
    <rPh sb="33" eb="35">
      <t>キショウ</t>
    </rPh>
    <rPh sb="35" eb="37">
      <t>ジョウホウ</t>
    </rPh>
    <rPh sb="38" eb="40">
      <t>ジュウジツ</t>
    </rPh>
    <rPh sb="41" eb="43">
      <t>ヒツヨウ</t>
    </rPh>
    <rPh sb="44" eb="46">
      <t>ケイヒ</t>
    </rPh>
    <phoneticPr fontId="1"/>
  </si>
  <si>
    <t>気象データ交換業務</t>
    <rPh sb="0" eb="2">
      <t>キショウ</t>
    </rPh>
    <rPh sb="5" eb="7">
      <t>コウカン</t>
    </rPh>
    <rPh sb="7" eb="9">
      <t>ギョウム</t>
    </rPh>
    <phoneticPr fontId="6"/>
  </si>
  <si>
    <t>数値予報業務</t>
    <rPh sb="0" eb="2">
      <t>スウチ</t>
    </rPh>
    <rPh sb="2" eb="4">
      <t>ヨホウ</t>
    </rPh>
    <rPh sb="4" eb="6">
      <t>ギョウム</t>
    </rPh>
    <phoneticPr fontId="6"/>
  </si>
  <si>
    <t>昭和34年度</t>
    <rPh sb="0" eb="2">
      <t>ショウワ</t>
    </rPh>
    <rPh sb="4" eb="6">
      <t>ネンド</t>
    </rPh>
    <phoneticPr fontId="1"/>
  </si>
  <si>
    <t>アメダス観測</t>
    <rPh sb="4" eb="6">
      <t>カンソク</t>
    </rPh>
    <phoneticPr fontId="6"/>
  </si>
  <si>
    <t>気象レーダー観測</t>
    <rPh sb="0" eb="2">
      <t>キショウ</t>
    </rPh>
    <rPh sb="6" eb="8">
      <t>カンソク</t>
    </rPh>
    <phoneticPr fontId="6"/>
  </si>
  <si>
    <t>地磁気観測</t>
    <rPh sb="0" eb="3">
      <t>チジキ</t>
    </rPh>
    <rPh sb="3" eb="5">
      <t>カンソク</t>
    </rPh>
    <phoneticPr fontId="6"/>
  </si>
  <si>
    <t>気象測器検定</t>
    <rPh sb="0" eb="2">
      <t>キショウ</t>
    </rPh>
    <rPh sb="2" eb="4">
      <t>ソッキ</t>
    </rPh>
    <rPh sb="4" eb="6">
      <t>ケンテイ</t>
    </rPh>
    <phoneticPr fontId="6"/>
  </si>
  <si>
    <t>高層気象観測</t>
    <rPh sb="0" eb="2">
      <t>コウソウ</t>
    </rPh>
    <rPh sb="2" eb="4">
      <t>キショウ</t>
    </rPh>
    <rPh sb="4" eb="6">
      <t>カンソク</t>
    </rPh>
    <phoneticPr fontId="6"/>
  </si>
  <si>
    <t>地震津波観測</t>
    <rPh sb="0" eb="2">
      <t>ジシン</t>
    </rPh>
    <rPh sb="2" eb="4">
      <t>ツナミ</t>
    </rPh>
    <rPh sb="4" eb="6">
      <t>カンソク</t>
    </rPh>
    <phoneticPr fontId="6"/>
  </si>
  <si>
    <t>地殻観測</t>
    <rPh sb="0" eb="2">
      <t>チカク</t>
    </rPh>
    <rPh sb="2" eb="4">
      <t>カンソク</t>
    </rPh>
    <phoneticPr fontId="6"/>
  </si>
  <si>
    <t>火山観測</t>
    <rPh sb="0" eb="2">
      <t>カザン</t>
    </rPh>
    <rPh sb="2" eb="4">
      <t>カンソク</t>
    </rPh>
    <phoneticPr fontId="6"/>
  </si>
  <si>
    <t>(項）観測予報等業務費
（事項）自然災害による被害を軽減するための気象情報の充実に必要な経費
（項）気象官署施設費
（事項）気象官署施設整備に必要な経費</t>
    <rPh sb="1" eb="2">
      <t>コウ</t>
    </rPh>
    <rPh sb="3" eb="5">
      <t>カンソク</t>
    </rPh>
    <rPh sb="5" eb="7">
      <t>ヨホウ</t>
    </rPh>
    <rPh sb="7" eb="8">
      <t>トウ</t>
    </rPh>
    <rPh sb="8" eb="11">
      <t>ギョウムヒ</t>
    </rPh>
    <rPh sb="13" eb="15">
      <t>ジコウ</t>
    </rPh>
    <rPh sb="16" eb="18">
      <t>シゼン</t>
    </rPh>
    <rPh sb="18" eb="20">
      <t>サイガイ</t>
    </rPh>
    <rPh sb="23" eb="25">
      <t>ヒガイ</t>
    </rPh>
    <rPh sb="26" eb="28">
      <t>ケイゲン</t>
    </rPh>
    <rPh sb="33" eb="35">
      <t>キショウ</t>
    </rPh>
    <rPh sb="35" eb="37">
      <t>ジョウホウ</t>
    </rPh>
    <rPh sb="38" eb="40">
      <t>ジュウジツ</t>
    </rPh>
    <rPh sb="41" eb="43">
      <t>ヒツヨウ</t>
    </rPh>
    <rPh sb="44" eb="46">
      <t>ケイヒ</t>
    </rPh>
    <phoneticPr fontId="1"/>
  </si>
  <si>
    <t>海洋環境観測</t>
    <rPh sb="0" eb="2">
      <t>カイヨウ</t>
    </rPh>
    <rPh sb="2" eb="4">
      <t>カンキョウ</t>
    </rPh>
    <rPh sb="4" eb="6">
      <t>カンソク</t>
    </rPh>
    <phoneticPr fontId="6"/>
  </si>
  <si>
    <t>波浪観測</t>
    <rPh sb="0" eb="2">
      <t>ハロウ</t>
    </rPh>
    <rPh sb="2" eb="4">
      <t>カンソク</t>
    </rPh>
    <phoneticPr fontId="6"/>
  </si>
  <si>
    <t>昭和31年度</t>
    <phoneticPr fontId="1"/>
  </si>
  <si>
    <t>高潮高波対策業務</t>
    <rPh sb="0" eb="2">
      <t>タカシオ</t>
    </rPh>
    <rPh sb="2" eb="4">
      <t>タカナミ</t>
    </rPh>
    <rPh sb="4" eb="6">
      <t>タイサク</t>
    </rPh>
    <rPh sb="6" eb="8">
      <t>ギョウム</t>
    </rPh>
    <phoneticPr fontId="6"/>
  </si>
  <si>
    <t>小笠原諸島気象業務</t>
    <rPh sb="0" eb="3">
      <t>オガサワラ</t>
    </rPh>
    <rPh sb="3" eb="5">
      <t>ショトウ</t>
    </rPh>
    <rPh sb="5" eb="7">
      <t>キショウ</t>
    </rPh>
    <rPh sb="7" eb="9">
      <t>ギョウム</t>
    </rPh>
    <phoneticPr fontId="6"/>
  </si>
  <si>
    <t>大気バックグランド汚染観測</t>
    <rPh sb="0" eb="2">
      <t>タイキ</t>
    </rPh>
    <rPh sb="9" eb="11">
      <t>オセン</t>
    </rPh>
    <rPh sb="11" eb="13">
      <t>カンソク</t>
    </rPh>
    <phoneticPr fontId="6"/>
  </si>
  <si>
    <t>オゾン層・紫外線観測</t>
    <rPh sb="3" eb="4">
      <t>ソウ</t>
    </rPh>
    <rPh sb="5" eb="7">
      <t>シガイ</t>
    </rPh>
    <rPh sb="7" eb="8">
      <t>セン</t>
    </rPh>
    <rPh sb="8" eb="10">
      <t>カンソク</t>
    </rPh>
    <phoneticPr fontId="6"/>
  </si>
  <si>
    <t>昭和42年度</t>
    <phoneticPr fontId="1"/>
  </si>
  <si>
    <t>日射観測</t>
    <rPh sb="0" eb="2">
      <t>ニッシャ</t>
    </rPh>
    <rPh sb="2" eb="4">
      <t>カンソク</t>
    </rPh>
    <phoneticPr fontId="6"/>
  </si>
  <si>
    <t>温室効果ガスデータ管理業務</t>
    <rPh sb="0" eb="2">
      <t>オンシツ</t>
    </rPh>
    <rPh sb="2" eb="4">
      <t>コウカ</t>
    </rPh>
    <rPh sb="9" eb="11">
      <t>カンリ</t>
    </rPh>
    <rPh sb="11" eb="13">
      <t>ギョウム</t>
    </rPh>
    <phoneticPr fontId="6"/>
  </si>
  <si>
    <t>平成2年度</t>
    <rPh sb="0" eb="2">
      <t>ヘイセイ</t>
    </rPh>
    <rPh sb="3" eb="5">
      <t>ネンド</t>
    </rPh>
    <phoneticPr fontId="1"/>
  </si>
  <si>
    <t>気候・海洋情報処理業務</t>
    <rPh sb="0" eb="2">
      <t>キコウ</t>
    </rPh>
    <rPh sb="3" eb="5">
      <t>カイヨウ</t>
    </rPh>
    <rPh sb="5" eb="7">
      <t>ジョウホウ</t>
    </rPh>
    <rPh sb="7" eb="9">
      <t>ショリ</t>
    </rPh>
    <rPh sb="9" eb="11">
      <t>ギョウム</t>
    </rPh>
    <phoneticPr fontId="6"/>
  </si>
  <si>
    <t>異常気象情報センター</t>
    <rPh sb="0" eb="2">
      <t>イジョウ</t>
    </rPh>
    <rPh sb="2" eb="4">
      <t>キショウ</t>
    </rPh>
    <rPh sb="4" eb="6">
      <t>ジョウホウ</t>
    </rPh>
    <phoneticPr fontId="6"/>
  </si>
  <si>
    <t>気候変動対策業務</t>
    <rPh sb="0" eb="2">
      <t>キコウ</t>
    </rPh>
    <rPh sb="2" eb="4">
      <t>ヘンドウ</t>
    </rPh>
    <rPh sb="4" eb="6">
      <t>タイサク</t>
    </rPh>
    <rPh sb="6" eb="8">
      <t>ギョウム</t>
    </rPh>
    <phoneticPr fontId="6"/>
  </si>
  <si>
    <t>次期静止気象衛星整備</t>
    <rPh sb="0" eb="2">
      <t>ジキ</t>
    </rPh>
    <rPh sb="2" eb="4">
      <t>セイシ</t>
    </rPh>
    <rPh sb="4" eb="6">
      <t>キショウ</t>
    </rPh>
    <rPh sb="6" eb="8">
      <t>エイセイ</t>
    </rPh>
    <rPh sb="8" eb="10">
      <t>セイビ</t>
    </rPh>
    <phoneticPr fontId="6"/>
  </si>
  <si>
    <t>平成17年度</t>
    <rPh sb="0" eb="2">
      <t>ヘイセイ</t>
    </rPh>
    <rPh sb="4" eb="6">
      <t>ネンド</t>
    </rPh>
    <phoneticPr fontId="1"/>
  </si>
  <si>
    <t>静止気象衛星運用業務</t>
    <rPh sb="0" eb="2">
      <t>セイシ</t>
    </rPh>
    <rPh sb="2" eb="4">
      <t>キショウ</t>
    </rPh>
    <rPh sb="4" eb="6">
      <t>エイセイ</t>
    </rPh>
    <rPh sb="6" eb="8">
      <t>ウンヨウ</t>
    </rPh>
    <rPh sb="8" eb="10">
      <t>ギョウム</t>
    </rPh>
    <phoneticPr fontId="6"/>
  </si>
  <si>
    <t>昭和52年度</t>
    <rPh sb="0" eb="2">
      <t>ショウワ</t>
    </rPh>
    <rPh sb="4" eb="6">
      <t>ネンド</t>
    </rPh>
    <phoneticPr fontId="1"/>
  </si>
  <si>
    <t>国際機関への分担金・拠出金</t>
    <rPh sb="0" eb="2">
      <t>コクサイ</t>
    </rPh>
    <rPh sb="2" eb="4">
      <t>キカン</t>
    </rPh>
    <rPh sb="6" eb="9">
      <t>ブンタンキン</t>
    </rPh>
    <rPh sb="10" eb="12">
      <t>キョシュツ</t>
    </rPh>
    <rPh sb="12" eb="13">
      <t>キン</t>
    </rPh>
    <phoneticPr fontId="6"/>
  </si>
  <si>
    <t>施策名：４-１１　住宅・市街地の防災性を向上する</t>
    <rPh sb="0" eb="2">
      <t>シサク</t>
    </rPh>
    <rPh sb="2" eb="3">
      <t>メイ</t>
    </rPh>
    <rPh sb="9" eb="11">
      <t>ジュウタク</t>
    </rPh>
    <rPh sb="12" eb="15">
      <t>シガイチ</t>
    </rPh>
    <rPh sb="16" eb="18">
      <t>ボウサイ</t>
    </rPh>
    <rPh sb="18" eb="19">
      <t>セイ</t>
    </rPh>
    <rPh sb="20" eb="22">
      <t>コウジョウ</t>
    </rPh>
    <phoneticPr fontId="1"/>
  </si>
  <si>
    <t>都市安全確保促進事業</t>
    <rPh sb="0" eb="2">
      <t>トシ</t>
    </rPh>
    <rPh sb="2" eb="4">
      <t>アンゼン</t>
    </rPh>
    <rPh sb="4" eb="6">
      <t>カクホ</t>
    </rPh>
    <rPh sb="6" eb="8">
      <t>ソクシン</t>
    </rPh>
    <rPh sb="8" eb="10">
      <t>ジギョウ</t>
    </rPh>
    <phoneticPr fontId="1"/>
  </si>
  <si>
    <t>（項）住宅・市街地防災対策費
　（大事項）住宅・市街地の防災性の向上に必要な経費</t>
    <rPh sb="1" eb="2">
      <t>コウ</t>
    </rPh>
    <rPh sb="3" eb="5">
      <t>ジュウタク</t>
    </rPh>
    <rPh sb="6" eb="9">
      <t>シガイチ</t>
    </rPh>
    <rPh sb="9" eb="11">
      <t>ボウサイ</t>
    </rPh>
    <rPh sb="11" eb="14">
      <t>タイサクヒ</t>
    </rPh>
    <rPh sb="17" eb="19">
      <t>ダイジ</t>
    </rPh>
    <rPh sb="19" eb="20">
      <t>コウ</t>
    </rPh>
    <rPh sb="21" eb="23">
      <t>ジュウタク</t>
    </rPh>
    <rPh sb="24" eb="27">
      <t>シガイチ</t>
    </rPh>
    <rPh sb="28" eb="31">
      <t>ボウサイセイ</t>
    </rPh>
    <rPh sb="32" eb="34">
      <t>コウジョウ</t>
    </rPh>
    <rPh sb="35" eb="37">
      <t>ヒツヨウ</t>
    </rPh>
    <rPh sb="38" eb="40">
      <t>ケイヒ</t>
    </rPh>
    <phoneticPr fontId="1"/>
  </si>
  <si>
    <t>地下街防災推進事業</t>
    <rPh sb="0" eb="3">
      <t>チカガイ</t>
    </rPh>
    <rPh sb="3" eb="5">
      <t>ボウサイ</t>
    </rPh>
    <rPh sb="5" eb="7">
      <t>スイシン</t>
    </rPh>
    <rPh sb="7" eb="9">
      <t>ジギョウ</t>
    </rPh>
    <phoneticPr fontId="1"/>
  </si>
  <si>
    <t>（項）市街地防災事業費
　（大事項）市街地防災事業に必要な経費</t>
    <rPh sb="1" eb="2">
      <t>コウ</t>
    </rPh>
    <rPh sb="3" eb="6">
      <t>シガイチ</t>
    </rPh>
    <rPh sb="6" eb="8">
      <t>ボウサイ</t>
    </rPh>
    <rPh sb="8" eb="11">
      <t>ジギョウヒ</t>
    </rPh>
    <rPh sb="14" eb="16">
      <t>ダイジ</t>
    </rPh>
    <rPh sb="16" eb="17">
      <t>コウ</t>
    </rPh>
    <rPh sb="18" eb="21">
      <t>シガイチ</t>
    </rPh>
    <rPh sb="21" eb="23">
      <t>ボウサイ</t>
    </rPh>
    <rPh sb="23" eb="25">
      <t>ジギョウ</t>
    </rPh>
    <rPh sb="26" eb="28">
      <t>ヒツヨウ</t>
    </rPh>
    <rPh sb="29" eb="31">
      <t>ケイヒ</t>
    </rPh>
    <phoneticPr fontId="1"/>
  </si>
  <si>
    <t>都市局市街地防災推進費</t>
    <rPh sb="0" eb="2">
      <t>トシ</t>
    </rPh>
    <rPh sb="2" eb="3">
      <t>キョク</t>
    </rPh>
    <rPh sb="3" eb="6">
      <t>シガイチ</t>
    </rPh>
    <rPh sb="6" eb="8">
      <t>ボウサイ</t>
    </rPh>
    <rPh sb="8" eb="10">
      <t>スイシン</t>
    </rPh>
    <rPh sb="10" eb="11">
      <t>ヒ</t>
    </rPh>
    <phoneticPr fontId="1"/>
  </si>
  <si>
    <t>都市局</t>
    <rPh sb="0" eb="2">
      <t>トシ</t>
    </rPh>
    <rPh sb="2" eb="3">
      <t>キョク</t>
    </rPh>
    <phoneticPr fontId="1"/>
  </si>
  <si>
    <t>災害時業務継続地区整備緊急促進事業</t>
    <rPh sb="0" eb="2">
      <t>サイガイ</t>
    </rPh>
    <rPh sb="2" eb="3">
      <t>ジ</t>
    </rPh>
    <rPh sb="3" eb="5">
      <t>ギョウム</t>
    </rPh>
    <rPh sb="5" eb="7">
      <t>ケイゾク</t>
    </rPh>
    <rPh sb="7" eb="9">
      <t>チク</t>
    </rPh>
    <rPh sb="9" eb="11">
      <t>セイビ</t>
    </rPh>
    <rPh sb="11" eb="13">
      <t>キンキュウ</t>
    </rPh>
    <rPh sb="13" eb="15">
      <t>ソクシン</t>
    </rPh>
    <rPh sb="15" eb="17">
      <t>ジギョウ</t>
    </rPh>
    <phoneticPr fontId="1"/>
  </si>
  <si>
    <t>平成32年度</t>
    <rPh sb="0" eb="2">
      <t>ヘイセイ</t>
    </rPh>
    <rPh sb="4" eb="6">
      <t>ネンド</t>
    </rPh>
    <phoneticPr fontId="1"/>
  </si>
  <si>
    <t>（項）住宅・市街地防災対策費
　（大事項）住宅・市街地の防災性の向上に必要な経費</t>
    <rPh sb="1" eb="2">
      <t>コウ</t>
    </rPh>
    <rPh sb="3" eb="5">
      <t>ジュウタク</t>
    </rPh>
    <rPh sb="6" eb="9">
      <t>シガイチ</t>
    </rPh>
    <rPh sb="9" eb="11">
      <t>ボウサイ</t>
    </rPh>
    <rPh sb="11" eb="14">
      <t>タイサクヒ</t>
    </rPh>
    <rPh sb="17" eb="18">
      <t>ダイ</t>
    </rPh>
    <rPh sb="18" eb="20">
      <t>ジコウ</t>
    </rPh>
    <rPh sb="21" eb="23">
      <t>ジュウタク</t>
    </rPh>
    <rPh sb="24" eb="27">
      <t>シガイチ</t>
    </rPh>
    <rPh sb="28" eb="31">
      <t>ボウサイセイ</t>
    </rPh>
    <rPh sb="32" eb="34">
      <t>コウジョウ</t>
    </rPh>
    <rPh sb="35" eb="37">
      <t>ヒツヨウ</t>
    </rPh>
    <rPh sb="38" eb="40">
      <t>ケイヒ</t>
    </rPh>
    <phoneticPr fontId="1"/>
  </si>
  <si>
    <t>下水道事業運営人材育成支援事業委託費</t>
    <rPh sb="0" eb="3">
      <t>ゲスイドウ</t>
    </rPh>
    <rPh sb="3" eb="5">
      <t>ジギョウ</t>
    </rPh>
    <rPh sb="5" eb="7">
      <t>ウンエイ</t>
    </rPh>
    <rPh sb="7" eb="9">
      <t>ジンザイ</t>
    </rPh>
    <rPh sb="9" eb="11">
      <t>イクセイ</t>
    </rPh>
    <rPh sb="11" eb="13">
      <t>シエン</t>
    </rPh>
    <rPh sb="13" eb="15">
      <t>ジギョウ</t>
    </rPh>
    <rPh sb="15" eb="18">
      <t>イタクヒ</t>
    </rPh>
    <phoneticPr fontId="1"/>
  </si>
  <si>
    <t>（項）住宅・市街地防災対策費
　（大事項）住宅・市街地の防災性の向上に必要な経費</t>
  </si>
  <si>
    <t>内水浸水被害に対するソフト・自助を含めた減災対策に関する検討経費</t>
  </si>
  <si>
    <t>（項）住宅・市街地防災対策費
　（大事項）住宅・市街地の防災性の向上に必要な経費</t>
    <rPh sb="1" eb="2">
      <t>コウ</t>
    </rPh>
    <rPh sb="17" eb="19">
      <t>ダイジ</t>
    </rPh>
    <rPh sb="19" eb="20">
      <t>コウ</t>
    </rPh>
    <phoneticPr fontId="1"/>
  </si>
  <si>
    <t>平成6年度</t>
    <rPh sb="0" eb="2">
      <t>ヘイセイ</t>
    </rPh>
    <rPh sb="3" eb="5">
      <t>ネンド</t>
    </rPh>
    <phoneticPr fontId="1"/>
  </si>
  <si>
    <t>（項）住宅防災事業費
　（大事項）住宅防災事業に必要な経費</t>
    <rPh sb="1" eb="2">
      <t>コウ</t>
    </rPh>
    <rPh sb="3" eb="5">
      <t>ジュウタク</t>
    </rPh>
    <rPh sb="5" eb="7">
      <t>ボウサイ</t>
    </rPh>
    <rPh sb="7" eb="10">
      <t>ジギョウヒ</t>
    </rPh>
    <rPh sb="13" eb="14">
      <t>ダイ</t>
    </rPh>
    <rPh sb="14" eb="16">
      <t>ジコウ</t>
    </rPh>
    <rPh sb="17" eb="19">
      <t>ジュウタク</t>
    </rPh>
    <rPh sb="19" eb="21">
      <t>ボウサイ</t>
    </rPh>
    <rPh sb="21" eb="23">
      <t>ジギョウ</t>
    </rPh>
    <rPh sb="24" eb="26">
      <t>ヒツヨウ</t>
    </rPh>
    <rPh sb="27" eb="29">
      <t>ケイヒ</t>
    </rPh>
    <phoneticPr fontId="1"/>
  </si>
  <si>
    <t>地域居住機能再生推進事業</t>
    <rPh sb="0" eb="2">
      <t>チイキ</t>
    </rPh>
    <rPh sb="2" eb="4">
      <t>キョジュウ</t>
    </rPh>
    <rPh sb="4" eb="6">
      <t>キノウ</t>
    </rPh>
    <rPh sb="6" eb="8">
      <t>サイセイ</t>
    </rPh>
    <rPh sb="8" eb="10">
      <t>スイシン</t>
    </rPh>
    <rPh sb="10" eb="12">
      <t>ジギョウ</t>
    </rPh>
    <phoneticPr fontId="1"/>
  </si>
  <si>
    <t>耐震対策緊急促進事業</t>
    <rPh sb="0" eb="2">
      <t>タイシン</t>
    </rPh>
    <rPh sb="2" eb="4">
      <t>タイサク</t>
    </rPh>
    <rPh sb="4" eb="6">
      <t>キンキュウ</t>
    </rPh>
    <rPh sb="6" eb="8">
      <t>ソクシン</t>
    </rPh>
    <rPh sb="8" eb="10">
      <t>ジギョウ</t>
    </rPh>
    <phoneticPr fontId="1"/>
  </si>
  <si>
    <t>スマートウェルネス住宅等推進事業</t>
    <rPh sb="9" eb="12">
      <t>ジュウタクトウ</t>
    </rPh>
    <rPh sb="12" eb="14">
      <t>スイシン</t>
    </rPh>
    <rPh sb="14" eb="16">
      <t>ジギョウ</t>
    </rPh>
    <phoneticPr fontId="1"/>
  </si>
  <si>
    <t>住宅確保要配慮者あんしん居住推進事業</t>
    <rPh sb="0" eb="2">
      <t>ジュウタク</t>
    </rPh>
    <rPh sb="2" eb="4">
      <t>カクホ</t>
    </rPh>
    <rPh sb="4" eb="5">
      <t>ヨウ</t>
    </rPh>
    <rPh sb="5" eb="7">
      <t>ハイリョ</t>
    </rPh>
    <rPh sb="7" eb="8">
      <t>シャ</t>
    </rPh>
    <rPh sb="12" eb="14">
      <t>キョジュウ</t>
    </rPh>
    <rPh sb="14" eb="16">
      <t>スイシン</t>
    </rPh>
    <rPh sb="16" eb="18">
      <t>ジギョウ</t>
    </rPh>
    <phoneticPr fontId="1"/>
  </si>
  <si>
    <t>地域型住宅グリーン化事業</t>
    <rPh sb="0" eb="3">
      <t>チイキガタ</t>
    </rPh>
    <rPh sb="3" eb="5">
      <t>ジュウタク</t>
    </rPh>
    <rPh sb="9" eb="10">
      <t>カ</t>
    </rPh>
    <rPh sb="10" eb="12">
      <t>ジギョウ</t>
    </rPh>
    <phoneticPr fontId="1"/>
  </si>
  <si>
    <t>施策名：４-１２　水害・土砂災害の防止・減災を推進する</t>
    <rPh sb="0" eb="2">
      <t>シサク</t>
    </rPh>
    <rPh sb="2" eb="3">
      <t>メイ</t>
    </rPh>
    <rPh sb="9" eb="11">
      <t>スイガイ</t>
    </rPh>
    <rPh sb="12" eb="14">
      <t>ドシャ</t>
    </rPh>
    <rPh sb="14" eb="16">
      <t>サイガイ</t>
    </rPh>
    <rPh sb="17" eb="19">
      <t>ボウシ</t>
    </rPh>
    <rPh sb="20" eb="22">
      <t>ゲンサイ</t>
    </rPh>
    <rPh sb="23" eb="25">
      <t>スイシン</t>
    </rPh>
    <phoneticPr fontId="1"/>
  </si>
  <si>
    <t>災害対策等緊急事業</t>
    <rPh sb="0" eb="2">
      <t>サイガイ</t>
    </rPh>
    <rPh sb="2" eb="5">
      <t>タイサクナド</t>
    </rPh>
    <rPh sb="5" eb="7">
      <t>キンキュウ</t>
    </rPh>
    <rPh sb="7" eb="9">
      <t>ジギョウ</t>
    </rPh>
    <phoneticPr fontId="1"/>
  </si>
  <si>
    <t>国土政策局</t>
    <rPh sb="0" eb="2">
      <t>コクド</t>
    </rPh>
    <rPh sb="2" eb="4">
      <t>セイサク</t>
    </rPh>
    <rPh sb="4" eb="5">
      <t>キョク</t>
    </rPh>
    <phoneticPr fontId="1"/>
  </si>
  <si>
    <t>（項）災害対策等緊急事業推進費
　（大事項）災害対策等緊急事業の推進に必要な経費</t>
    <rPh sb="1" eb="2">
      <t>コウ</t>
    </rPh>
    <rPh sb="3" eb="5">
      <t>サイガイ</t>
    </rPh>
    <rPh sb="5" eb="7">
      <t>タイサク</t>
    </rPh>
    <rPh sb="7" eb="8">
      <t>ナド</t>
    </rPh>
    <rPh sb="8" eb="10">
      <t>キンキュウ</t>
    </rPh>
    <rPh sb="10" eb="12">
      <t>ジギョウ</t>
    </rPh>
    <rPh sb="12" eb="14">
      <t>スイシン</t>
    </rPh>
    <rPh sb="14" eb="15">
      <t>ヒ</t>
    </rPh>
    <rPh sb="18" eb="20">
      <t>ダイジ</t>
    </rPh>
    <rPh sb="20" eb="21">
      <t>コウ</t>
    </rPh>
    <rPh sb="22" eb="24">
      <t>サイガイ</t>
    </rPh>
    <rPh sb="24" eb="26">
      <t>タイサク</t>
    </rPh>
    <rPh sb="26" eb="27">
      <t>ナド</t>
    </rPh>
    <rPh sb="27" eb="29">
      <t>キンキュウ</t>
    </rPh>
    <rPh sb="29" eb="31">
      <t>ジギョウ</t>
    </rPh>
    <rPh sb="32" eb="34">
      <t>スイシン</t>
    </rPh>
    <rPh sb="35" eb="37">
      <t>ヒツヨウ</t>
    </rPh>
    <rPh sb="38" eb="40">
      <t>ケイヒ</t>
    </rPh>
    <phoneticPr fontId="1"/>
  </si>
  <si>
    <t>河川改修事業（補助・床上浸水対策特別緊急事業）</t>
    <rPh sb="0" eb="2">
      <t>カセン</t>
    </rPh>
    <rPh sb="2" eb="4">
      <t>カイシュウ</t>
    </rPh>
    <rPh sb="4" eb="6">
      <t>ジギョウ</t>
    </rPh>
    <rPh sb="7" eb="9">
      <t>ホジョ</t>
    </rPh>
    <rPh sb="10" eb="12">
      <t>ユカウエ</t>
    </rPh>
    <rPh sb="12" eb="14">
      <t>シンスイ</t>
    </rPh>
    <rPh sb="14" eb="16">
      <t>タイサク</t>
    </rPh>
    <rPh sb="16" eb="18">
      <t>トクベツ</t>
    </rPh>
    <rPh sb="18" eb="20">
      <t>キンキュウ</t>
    </rPh>
    <rPh sb="20" eb="22">
      <t>ジギョウ</t>
    </rPh>
    <phoneticPr fontId="1"/>
  </si>
  <si>
    <t>平成7年度</t>
    <rPh sb="0" eb="2">
      <t>ヘイセイ</t>
    </rPh>
    <rPh sb="3" eb="5">
      <t>ネンド</t>
    </rPh>
    <phoneticPr fontId="1"/>
  </si>
  <si>
    <t>（項）河川整備事業費
　（大事項）河川整備事業に必要な経費</t>
    <rPh sb="1" eb="2">
      <t>コウ</t>
    </rPh>
    <rPh sb="3" eb="5">
      <t>カセン</t>
    </rPh>
    <rPh sb="5" eb="7">
      <t>セイビ</t>
    </rPh>
    <rPh sb="7" eb="10">
      <t>ジギョウヒ</t>
    </rPh>
    <rPh sb="13" eb="15">
      <t>ダイジ</t>
    </rPh>
    <rPh sb="15" eb="16">
      <t>コウ</t>
    </rPh>
    <rPh sb="17" eb="19">
      <t>カセン</t>
    </rPh>
    <rPh sb="19" eb="21">
      <t>セイビ</t>
    </rPh>
    <rPh sb="21" eb="23">
      <t>ジギョウ</t>
    </rPh>
    <rPh sb="24" eb="26">
      <t>ヒツヨウ</t>
    </rPh>
    <rPh sb="27" eb="29">
      <t>ケイヒ</t>
    </rPh>
    <phoneticPr fontId="1"/>
  </si>
  <si>
    <t>ダム建設事業</t>
    <rPh sb="2" eb="4">
      <t>ケンセツ</t>
    </rPh>
    <rPh sb="4" eb="6">
      <t>ジギョウ</t>
    </rPh>
    <phoneticPr fontId="1"/>
  </si>
  <si>
    <t>昭和25年度
（直轄）
昭和15年度
（補助）</t>
    <rPh sb="0" eb="2">
      <t>ショウワ</t>
    </rPh>
    <rPh sb="4" eb="6">
      <t>ネンド</t>
    </rPh>
    <rPh sb="8" eb="10">
      <t>チョッカツ</t>
    </rPh>
    <rPh sb="12" eb="14">
      <t>ショウワ</t>
    </rPh>
    <rPh sb="16" eb="18">
      <t>ネンド</t>
    </rPh>
    <rPh sb="20" eb="22">
      <t>ホジョ</t>
    </rPh>
    <phoneticPr fontId="1"/>
  </si>
  <si>
    <t>（項）河川整備事業費
　（大事項）河川整備事業に必要な経費
（項）多目的ダム建設事業費
　（大事項）多目的ダム建設事業に必要な経費
（項）電気事業者等工事費負担金還付金
　（大事項）電気事業者等工事費負担金の還付に必要な経費</t>
  </si>
  <si>
    <t>河川・ダムの維持管理事業</t>
    <rPh sb="0" eb="2">
      <t>カセン</t>
    </rPh>
    <rPh sb="6" eb="8">
      <t>イジ</t>
    </rPh>
    <rPh sb="8" eb="10">
      <t>カンリ</t>
    </rPh>
    <rPh sb="10" eb="12">
      <t>ジギョウ</t>
    </rPh>
    <phoneticPr fontId="1"/>
  </si>
  <si>
    <t>（項）河川整備事業費
　（大事項）河川整備事業に必要な経費</t>
    <phoneticPr fontId="1"/>
  </si>
  <si>
    <t>砂防事業</t>
    <rPh sb="0" eb="2">
      <t>サボウ</t>
    </rPh>
    <rPh sb="2" eb="4">
      <t>ジギョウ</t>
    </rPh>
    <phoneticPr fontId="1"/>
  </si>
  <si>
    <t>（項）砂防事業費
　（大事項）砂防事業に必要な経費
（項）総合流域防災事業費
　（大事項）総合流域防災事業に必要な経費</t>
  </si>
  <si>
    <t>砂防管理事業</t>
  </si>
  <si>
    <t>（項）砂防事業費
　（大事項）砂防事業に必要な経費</t>
  </si>
  <si>
    <t>地すべり対策事業</t>
    <rPh sb="0" eb="1">
      <t>ジ</t>
    </rPh>
    <rPh sb="4" eb="6">
      <t>タイサク</t>
    </rPh>
    <rPh sb="6" eb="8">
      <t>ジギョウ</t>
    </rPh>
    <phoneticPr fontId="1"/>
  </si>
  <si>
    <t>急傾斜地崩壊対策事業</t>
    <rPh sb="0" eb="4">
      <t>キュウケイシャチ</t>
    </rPh>
    <rPh sb="4" eb="6">
      <t>ホウカイ</t>
    </rPh>
    <rPh sb="6" eb="8">
      <t>タイサク</t>
    </rPh>
    <rPh sb="8" eb="10">
      <t>ジギョウ</t>
    </rPh>
    <phoneticPr fontId="1"/>
  </si>
  <si>
    <t>（項）急傾斜地崩壊対策等事業費
　（大事項）急傾斜地崩壊対策等事業に必要な経費</t>
  </si>
  <si>
    <t>河川・海岸等復興関連事業（水管理・国土保全局所管）（東日本大震災関連）</t>
    <rPh sb="0" eb="2">
      <t>カセン</t>
    </rPh>
    <rPh sb="3" eb="6">
      <t>カイガントウ</t>
    </rPh>
    <rPh sb="6" eb="8">
      <t>フッコウ</t>
    </rPh>
    <rPh sb="8" eb="10">
      <t>カンレン</t>
    </rPh>
    <rPh sb="10" eb="12">
      <t>ジギョウ</t>
    </rPh>
    <rPh sb="13" eb="14">
      <t>ミズ</t>
    </rPh>
    <rPh sb="14" eb="16">
      <t>カンリ</t>
    </rPh>
    <rPh sb="17" eb="19">
      <t>コクド</t>
    </rPh>
    <rPh sb="19" eb="22">
      <t>ホゼンキョク</t>
    </rPh>
    <rPh sb="22" eb="24">
      <t>ショカン</t>
    </rPh>
    <rPh sb="26" eb="27">
      <t>ヒガシ</t>
    </rPh>
    <rPh sb="27" eb="29">
      <t>ニホン</t>
    </rPh>
    <rPh sb="29" eb="30">
      <t>ダイ</t>
    </rPh>
    <rPh sb="30" eb="32">
      <t>シンサイ</t>
    </rPh>
    <rPh sb="32" eb="34">
      <t>カンレン</t>
    </rPh>
    <phoneticPr fontId="1"/>
  </si>
  <si>
    <t>東日本大震災復興特別会計</t>
    <rPh sb="0" eb="3">
      <t>ヒガシニホン</t>
    </rPh>
    <rPh sb="3" eb="6">
      <t>ダイシンサイ</t>
    </rPh>
    <rPh sb="6" eb="8">
      <t>フッコウ</t>
    </rPh>
    <rPh sb="8" eb="10">
      <t>トクベツ</t>
    </rPh>
    <rPh sb="10" eb="12">
      <t>カイケイ</t>
    </rPh>
    <phoneticPr fontId="1"/>
  </si>
  <si>
    <t>（項）河川整備事業費
　（大事項）河川整備事業に必要な経費</t>
  </si>
  <si>
    <t>水害等統計作成経費</t>
    <rPh sb="0" eb="2">
      <t>スイガイ</t>
    </rPh>
    <rPh sb="2" eb="3">
      <t>トウ</t>
    </rPh>
    <rPh sb="3" eb="5">
      <t>トウケイ</t>
    </rPh>
    <rPh sb="5" eb="7">
      <t>サクセイ</t>
    </rPh>
    <rPh sb="7" eb="9">
      <t>ケイヒ</t>
    </rPh>
    <phoneticPr fontId="1"/>
  </si>
  <si>
    <t>昭和36年度</t>
    <rPh sb="0" eb="2">
      <t>ショウワ</t>
    </rPh>
    <rPh sb="4" eb="6">
      <t>ネンド</t>
    </rPh>
    <phoneticPr fontId="1"/>
  </si>
  <si>
    <t>（項)水害・土砂災害対策費
　(大事項)水害・土砂災害の防止・減災の推進に必要な経費</t>
    <rPh sb="40" eb="42">
      <t>ケイヒ</t>
    </rPh>
    <phoneticPr fontId="1"/>
  </si>
  <si>
    <t>洪水予報施設運営に必要な経費</t>
    <rPh sb="0" eb="2">
      <t>コウズイ</t>
    </rPh>
    <rPh sb="2" eb="4">
      <t>ヨホウ</t>
    </rPh>
    <rPh sb="4" eb="6">
      <t>シセツ</t>
    </rPh>
    <rPh sb="6" eb="8">
      <t>ウンエイ</t>
    </rPh>
    <rPh sb="9" eb="11">
      <t>ヒツヨウ</t>
    </rPh>
    <rPh sb="12" eb="14">
      <t>ケイヒ</t>
    </rPh>
    <phoneticPr fontId="1"/>
  </si>
  <si>
    <t>昭和25年度</t>
    <rPh sb="0" eb="2">
      <t>ショウワ</t>
    </rPh>
    <rPh sb="4" eb="6">
      <t>ネンド</t>
    </rPh>
    <phoneticPr fontId="1"/>
  </si>
  <si>
    <t>河川水理調査に必要な経費</t>
    <rPh sb="0" eb="2">
      <t>カセン</t>
    </rPh>
    <rPh sb="2" eb="4">
      <t>スイリ</t>
    </rPh>
    <rPh sb="4" eb="6">
      <t>チョウサ</t>
    </rPh>
    <rPh sb="7" eb="9">
      <t>ヒツヨウ</t>
    </rPh>
    <rPh sb="10" eb="12">
      <t>ケイヒ</t>
    </rPh>
    <phoneticPr fontId="1"/>
  </si>
  <si>
    <t>昭和26年度</t>
    <rPh sb="0" eb="2">
      <t>ショウワ</t>
    </rPh>
    <rPh sb="4" eb="6">
      <t>ネンド</t>
    </rPh>
    <phoneticPr fontId="1"/>
  </si>
  <si>
    <t>河川水理調査観測所施設経費</t>
    <rPh sb="0" eb="2">
      <t>カセン</t>
    </rPh>
    <rPh sb="2" eb="4">
      <t>スイリ</t>
    </rPh>
    <rPh sb="4" eb="6">
      <t>チョウサ</t>
    </rPh>
    <rPh sb="6" eb="9">
      <t>カンソクジョ</t>
    </rPh>
    <rPh sb="9" eb="11">
      <t>シセツ</t>
    </rPh>
    <rPh sb="11" eb="13">
      <t>ケイヒ</t>
    </rPh>
    <phoneticPr fontId="1"/>
  </si>
  <si>
    <t>（項)河川管理施設整備費
　(大事項)河川管理施設整備に必要な経費</t>
    <rPh sb="1" eb="2">
      <t>コウ</t>
    </rPh>
    <rPh sb="3" eb="5">
      <t>カセン</t>
    </rPh>
    <rPh sb="5" eb="7">
      <t>カンリ</t>
    </rPh>
    <rPh sb="7" eb="9">
      <t>シセツ</t>
    </rPh>
    <rPh sb="9" eb="12">
      <t>セイビヒ</t>
    </rPh>
    <rPh sb="15" eb="16">
      <t>ダイ</t>
    </rPh>
    <rPh sb="16" eb="18">
      <t>ジコウ</t>
    </rPh>
    <rPh sb="19" eb="21">
      <t>カセン</t>
    </rPh>
    <rPh sb="21" eb="23">
      <t>カンリ</t>
    </rPh>
    <rPh sb="23" eb="25">
      <t>シセツ</t>
    </rPh>
    <rPh sb="25" eb="27">
      <t>セイビ</t>
    </rPh>
    <rPh sb="28" eb="30">
      <t>ヒツヨウ</t>
    </rPh>
    <rPh sb="31" eb="33">
      <t>ケイヒ</t>
    </rPh>
    <phoneticPr fontId="1"/>
  </si>
  <si>
    <t>洪水予報施設経費</t>
    <rPh sb="0" eb="2">
      <t>コウズイ</t>
    </rPh>
    <rPh sb="2" eb="4">
      <t>ヨホウ</t>
    </rPh>
    <rPh sb="4" eb="6">
      <t>シセツ</t>
    </rPh>
    <rPh sb="6" eb="8">
      <t>ケイヒ</t>
    </rPh>
    <phoneticPr fontId="1"/>
  </si>
  <si>
    <t>防災分野の海外展開支援に係る経費</t>
    <rPh sb="0" eb="2">
      <t>ボウサイ</t>
    </rPh>
    <rPh sb="2" eb="4">
      <t>ブンヤ</t>
    </rPh>
    <rPh sb="5" eb="7">
      <t>カイガイ</t>
    </rPh>
    <rPh sb="7" eb="9">
      <t>テンカイ</t>
    </rPh>
    <rPh sb="9" eb="11">
      <t>シエン</t>
    </rPh>
    <rPh sb="12" eb="13">
      <t>カカ</t>
    </rPh>
    <rPh sb="14" eb="16">
      <t>ケイヒ</t>
    </rPh>
    <phoneticPr fontId="1"/>
  </si>
  <si>
    <t>大規模土砂災害緊急調査経費</t>
    <rPh sb="0" eb="3">
      <t>ダイキボ</t>
    </rPh>
    <rPh sb="3" eb="5">
      <t>ドシャ</t>
    </rPh>
    <rPh sb="5" eb="7">
      <t>サイガイ</t>
    </rPh>
    <rPh sb="7" eb="9">
      <t>キンキュウ</t>
    </rPh>
    <rPh sb="9" eb="11">
      <t>チョウサ</t>
    </rPh>
    <rPh sb="11" eb="13">
      <t>ケイヒ</t>
    </rPh>
    <phoneticPr fontId="1"/>
  </si>
  <si>
    <t>深層崩壊に起因する大規模土砂災害対策ガイドラインの作成</t>
    <rPh sb="0" eb="2">
      <t>シンソウ</t>
    </rPh>
    <rPh sb="2" eb="4">
      <t>ホウカイ</t>
    </rPh>
    <rPh sb="5" eb="7">
      <t>キイン</t>
    </rPh>
    <rPh sb="9" eb="12">
      <t>ダイキボ</t>
    </rPh>
    <rPh sb="12" eb="14">
      <t>ドシャ</t>
    </rPh>
    <rPh sb="14" eb="16">
      <t>サイガイ</t>
    </rPh>
    <rPh sb="16" eb="18">
      <t>タイサク</t>
    </rPh>
    <rPh sb="25" eb="27">
      <t>サクセイ</t>
    </rPh>
    <phoneticPr fontId="1"/>
  </si>
  <si>
    <t>（項）水害・土砂災害対策費
（大事項）水害・土砂災害の防止・減災の推進に必要な経費</t>
    <rPh sb="1" eb="2">
      <t>コウ</t>
    </rPh>
    <rPh sb="3" eb="5">
      <t>スイガイ</t>
    </rPh>
    <rPh sb="6" eb="8">
      <t>ドシャ</t>
    </rPh>
    <rPh sb="8" eb="10">
      <t>サイガイ</t>
    </rPh>
    <rPh sb="10" eb="13">
      <t>タイサクヒ</t>
    </rPh>
    <rPh sb="15" eb="17">
      <t>ダイジ</t>
    </rPh>
    <rPh sb="17" eb="18">
      <t>コウ</t>
    </rPh>
    <rPh sb="19" eb="21">
      <t>スイガイ</t>
    </rPh>
    <rPh sb="22" eb="24">
      <t>ドシャ</t>
    </rPh>
    <rPh sb="24" eb="26">
      <t>サイガイ</t>
    </rPh>
    <rPh sb="27" eb="29">
      <t>ボウシ</t>
    </rPh>
    <rPh sb="30" eb="32">
      <t>ゲンサイ</t>
    </rPh>
    <rPh sb="33" eb="35">
      <t>スイシン</t>
    </rPh>
    <rPh sb="36" eb="38">
      <t>ヒツヨウ</t>
    </rPh>
    <rPh sb="39" eb="41">
      <t>ケイヒ</t>
    </rPh>
    <phoneticPr fontId="1"/>
  </si>
  <si>
    <t>水災害分野における気候変動適応策の推進のための調査・検討経費</t>
    <rPh sb="0" eb="1">
      <t>ミズ</t>
    </rPh>
    <rPh sb="1" eb="3">
      <t>サイガイ</t>
    </rPh>
    <rPh sb="3" eb="5">
      <t>ブンヤ</t>
    </rPh>
    <rPh sb="9" eb="11">
      <t>キコウ</t>
    </rPh>
    <rPh sb="11" eb="13">
      <t>ヘンドウ</t>
    </rPh>
    <rPh sb="13" eb="16">
      <t>テキオウサク</t>
    </rPh>
    <rPh sb="17" eb="19">
      <t>スイシン</t>
    </rPh>
    <rPh sb="23" eb="25">
      <t>チョウサ</t>
    </rPh>
    <rPh sb="26" eb="28">
      <t>ケントウ</t>
    </rPh>
    <rPh sb="28" eb="30">
      <t>ケイヒ</t>
    </rPh>
    <phoneticPr fontId="1"/>
  </si>
  <si>
    <t>海岸事業（東日本大震災関連）</t>
    <rPh sb="0" eb="2">
      <t>カイガン</t>
    </rPh>
    <rPh sb="2" eb="4">
      <t>ジギョウ</t>
    </rPh>
    <rPh sb="5" eb="6">
      <t>ヒガシ</t>
    </rPh>
    <rPh sb="6" eb="8">
      <t>ニホン</t>
    </rPh>
    <rPh sb="8" eb="11">
      <t>ダイシンサイ</t>
    </rPh>
    <rPh sb="11" eb="13">
      <t>カンレン</t>
    </rPh>
    <phoneticPr fontId="1"/>
  </si>
  <si>
    <t>施策名：４-１３　津波・高潮・浸食等による災害の防止・減災を推進する</t>
    <rPh sb="0" eb="2">
      <t>シサク</t>
    </rPh>
    <rPh sb="2" eb="3">
      <t>メイ</t>
    </rPh>
    <rPh sb="9" eb="11">
      <t>ツナミ</t>
    </rPh>
    <rPh sb="12" eb="14">
      <t>タカシオ</t>
    </rPh>
    <rPh sb="15" eb="17">
      <t>シンショク</t>
    </rPh>
    <rPh sb="17" eb="18">
      <t>トウ</t>
    </rPh>
    <rPh sb="21" eb="23">
      <t>サイガイ</t>
    </rPh>
    <rPh sb="24" eb="26">
      <t>ボウシ</t>
    </rPh>
    <rPh sb="27" eb="29">
      <t>ゲンサイ</t>
    </rPh>
    <rPh sb="30" eb="32">
      <t>スイシン</t>
    </rPh>
    <phoneticPr fontId="1"/>
  </si>
  <si>
    <t>施策名：５-１４　公共交通の安全確保・鉄道の安全性向上、ハイジャック・航空機テロ防止を推進する</t>
    <rPh sb="0" eb="2">
      <t>シサク</t>
    </rPh>
    <rPh sb="2" eb="3">
      <t>メイ</t>
    </rPh>
    <rPh sb="9" eb="11">
      <t>コウキョウ</t>
    </rPh>
    <rPh sb="11" eb="13">
      <t>コウツウ</t>
    </rPh>
    <rPh sb="14" eb="16">
      <t>アンゼン</t>
    </rPh>
    <rPh sb="16" eb="18">
      <t>カクホ</t>
    </rPh>
    <rPh sb="19" eb="21">
      <t>テツドウ</t>
    </rPh>
    <rPh sb="22" eb="25">
      <t>アンゼンセイ</t>
    </rPh>
    <rPh sb="25" eb="27">
      <t>コウジョウ</t>
    </rPh>
    <rPh sb="35" eb="38">
      <t>コウクウキ</t>
    </rPh>
    <rPh sb="40" eb="42">
      <t>ボウシ</t>
    </rPh>
    <rPh sb="43" eb="45">
      <t>スイシン</t>
    </rPh>
    <phoneticPr fontId="1"/>
  </si>
  <si>
    <t>運輸安全マネジメント制度の充実・強化</t>
    <rPh sb="0" eb="2">
      <t>ウンユ</t>
    </rPh>
    <rPh sb="2" eb="4">
      <t>アンゼン</t>
    </rPh>
    <rPh sb="10" eb="12">
      <t>セイド</t>
    </rPh>
    <rPh sb="13" eb="15">
      <t>ジュウジツ</t>
    </rPh>
    <rPh sb="16" eb="18">
      <t>キョウカ</t>
    </rPh>
    <phoneticPr fontId="6"/>
  </si>
  <si>
    <t>（項）公共交通等安全対策費
　（大事項）公共交通等安全対策に必要な経費
（項）地方運輸行政推進費
　（大事項）公共交通等安全対策に必要な経費</t>
  </si>
  <si>
    <t>公共交通における事故発生時の被害者支援のための体制整備</t>
    <rPh sb="0" eb="2">
      <t>コウキョウ</t>
    </rPh>
    <rPh sb="2" eb="4">
      <t>コウツウ</t>
    </rPh>
    <rPh sb="8" eb="10">
      <t>ジコ</t>
    </rPh>
    <rPh sb="10" eb="13">
      <t>ハッセイジ</t>
    </rPh>
    <rPh sb="14" eb="17">
      <t>ヒガイシャ</t>
    </rPh>
    <rPh sb="17" eb="19">
      <t>シエン</t>
    </rPh>
    <rPh sb="23" eb="25">
      <t>タイセイ</t>
    </rPh>
    <rPh sb="25" eb="27">
      <t>セイビ</t>
    </rPh>
    <phoneticPr fontId="1"/>
  </si>
  <si>
    <t>大災害発生時における緊急物資輸送に向けた体制整備</t>
    <rPh sb="0" eb="3">
      <t>ダイサイガイ</t>
    </rPh>
    <rPh sb="3" eb="6">
      <t>ハッセイジ</t>
    </rPh>
    <rPh sb="10" eb="12">
      <t>キンキュウ</t>
    </rPh>
    <rPh sb="12" eb="14">
      <t>ブッシ</t>
    </rPh>
    <rPh sb="14" eb="16">
      <t>ユソウ</t>
    </rPh>
    <rPh sb="17" eb="18">
      <t>ム</t>
    </rPh>
    <rPh sb="20" eb="22">
      <t>タイセイ</t>
    </rPh>
    <rPh sb="22" eb="24">
      <t>セイビ</t>
    </rPh>
    <phoneticPr fontId="1"/>
  </si>
  <si>
    <t>（項）公共交通等安全対策費
　（大事項）公共交通等安全対策に必要な経費</t>
    <phoneticPr fontId="1"/>
  </si>
  <si>
    <t>鉄道局</t>
  </si>
  <si>
    <t>一般会計</t>
  </si>
  <si>
    <t>（項）鉄道安全対策事業費
　（大事項）鉄道安全対策事業に必要な経費</t>
    <rPh sb="1" eb="2">
      <t>コウ</t>
    </rPh>
    <rPh sb="3" eb="5">
      <t>テツドウ</t>
    </rPh>
    <rPh sb="5" eb="7">
      <t>アンゼン</t>
    </rPh>
    <rPh sb="7" eb="9">
      <t>タイサク</t>
    </rPh>
    <rPh sb="9" eb="12">
      <t>ジギョウヒ</t>
    </rPh>
    <rPh sb="15" eb="16">
      <t>ダイ</t>
    </rPh>
    <rPh sb="16" eb="18">
      <t>ジコウ</t>
    </rPh>
    <rPh sb="19" eb="21">
      <t>テツドウ</t>
    </rPh>
    <rPh sb="21" eb="23">
      <t>アンゼン</t>
    </rPh>
    <rPh sb="23" eb="25">
      <t>タイサク</t>
    </rPh>
    <rPh sb="25" eb="27">
      <t>ジギョウ</t>
    </rPh>
    <rPh sb="28" eb="30">
      <t>ヒツヨウ</t>
    </rPh>
    <rPh sb="31" eb="33">
      <t>ケイヒ</t>
    </rPh>
    <phoneticPr fontId="1"/>
  </si>
  <si>
    <t>鉄道防災事業</t>
  </si>
  <si>
    <t>昭和53年度</t>
    <rPh sb="0" eb="2">
      <t>ショウワ</t>
    </rPh>
    <rPh sb="4" eb="6">
      <t>ネンド</t>
    </rPh>
    <phoneticPr fontId="1"/>
  </si>
  <si>
    <t>本州四国連絡橋（本四備讃線）耐震補強事業</t>
    <rPh sb="0" eb="2">
      <t>ホンシュウ</t>
    </rPh>
    <rPh sb="2" eb="4">
      <t>シコク</t>
    </rPh>
    <rPh sb="4" eb="7">
      <t>レンラクキョウ</t>
    </rPh>
    <rPh sb="8" eb="10">
      <t>ホンシ</t>
    </rPh>
    <rPh sb="10" eb="12">
      <t>ビサン</t>
    </rPh>
    <rPh sb="12" eb="13">
      <t>セン</t>
    </rPh>
    <rPh sb="14" eb="16">
      <t>タイシン</t>
    </rPh>
    <rPh sb="16" eb="18">
      <t>ホキョウ</t>
    </rPh>
    <rPh sb="18" eb="20">
      <t>ジギョウ</t>
    </rPh>
    <phoneticPr fontId="1"/>
  </si>
  <si>
    <t>（項）公共交通等安全対策費
　（大事項）公共交通等安全対策に必要な経費</t>
    <rPh sb="1" eb="2">
      <t>コウ</t>
    </rPh>
    <rPh sb="3" eb="5">
      <t>コウキョウ</t>
    </rPh>
    <rPh sb="5" eb="7">
      <t>コウツウ</t>
    </rPh>
    <rPh sb="7" eb="8">
      <t>トウ</t>
    </rPh>
    <rPh sb="8" eb="10">
      <t>アンゼン</t>
    </rPh>
    <rPh sb="10" eb="13">
      <t>タイサクヒ</t>
    </rPh>
    <rPh sb="16" eb="17">
      <t>ダイ</t>
    </rPh>
    <rPh sb="17" eb="19">
      <t>ジコウ</t>
    </rPh>
    <rPh sb="20" eb="22">
      <t>コウキョウ</t>
    </rPh>
    <rPh sb="22" eb="24">
      <t>コウツウ</t>
    </rPh>
    <rPh sb="24" eb="25">
      <t>トウ</t>
    </rPh>
    <rPh sb="25" eb="27">
      <t>アンゼン</t>
    </rPh>
    <rPh sb="27" eb="29">
      <t>タイサク</t>
    </rPh>
    <rPh sb="30" eb="32">
      <t>ヒツヨウ</t>
    </rPh>
    <rPh sb="33" eb="35">
      <t>ケイヒ</t>
    </rPh>
    <phoneticPr fontId="1"/>
  </si>
  <si>
    <t>（項）公共交通安全対策費
　（大事項）公共交通安全対策の技術開発に必要な経費
　（大事項）公共交通等安全対策に必要な経費</t>
  </si>
  <si>
    <t>鉄道安全対策等</t>
  </si>
  <si>
    <t>（項）公共交通等安全対策費
　（大事項）公共交通安全対策の技術開発に必要な経費
　（大事項）公共交通等安全対策に必要な経費
（項）地方運輸行政推進費
　（大事項）公共交通等安全対策に必要な経費
　（大事項）鉄道網の充実・活性化の推進に必要な経費</t>
  </si>
  <si>
    <t>（項）公共交通等安全対策費
　（大事項）公共交通等安全対策に必要な経費</t>
  </si>
  <si>
    <t>（項）公共交通等安全対策費
　（大事項）公共交通等安全対策に必要な経費
（項）地方運輸行政推進費
　（大事項）公共交通等安全対策に必要な経費</t>
    <rPh sb="16" eb="17">
      <t>ダイ</t>
    </rPh>
    <rPh sb="51" eb="52">
      <t>ダイ</t>
    </rPh>
    <phoneticPr fontId="1"/>
  </si>
  <si>
    <t>（項）公共交通等安全対策費
　（大事項）公共交通等安全対策に必要な経費</t>
    <rPh sb="16" eb="17">
      <t>ダイ</t>
    </rPh>
    <phoneticPr fontId="1"/>
  </si>
  <si>
    <t>（項）地方運輸行政推進費
　（大事項）公共交通等安全対策に必要な経費</t>
    <rPh sb="15" eb="16">
      <t>ダイ</t>
    </rPh>
    <phoneticPr fontId="1"/>
  </si>
  <si>
    <t>リサイクル部品の活用の推進</t>
    <rPh sb="5" eb="7">
      <t>ブヒン</t>
    </rPh>
    <rPh sb="8" eb="10">
      <t>カツヨウ</t>
    </rPh>
    <rPh sb="11" eb="13">
      <t>スイシン</t>
    </rPh>
    <phoneticPr fontId="1"/>
  </si>
  <si>
    <t>(項)公共交通等安全対策費
　(大事項)公共交通等安全対策に必要な経費</t>
    <rPh sb="1" eb="2">
      <t>コウ</t>
    </rPh>
    <rPh sb="3" eb="5">
      <t>コウキョウ</t>
    </rPh>
    <rPh sb="5" eb="7">
      <t>コウツウ</t>
    </rPh>
    <rPh sb="7" eb="8">
      <t>トウ</t>
    </rPh>
    <rPh sb="8" eb="10">
      <t>アンゼン</t>
    </rPh>
    <rPh sb="10" eb="13">
      <t>タイサクヒ</t>
    </rPh>
    <rPh sb="16" eb="17">
      <t>ダイ</t>
    </rPh>
    <rPh sb="17" eb="19">
      <t>ジコウ</t>
    </rPh>
    <rPh sb="20" eb="22">
      <t>コウキョウ</t>
    </rPh>
    <rPh sb="22" eb="24">
      <t>コウツウ</t>
    </rPh>
    <rPh sb="24" eb="25">
      <t>トウ</t>
    </rPh>
    <rPh sb="25" eb="27">
      <t>アンゼン</t>
    </rPh>
    <rPh sb="27" eb="29">
      <t>タイサク</t>
    </rPh>
    <rPh sb="30" eb="32">
      <t>ヒツヨウ</t>
    </rPh>
    <rPh sb="33" eb="35">
      <t>ケイヒ</t>
    </rPh>
    <phoneticPr fontId="1"/>
  </si>
  <si>
    <t>海上輸送の安全性向上のための総合対策</t>
    <rPh sb="0" eb="2">
      <t>カイジョウ</t>
    </rPh>
    <rPh sb="2" eb="4">
      <t>ユソウ</t>
    </rPh>
    <rPh sb="5" eb="8">
      <t>アンゼンセイ</t>
    </rPh>
    <rPh sb="8" eb="10">
      <t>コウジョウ</t>
    </rPh>
    <rPh sb="14" eb="16">
      <t>ソウゴウ</t>
    </rPh>
    <rPh sb="16" eb="18">
      <t>タイサク</t>
    </rPh>
    <phoneticPr fontId="5"/>
  </si>
  <si>
    <t>（項）公共交通等安全対策費
　（大事項）公共交通等安全対策に必要な経費
（項）地方運輸行政推進費
　（大事項）公共交通等安全対策に必要な経費</t>
    <rPh sb="1" eb="2">
      <t>コウ</t>
    </rPh>
    <rPh sb="16" eb="19">
      <t>ダイジコウ</t>
    </rPh>
    <rPh sb="37" eb="38">
      <t>コウ</t>
    </rPh>
    <rPh sb="51" eb="54">
      <t>ダイジコウ</t>
    </rPh>
    <phoneticPr fontId="1"/>
  </si>
  <si>
    <t>資格制度及び監査等による航行安全確保に必要な経費</t>
    <rPh sb="0" eb="2">
      <t>シカク</t>
    </rPh>
    <rPh sb="2" eb="4">
      <t>セイド</t>
    </rPh>
    <rPh sb="4" eb="5">
      <t>オヨ</t>
    </rPh>
    <rPh sb="6" eb="8">
      <t>カンサ</t>
    </rPh>
    <rPh sb="8" eb="9">
      <t>トウ</t>
    </rPh>
    <rPh sb="12" eb="14">
      <t>コウコウ</t>
    </rPh>
    <rPh sb="14" eb="15">
      <t>アン</t>
    </rPh>
    <rPh sb="15" eb="16">
      <t>ゼン</t>
    </rPh>
    <rPh sb="16" eb="18">
      <t>カクホ</t>
    </rPh>
    <rPh sb="19" eb="21">
      <t>ヒツヨウ</t>
    </rPh>
    <rPh sb="22" eb="24">
      <t>ケイヒ</t>
    </rPh>
    <phoneticPr fontId="5"/>
  </si>
  <si>
    <t>小型船舶利用適正化に向けた総合対策</t>
    <rPh sb="0" eb="2">
      <t>コガタ</t>
    </rPh>
    <rPh sb="2" eb="4">
      <t>センパク</t>
    </rPh>
    <rPh sb="4" eb="6">
      <t>リヨウ</t>
    </rPh>
    <rPh sb="6" eb="9">
      <t>テキセイカ</t>
    </rPh>
    <rPh sb="10" eb="11">
      <t>ム</t>
    </rPh>
    <rPh sb="13" eb="15">
      <t>ソウゴウ</t>
    </rPh>
    <rPh sb="15" eb="17">
      <t>タイサク</t>
    </rPh>
    <phoneticPr fontId="5"/>
  </si>
  <si>
    <t>（項）公共交通等安全対策費
　（大事項）公共交通等安全対策に必要な経費
（項）地方運輸行政推進費
　（大事項）公共交通等安全対策に必要な経費</t>
    <rPh sb="1" eb="2">
      <t>コウ</t>
    </rPh>
    <rPh sb="16" eb="19">
      <t>ダイジコウ</t>
    </rPh>
    <rPh sb="37" eb="38">
      <t>コウ</t>
    </rPh>
    <rPh sb="51" eb="54">
      <t>ダイジコウ</t>
    </rPh>
    <rPh sb="55" eb="57">
      <t>コウキョウ</t>
    </rPh>
    <phoneticPr fontId="1"/>
  </si>
  <si>
    <t>船舶の安全確保、海洋汚染の防止等に必要な経費</t>
    <rPh sb="0" eb="2">
      <t>センパク</t>
    </rPh>
    <rPh sb="3" eb="5">
      <t>アンゼン</t>
    </rPh>
    <rPh sb="5" eb="7">
      <t>カクホ</t>
    </rPh>
    <rPh sb="8" eb="10">
      <t>カイヨウ</t>
    </rPh>
    <rPh sb="10" eb="12">
      <t>オセン</t>
    </rPh>
    <rPh sb="13" eb="16">
      <t>ボウシトウ</t>
    </rPh>
    <rPh sb="17" eb="19">
      <t>ヒツヨウ</t>
    </rPh>
    <rPh sb="20" eb="22">
      <t>ケイヒ</t>
    </rPh>
    <phoneticPr fontId="5"/>
  </si>
  <si>
    <t>ポートステートコントロールの実施に必要な経費</t>
    <rPh sb="14" eb="16">
      <t>ジッシ</t>
    </rPh>
    <rPh sb="17" eb="19">
      <t>ヒツヨウ</t>
    </rPh>
    <rPh sb="20" eb="22">
      <t>ケイヒ</t>
    </rPh>
    <phoneticPr fontId="5"/>
  </si>
  <si>
    <t>国際海事機関（ＩＭＯ）分担金</t>
    <rPh sb="0" eb="2">
      <t>コクサイ</t>
    </rPh>
    <rPh sb="2" eb="4">
      <t>カイジ</t>
    </rPh>
    <rPh sb="4" eb="6">
      <t>キカン</t>
    </rPh>
    <rPh sb="11" eb="14">
      <t>ブンタンキン</t>
    </rPh>
    <phoneticPr fontId="5"/>
  </si>
  <si>
    <t>（項）公共交通等安全対策費
　（大事項）公共交通等安全対策に必要な経費</t>
    <rPh sb="1" eb="2">
      <t>コウ</t>
    </rPh>
    <rPh sb="16" eb="19">
      <t>ダイジコウ</t>
    </rPh>
    <phoneticPr fontId="1"/>
  </si>
  <si>
    <t>北大西洋流氷監視分担金</t>
    <rPh sb="0" eb="1">
      <t>キタ</t>
    </rPh>
    <rPh sb="1" eb="4">
      <t>タイセイヨウ</t>
    </rPh>
    <rPh sb="4" eb="6">
      <t>リュウヒョウ</t>
    </rPh>
    <rPh sb="6" eb="8">
      <t>カンシ</t>
    </rPh>
    <rPh sb="8" eb="11">
      <t>ブンタンキン</t>
    </rPh>
    <phoneticPr fontId="5"/>
  </si>
  <si>
    <t>空港等維持運営（空港）</t>
    <rPh sb="0" eb="3">
      <t>クウコウトウ</t>
    </rPh>
    <rPh sb="3" eb="5">
      <t>イジ</t>
    </rPh>
    <rPh sb="5" eb="7">
      <t>ウンエイ</t>
    </rPh>
    <rPh sb="8" eb="10">
      <t>クウコウ</t>
    </rPh>
    <phoneticPr fontId="6"/>
  </si>
  <si>
    <t>航空局</t>
    <rPh sb="0" eb="3">
      <t>コウクウキョク</t>
    </rPh>
    <phoneticPr fontId="1"/>
  </si>
  <si>
    <t>自動車安全特別会計空港整備勘定</t>
    <rPh sb="0" eb="3">
      <t>ジドウシャ</t>
    </rPh>
    <rPh sb="3" eb="5">
      <t>アンゼン</t>
    </rPh>
    <rPh sb="5" eb="7">
      <t>トクベツ</t>
    </rPh>
    <rPh sb="7" eb="9">
      <t>カイケイ</t>
    </rPh>
    <rPh sb="9" eb="11">
      <t>クウコウ</t>
    </rPh>
    <rPh sb="11" eb="13">
      <t>セイビ</t>
    </rPh>
    <rPh sb="13" eb="15">
      <t>カンジョウ</t>
    </rPh>
    <phoneticPr fontId="1"/>
  </si>
  <si>
    <t>（項）空港等維持運営費
　（大事項）空港等の維持運営に必要な経費</t>
    <rPh sb="1" eb="2">
      <t>コウ</t>
    </rPh>
    <rPh sb="3" eb="5">
      <t>クウコウ</t>
    </rPh>
    <rPh sb="5" eb="6">
      <t>トウ</t>
    </rPh>
    <rPh sb="6" eb="8">
      <t>イジ</t>
    </rPh>
    <rPh sb="8" eb="11">
      <t>ウンエイヒ</t>
    </rPh>
    <rPh sb="14" eb="15">
      <t>ダイ</t>
    </rPh>
    <rPh sb="15" eb="17">
      <t>ジコウ</t>
    </rPh>
    <rPh sb="18" eb="20">
      <t>クウコウ</t>
    </rPh>
    <rPh sb="20" eb="21">
      <t>トウ</t>
    </rPh>
    <rPh sb="22" eb="24">
      <t>イジ</t>
    </rPh>
    <rPh sb="24" eb="26">
      <t>ウンエイ</t>
    </rPh>
    <rPh sb="27" eb="29">
      <t>ヒツヨウ</t>
    </rPh>
    <rPh sb="30" eb="32">
      <t>ケイヒ</t>
    </rPh>
    <phoneticPr fontId="1"/>
  </si>
  <si>
    <t>ハイジャック・テロ対策</t>
    <rPh sb="9" eb="11">
      <t>タイサク</t>
    </rPh>
    <phoneticPr fontId="6"/>
  </si>
  <si>
    <t>空港等維持運営（航空気象）</t>
    <rPh sb="0" eb="3">
      <t>クウコウトウ</t>
    </rPh>
    <rPh sb="3" eb="5">
      <t>イジ</t>
    </rPh>
    <rPh sb="5" eb="7">
      <t>ウンエイ</t>
    </rPh>
    <rPh sb="8" eb="10">
      <t>コウクウ</t>
    </rPh>
    <rPh sb="10" eb="12">
      <t>キショウ</t>
    </rPh>
    <phoneticPr fontId="6"/>
  </si>
  <si>
    <t>航空輸送安全対策</t>
    <rPh sb="0" eb="2">
      <t>コウクウ</t>
    </rPh>
    <rPh sb="2" eb="4">
      <t>ユソウ</t>
    </rPh>
    <rPh sb="4" eb="6">
      <t>アンゼン</t>
    </rPh>
    <rPh sb="6" eb="8">
      <t>タイサク</t>
    </rPh>
    <phoneticPr fontId="6"/>
  </si>
  <si>
    <t>（項）公共交通等安全対策費
　（大事項）公共交通等安全対策に必要な経費
（項）地方航空行政推進費
　（大事項）公共交通等安全対策に必要な経費</t>
    <rPh sb="1" eb="2">
      <t>コウ</t>
    </rPh>
    <rPh sb="3" eb="5">
      <t>コウキョウ</t>
    </rPh>
    <rPh sb="5" eb="7">
      <t>コウツウ</t>
    </rPh>
    <rPh sb="7" eb="8">
      <t>トウ</t>
    </rPh>
    <rPh sb="8" eb="10">
      <t>アンゼン</t>
    </rPh>
    <rPh sb="10" eb="13">
      <t>タイサクヒ</t>
    </rPh>
    <rPh sb="16" eb="17">
      <t>ダイ</t>
    </rPh>
    <rPh sb="17" eb="19">
      <t>ジコウ</t>
    </rPh>
    <rPh sb="20" eb="22">
      <t>コウキョウ</t>
    </rPh>
    <rPh sb="22" eb="24">
      <t>コウツウ</t>
    </rPh>
    <rPh sb="24" eb="25">
      <t>トウ</t>
    </rPh>
    <rPh sb="25" eb="27">
      <t>アンゼン</t>
    </rPh>
    <rPh sb="27" eb="29">
      <t>タイサク</t>
    </rPh>
    <rPh sb="30" eb="32">
      <t>ヒツヨウ</t>
    </rPh>
    <rPh sb="33" eb="35">
      <t>ケイヒ</t>
    </rPh>
    <rPh sb="37" eb="38">
      <t>コウ</t>
    </rPh>
    <rPh sb="39" eb="41">
      <t>チホウ</t>
    </rPh>
    <rPh sb="41" eb="43">
      <t>コウクウ</t>
    </rPh>
    <rPh sb="43" eb="45">
      <t>ギョウセイ</t>
    </rPh>
    <rPh sb="45" eb="48">
      <t>スイシンヒ</t>
    </rPh>
    <rPh sb="51" eb="52">
      <t>ダイ</t>
    </rPh>
    <rPh sb="52" eb="54">
      <t>ジコウ</t>
    </rPh>
    <rPh sb="55" eb="57">
      <t>コウキョウ</t>
    </rPh>
    <rPh sb="57" eb="59">
      <t>コウツウ</t>
    </rPh>
    <rPh sb="59" eb="60">
      <t>トウ</t>
    </rPh>
    <rPh sb="60" eb="62">
      <t>アンゼン</t>
    </rPh>
    <rPh sb="62" eb="64">
      <t>タイサク</t>
    </rPh>
    <rPh sb="65" eb="67">
      <t>ヒツヨウ</t>
    </rPh>
    <rPh sb="68" eb="70">
      <t>ケイヒ</t>
    </rPh>
    <phoneticPr fontId="1"/>
  </si>
  <si>
    <t>航空従事者の技能証明試験</t>
    <rPh sb="0" eb="2">
      <t>コウクウ</t>
    </rPh>
    <rPh sb="2" eb="5">
      <t>ジュウジシャ</t>
    </rPh>
    <rPh sb="6" eb="8">
      <t>ギノウ</t>
    </rPh>
    <rPh sb="8" eb="10">
      <t>ショウメイ</t>
    </rPh>
    <rPh sb="10" eb="12">
      <t>シケン</t>
    </rPh>
    <phoneticPr fontId="6"/>
  </si>
  <si>
    <t>昭和27年度</t>
    <phoneticPr fontId="1"/>
  </si>
  <si>
    <t>国産旅客機開発に伴う安全性審査方式の導入</t>
    <rPh sb="0" eb="2">
      <t>コクサン</t>
    </rPh>
    <rPh sb="2" eb="5">
      <t>リョカクキ</t>
    </rPh>
    <rPh sb="5" eb="7">
      <t>カイハツ</t>
    </rPh>
    <rPh sb="8" eb="9">
      <t>トモナ</t>
    </rPh>
    <rPh sb="10" eb="13">
      <t>アンゼンセイ</t>
    </rPh>
    <rPh sb="13" eb="15">
      <t>シンサ</t>
    </rPh>
    <rPh sb="15" eb="17">
      <t>ホウシキ</t>
    </rPh>
    <rPh sb="18" eb="20">
      <t>ドウニュウ</t>
    </rPh>
    <phoneticPr fontId="1"/>
  </si>
  <si>
    <t>昭和28年度</t>
    <rPh sb="0" eb="2">
      <t>ショウワ</t>
    </rPh>
    <rPh sb="4" eb="6">
      <t>ネンド</t>
    </rPh>
    <phoneticPr fontId="1"/>
  </si>
  <si>
    <t>（独）航空大学校運営費交付金</t>
    <rPh sb="1" eb="2">
      <t>ドク</t>
    </rPh>
    <rPh sb="3" eb="5">
      <t>コウクウ</t>
    </rPh>
    <rPh sb="5" eb="8">
      <t>ダイガッコウ</t>
    </rPh>
    <rPh sb="8" eb="11">
      <t>ウンエイヒ</t>
    </rPh>
    <rPh sb="11" eb="14">
      <t>コウフキン</t>
    </rPh>
    <phoneticPr fontId="6"/>
  </si>
  <si>
    <t>（項）独立行政法人航空大学校運営費
　（大事項）独立行政法人航空大学校運営費交付金に必要な経費</t>
    <rPh sb="1" eb="2">
      <t>コウ</t>
    </rPh>
    <rPh sb="3" eb="5">
      <t>ドクリツ</t>
    </rPh>
    <rPh sb="5" eb="7">
      <t>ギョウセイ</t>
    </rPh>
    <rPh sb="7" eb="9">
      <t>ホウジン</t>
    </rPh>
    <rPh sb="9" eb="11">
      <t>コウクウ</t>
    </rPh>
    <rPh sb="11" eb="14">
      <t>ダイガッコウ</t>
    </rPh>
    <rPh sb="14" eb="17">
      <t>ウンエイヒ</t>
    </rPh>
    <rPh sb="20" eb="21">
      <t>ダイ</t>
    </rPh>
    <rPh sb="21" eb="23">
      <t>ジコウ</t>
    </rPh>
    <rPh sb="24" eb="26">
      <t>ドクリツ</t>
    </rPh>
    <rPh sb="26" eb="28">
      <t>ギョウセイ</t>
    </rPh>
    <rPh sb="28" eb="30">
      <t>ホウジン</t>
    </rPh>
    <rPh sb="30" eb="32">
      <t>コウクウ</t>
    </rPh>
    <rPh sb="32" eb="35">
      <t>ダイガッコウ</t>
    </rPh>
    <rPh sb="35" eb="38">
      <t>ウンエイヒ</t>
    </rPh>
    <rPh sb="38" eb="41">
      <t>コウフキン</t>
    </rPh>
    <rPh sb="42" eb="44">
      <t>ヒツヨウ</t>
    </rPh>
    <rPh sb="45" eb="47">
      <t>ケイヒ</t>
    </rPh>
    <phoneticPr fontId="1"/>
  </si>
  <si>
    <t>（独）航空大学校施設整備費</t>
    <rPh sb="1" eb="2">
      <t>ドク</t>
    </rPh>
    <rPh sb="3" eb="5">
      <t>コウクウ</t>
    </rPh>
    <rPh sb="5" eb="8">
      <t>ダイガッコウ</t>
    </rPh>
    <rPh sb="8" eb="10">
      <t>シセツ</t>
    </rPh>
    <rPh sb="10" eb="12">
      <t>セイビ</t>
    </rPh>
    <rPh sb="12" eb="13">
      <t>ヒ</t>
    </rPh>
    <phoneticPr fontId="6"/>
  </si>
  <si>
    <t>（項）独立行政法人航空大学校施設整備費
　（大事項）独立行政法人航空大学校施設整備に必要な経費</t>
    <rPh sb="1" eb="2">
      <t>コウ</t>
    </rPh>
    <rPh sb="3" eb="5">
      <t>ドクリツ</t>
    </rPh>
    <rPh sb="5" eb="7">
      <t>ギョウセイ</t>
    </rPh>
    <rPh sb="7" eb="9">
      <t>ホウジン</t>
    </rPh>
    <rPh sb="9" eb="11">
      <t>コウクウ</t>
    </rPh>
    <rPh sb="11" eb="14">
      <t>ダイガッコウ</t>
    </rPh>
    <rPh sb="14" eb="16">
      <t>シセツ</t>
    </rPh>
    <rPh sb="16" eb="19">
      <t>セイビヒ</t>
    </rPh>
    <rPh sb="22" eb="23">
      <t>ダイ</t>
    </rPh>
    <rPh sb="23" eb="25">
      <t>ジコウ</t>
    </rPh>
    <rPh sb="26" eb="28">
      <t>ドクリツ</t>
    </rPh>
    <rPh sb="28" eb="30">
      <t>ギョウセイ</t>
    </rPh>
    <rPh sb="30" eb="32">
      <t>ホウジン</t>
    </rPh>
    <rPh sb="32" eb="34">
      <t>コウクウ</t>
    </rPh>
    <rPh sb="34" eb="37">
      <t>ダイガッコウ</t>
    </rPh>
    <rPh sb="37" eb="39">
      <t>シセツ</t>
    </rPh>
    <rPh sb="39" eb="41">
      <t>セイビ</t>
    </rPh>
    <rPh sb="42" eb="44">
      <t>ヒツヨウ</t>
    </rPh>
    <rPh sb="45" eb="47">
      <t>ケイヒ</t>
    </rPh>
    <phoneticPr fontId="1"/>
  </si>
  <si>
    <t>公共交通等安全対策に必要な経費</t>
    <rPh sb="0" eb="2">
      <t>コウキョウ</t>
    </rPh>
    <rPh sb="2" eb="4">
      <t>コウツウ</t>
    </rPh>
    <rPh sb="4" eb="5">
      <t>トウ</t>
    </rPh>
    <rPh sb="5" eb="7">
      <t>アンゼン</t>
    </rPh>
    <rPh sb="7" eb="9">
      <t>タイサク</t>
    </rPh>
    <rPh sb="10" eb="12">
      <t>ヒツヨウ</t>
    </rPh>
    <rPh sb="13" eb="15">
      <t>ケイヒ</t>
    </rPh>
    <phoneticPr fontId="1"/>
  </si>
  <si>
    <t>運輸安全委員会</t>
    <rPh sb="0" eb="2">
      <t>ウンユ</t>
    </rPh>
    <rPh sb="2" eb="4">
      <t>アンゼン</t>
    </rPh>
    <rPh sb="4" eb="7">
      <t>イインカイ</t>
    </rPh>
    <phoneticPr fontId="1"/>
  </si>
  <si>
    <t>施策名：５-１５　道路交通の安全性を確保・向上する</t>
    <rPh sb="0" eb="2">
      <t>シサク</t>
    </rPh>
    <rPh sb="2" eb="3">
      <t>メイ</t>
    </rPh>
    <rPh sb="9" eb="11">
      <t>ドウロ</t>
    </rPh>
    <rPh sb="11" eb="13">
      <t>コウツウ</t>
    </rPh>
    <rPh sb="14" eb="17">
      <t>アンゼンセイ</t>
    </rPh>
    <rPh sb="18" eb="20">
      <t>カクホ</t>
    </rPh>
    <rPh sb="21" eb="23">
      <t>コウジョウ</t>
    </rPh>
    <phoneticPr fontId="1"/>
  </si>
  <si>
    <t>道路事業（直轄・交通安全対策）</t>
    <rPh sb="0" eb="2">
      <t>ドウロ</t>
    </rPh>
    <rPh sb="2" eb="4">
      <t>ジギョウ</t>
    </rPh>
    <rPh sb="5" eb="7">
      <t>チョッカツ</t>
    </rPh>
    <rPh sb="8" eb="10">
      <t>コウツウ</t>
    </rPh>
    <rPh sb="10" eb="12">
      <t>アンゼン</t>
    </rPh>
    <rPh sb="12" eb="14">
      <t>タイサク</t>
    </rPh>
    <phoneticPr fontId="1"/>
  </si>
  <si>
    <t>昭和41年度</t>
    <rPh sb="0" eb="2">
      <t>ショウワ</t>
    </rPh>
    <rPh sb="4" eb="6">
      <t>ネンド</t>
    </rPh>
    <phoneticPr fontId="1"/>
  </si>
  <si>
    <t>終了予定なし</t>
    <rPh sb="0" eb="2">
      <t>シュウリョウ</t>
    </rPh>
    <rPh sb="2" eb="4">
      <t>ヨテイ</t>
    </rPh>
    <phoneticPr fontId="1"/>
  </si>
  <si>
    <t>（項）道路交通安全対策事業費
　（大事項）道路交通安全対策事業に必要な経費</t>
    <phoneticPr fontId="1"/>
  </si>
  <si>
    <t>道路事業（直轄・維持等）</t>
    <rPh sb="0" eb="2">
      <t>ドウロ</t>
    </rPh>
    <rPh sb="2" eb="4">
      <t>ジギョウ</t>
    </rPh>
    <rPh sb="5" eb="7">
      <t>チョッカツ</t>
    </rPh>
    <rPh sb="10" eb="11">
      <t>トウ</t>
    </rPh>
    <phoneticPr fontId="1"/>
  </si>
  <si>
    <t>昭和33年度</t>
    <rPh sb="0" eb="2">
      <t>ショウワ</t>
    </rPh>
    <rPh sb="4" eb="6">
      <t>ネンド</t>
    </rPh>
    <phoneticPr fontId="1"/>
  </si>
  <si>
    <t>（項）道路交通安全対策事業費
　（大事項）道路更新防災対策事業及び維持管理に必要な経費</t>
    <phoneticPr fontId="1"/>
  </si>
  <si>
    <t>道路事業（直轄・修繕等）</t>
    <rPh sb="0" eb="2">
      <t>ドウロ</t>
    </rPh>
    <rPh sb="2" eb="4">
      <t>ジギョウ</t>
    </rPh>
    <rPh sb="5" eb="7">
      <t>チョッカツ</t>
    </rPh>
    <rPh sb="8" eb="10">
      <t>シュウゼン</t>
    </rPh>
    <rPh sb="10" eb="11">
      <t>トウ</t>
    </rPh>
    <phoneticPr fontId="1"/>
  </si>
  <si>
    <t>道路事業（補助等）</t>
    <rPh sb="0" eb="2">
      <t>ドウロ</t>
    </rPh>
    <rPh sb="2" eb="4">
      <t>ジギョウ</t>
    </rPh>
    <rPh sb="5" eb="7">
      <t>ホジョ</t>
    </rPh>
    <rPh sb="7" eb="8">
      <t>トウ</t>
    </rPh>
    <phoneticPr fontId="1"/>
  </si>
  <si>
    <t>有料道路事業等</t>
    <rPh sb="0" eb="2">
      <t>ユウリョウ</t>
    </rPh>
    <rPh sb="2" eb="4">
      <t>ドウロ</t>
    </rPh>
    <rPh sb="4" eb="6">
      <t>ジギョウ</t>
    </rPh>
    <rPh sb="6" eb="7">
      <t>トウ</t>
    </rPh>
    <phoneticPr fontId="1"/>
  </si>
  <si>
    <t>昭和43年度</t>
    <rPh sb="0" eb="2">
      <t>ショウワ</t>
    </rPh>
    <rPh sb="4" eb="6">
      <t>ネンド</t>
    </rPh>
    <phoneticPr fontId="1"/>
  </si>
  <si>
    <t>（項）道路交通安全対策事業費
　（大事項）道路更新防災対策事業及び維持管理に必要な経費
（項）地域連携道路事業費
　（大事項）地域連携道路事業に必要な経費
（項）道路交通円滑化事業費
　（大事項）道路交通円滑化事業に必要な経費</t>
    <rPh sb="1" eb="2">
      <t>コウ</t>
    </rPh>
    <rPh sb="17" eb="18">
      <t>ダイ</t>
    </rPh>
    <rPh sb="18" eb="20">
      <t>ジコウ</t>
    </rPh>
    <rPh sb="45" eb="46">
      <t>コウ</t>
    </rPh>
    <rPh sb="59" eb="60">
      <t>ダイ</t>
    </rPh>
    <rPh sb="60" eb="62">
      <t>ジコウ</t>
    </rPh>
    <rPh sb="79" eb="80">
      <t>コウ</t>
    </rPh>
    <rPh sb="94" eb="95">
      <t>ダイ</t>
    </rPh>
    <rPh sb="95" eb="97">
      <t>ジコウ</t>
    </rPh>
    <phoneticPr fontId="1"/>
  </si>
  <si>
    <t>（項）道路交通安全対策事業費
　（大事項）道路更新防災対策事業及び維持管理に必要な経費</t>
  </si>
  <si>
    <t>（項）道路交通安全対策費
　（大事項）道路交通安全対策に必要な経費</t>
    <rPh sb="1" eb="2">
      <t>コウ</t>
    </rPh>
    <rPh sb="3" eb="5">
      <t>ドウロ</t>
    </rPh>
    <rPh sb="5" eb="7">
      <t>コウツウ</t>
    </rPh>
    <rPh sb="7" eb="9">
      <t>アンゼン</t>
    </rPh>
    <rPh sb="9" eb="12">
      <t>タイサクヒ</t>
    </rPh>
    <rPh sb="15" eb="16">
      <t>ダイ</t>
    </rPh>
    <rPh sb="16" eb="18">
      <t>ジコウ</t>
    </rPh>
    <rPh sb="19" eb="21">
      <t>ドウロ</t>
    </rPh>
    <rPh sb="21" eb="23">
      <t>コウツウ</t>
    </rPh>
    <rPh sb="23" eb="25">
      <t>アンゼン</t>
    </rPh>
    <rPh sb="25" eb="27">
      <t>タイサク</t>
    </rPh>
    <rPh sb="28" eb="30">
      <t>ヒツヨウ</t>
    </rPh>
    <rPh sb="31" eb="33">
      <t>ケイヒ</t>
    </rPh>
    <phoneticPr fontId="1"/>
  </si>
  <si>
    <t>運転支援技術の飛躍的向上等による安全で円滑なITSに関する検討経費</t>
    <rPh sb="0" eb="2">
      <t>ウンテン</t>
    </rPh>
    <rPh sb="2" eb="4">
      <t>シエン</t>
    </rPh>
    <rPh sb="4" eb="6">
      <t>ギジュツ</t>
    </rPh>
    <rPh sb="7" eb="10">
      <t>ヒヤクテキ</t>
    </rPh>
    <rPh sb="10" eb="12">
      <t>コウジョウ</t>
    </rPh>
    <rPh sb="12" eb="13">
      <t>ナド</t>
    </rPh>
    <rPh sb="16" eb="18">
      <t>アンゼン</t>
    </rPh>
    <rPh sb="19" eb="21">
      <t>エンカツ</t>
    </rPh>
    <rPh sb="26" eb="27">
      <t>カン</t>
    </rPh>
    <rPh sb="29" eb="31">
      <t>ケントウ</t>
    </rPh>
    <rPh sb="31" eb="33">
      <t>ケイヒ</t>
    </rPh>
    <phoneticPr fontId="1"/>
  </si>
  <si>
    <t>道路構造物の予防保全の着実な実施に係る経費</t>
    <rPh sb="0" eb="2">
      <t>ドウロ</t>
    </rPh>
    <rPh sb="2" eb="5">
      <t>コウゾウブツ</t>
    </rPh>
    <rPh sb="6" eb="8">
      <t>ヨボウ</t>
    </rPh>
    <rPh sb="8" eb="10">
      <t>ホゼン</t>
    </rPh>
    <rPh sb="11" eb="13">
      <t>チャクジツ</t>
    </rPh>
    <rPh sb="14" eb="16">
      <t>ジッシ</t>
    </rPh>
    <rPh sb="17" eb="18">
      <t>カカワ</t>
    </rPh>
    <rPh sb="19" eb="21">
      <t>ケイヒ</t>
    </rPh>
    <phoneticPr fontId="1"/>
  </si>
  <si>
    <t>施策名：５-１６　自動車事故の被害者の救済を図る</t>
    <rPh sb="0" eb="2">
      <t>シサク</t>
    </rPh>
    <rPh sb="2" eb="3">
      <t>メイ</t>
    </rPh>
    <rPh sb="9" eb="12">
      <t>ジドウシャ</t>
    </rPh>
    <rPh sb="12" eb="14">
      <t>ジコ</t>
    </rPh>
    <rPh sb="15" eb="18">
      <t>ヒガイシャ</t>
    </rPh>
    <rPh sb="19" eb="21">
      <t>キュウサイ</t>
    </rPh>
    <rPh sb="22" eb="23">
      <t>ハカ</t>
    </rPh>
    <phoneticPr fontId="1"/>
  </si>
  <si>
    <t>昭和30年度</t>
    <rPh sb="0" eb="2">
      <t>ショウワ</t>
    </rPh>
    <rPh sb="4" eb="6">
      <t>ネンド</t>
    </rPh>
    <phoneticPr fontId="1"/>
  </si>
  <si>
    <t>自動車安全特別会計保障勘定</t>
    <rPh sb="0" eb="3">
      <t>ジドウシャ</t>
    </rPh>
    <rPh sb="3" eb="5">
      <t>アンゼン</t>
    </rPh>
    <rPh sb="5" eb="7">
      <t>トクベツ</t>
    </rPh>
    <rPh sb="7" eb="9">
      <t>カイケイ</t>
    </rPh>
    <rPh sb="9" eb="11">
      <t>ホショウ</t>
    </rPh>
    <rPh sb="11" eb="13">
      <t>カンジョウ</t>
    </rPh>
    <phoneticPr fontId="1"/>
  </si>
  <si>
    <t>（項）保障費
　（大事項）保障金支払等に必要な経費</t>
    <rPh sb="9" eb="10">
      <t>ダイ</t>
    </rPh>
    <phoneticPr fontId="1"/>
  </si>
  <si>
    <t>自動車安全特別会計自動車事故対策勘定</t>
    <rPh sb="0" eb="3">
      <t>ジドウシャ</t>
    </rPh>
    <rPh sb="3" eb="5">
      <t>アンゼン</t>
    </rPh>
    <rPh sb="5" eb="7">
      <t>トクベツ</t>
    </rPh>
    <rPh sb="7" eb="9">
      <t>カイケイ</t>
    </rPh>
    <rPh sb="9" eb="12">
      <t>ジドウシャ</t>
    </rPh>
    <rPh sb="12" eb="14">
      <t>ジコ</t>
    </rPh>
    <rPh sb="14" eb="16">
      <t>タイサク</t>
    </rPh>
    <rPh sb="16" eb="18">
      <t>カンジョウ</t>
    </rPh>
    <phoneticPr fontId="1"/>
  </si>
  <si>
    <t>（項）自動車事故対策費
　（大事項）自動車事故対策に必要な経費</t>
    <rPh sb="14" eb="15">
      <t>ダイ</t>
    </rPh>
    <phoneticPr fontId="1"/>
  </si>
  <si>
    <t>昭和55年度</t>
    <rPh sb="0" eb="2">
      <t>ショウワ</t>
    </rPh>
    <rPh sb="4" eb="6">
      <t>ネンド</t>
    </rPh>
    <phoneticPr fontId="1"/>
  </si>
  <si>
    <t>（項）独立行政法人自動車事故対策機構運営費
　（大事項）独立行政法人自動車事故対策機構運営費交付金に必要な経費</t>
    <rPh sb="18" eb="21">
      <t>ウンエイヒ</t>
    </rPh>
    <rPh sb="24" eb="25">
      <t>ダイ</t>
    </rPh>
    <rPh sb="43" eb="46">
      <t>ウンエイヒ</t>
    </rPh>
    <rPh sb="46" eb="49">
      <t>コウフキン</t>
    </rPh>
    <phoneticPr fontId="1"/>
  </si>
  <si>
    <t>（項）独立行政法人自動車事故対策機構施設整備費
　（大事項）独立行政法人自動車事故対策機構施設整備に必要な経費</t>
    <rPh sb="18" eb="20">
      <t>シセツ</t>
    </rPh>
    <rPh sb="20" eb="23">
      <t>セイビヒ</t>
    </rPh>
    <rPh sb="26" eb="27">
      <t>ダイ</t>
    </rPh>
    <phoneticPr fontId="1"/>
  </si>
  <si>
    <t>事業用自動車の重大事故に関する事故調査等機能の強化</t>
    <rPh sb="0" eb="3">
      <t>ジギョウヨウ</t>
    </rPh>
    <rPh sb="3" eb="6">
      <t>ジドウシャ</t>
    </rPh>
    <rPh sb="7" eb="9">
      <t>ジュウダイ</t>
    </rPh>
    <rPh sb="9" eb="11">
      <t>ジコ</t>
    </rPh>
    <rPh sb="12" eb="13">
      <t>カン</t>
    </rPh>
    <rPh sb="15" eb="17">
      <t>ジコ</t>
    </rPh>
    <rPh sb="17" eb="19">
      <t>チョウサ</t>
    </rPh>
    <rPh sb="19" eb="20">
      <t>トウ</t>
    </rPh>
    <rPh sb="20" eb="22">
      <t>キノウ</t>
    </rPh>
    <rPh sb="23" eb="25">
      <t>キョウカ</t>
    </rPh>
    <phoneticPr fontId="1"/>
  </si>
  <si>
    <t>（項）自動車事故対策費
　（大事項）自動車事故対策に必要な経費</t>
  </si>
  <si>
    <t>施策名：５-１７　自動車の安全性を高める</t>
    <rPh sb="0" eb="2">
      <t>シサク</t>
    </rPh>
    <rPh sb="2" eb="3">
      <t>メイ</t>
    </rPh>
    <rPh sb="9" eb="12">
      <t>ジドウシャ</t>
    </rPh>
    <rPh sb="13" eb="16">
      <t>アンゼンセイ</t>
    </rPh>
    <rPh sb="17" eb="18">
      <t>タカ</t>
    </rPh>
    <phoneticPr fontId="1"/>
  </si>
  <si>
    <t>昭和39年度</t>
    <rPh sb="0" eb="2">
      <t>ショウワ</t>
    </rPh>
    <rPh sb="4" eb="6">
      <t>ネンド</t>
    </rPh>
    <phoneticPr fontId="1"/>
  </si>
  <si>
    <t>（項）業務取扱費
　（大事項）車両の安全対策に必要な経費</t>
    <rPh sb="11" eb="12">
      <t>ダイ</t>
    </rPh>
    <phoneticPr fontId="1"/>
  </si>
  <si>
    <t>独立行政法人自動車技術総合機構運営費交付金</t>
    <rPh sb="0" eb="2">
      <t>ドクリツ</t>
    </rPh>
    <rPh sb="2" eb="4">
      <t>ギョウセイ</t>
    </rPh>
    <rPh sb="4" eb="6">
      <t>ホウジン</t>
    </rPh>
    <rPh sb="9" eb="11">
      <t>ギジュツ</t>
    </rPh>
    <rPh sb="11" eb="13">
      <t>ソウゴウ</t>
    </rPh>
    <rPh sb="13" eb="15">
      <t>キコウ</t>
    </rPh>
    <phoneticPr fontId="1"/>
  </si>
  <si>
    <t>独立行政法人自動車技術総合機構施設整備費</t>
    <rPh sb="0" eb="2">
      <t>ドクリツ</t>
    </rPh>
    <rPh sb="2" eb="4">
      <t>ギョウセイ</t>
    </rPh>
    <rPh sb="4" eb="6">
      <t>ホウジン</t>
    </rPh>
    <rPh sb="9" eb="11">
      <t>ギジュツ</t>
    </rPh>
    <rPh sb="11" eb="13">
      <t>ソウゴウ</t>
    </rPh>
    <rPh sb="13" eb="15">
      <t>キコウ</t>
    </rPh>
    <phoneticPr fontId="1"/>
  </si>
  <si>
    <t>施策名：５-１８　船舶交通の安全と海上の治安を確保する</t>
    <rPh sb="0" eb="2">
      <t>シサク</t>
    </rPh>
    <rPh sb="2" eb="3">
      <t>メイ</t>
    </rPh>
    <rPh sb="9" eb="11">
      <t>センパク</t>
    </rPh>
    <rPh sb="11" eb="13">
      <t>コウツウ</t>
    </rPh>
    <rPh sb="14" eb="16">
      <t>アンゼン</t>
    </rPh>
    <rPh sb="17" eb="19">
      <t>カイジョウ</t>
    </rPh>
    <rPh sb="20" eb="22">
      <t>チアン</t>
    </rPh>
    <rPh sb="23" eb="25">
      <t>カクホ</t>
    </rPh>
    <phoneticPr fontId="1"/>
  </si>
  <si>
    <t>海難審判に必要な経費</t>
    <rPh sb="0" eb="2">
      <t>カイナン</t>
    </rPh>
    <rPh sb="2" eb="4">
      <t>シンパン</t>
    </rPh>
    <rPh sb="5" eb="7">
      <t>ヒツヨウ</t>
    </rPh>
    <rPh sb="8" eb="10">
      <t>ケイヒ</t>
    </rPh>
    <phoneticPr fontId="1"/>
  </si>
  <si>
    <t>海難審判所</t>
    <rPh sb="0" eb="4">
      <t>カイナンシンパン</t>
    </rPh>
    <rPh sb="4" eb="5">
      <t>ショ</t>
    </rPh>
    <phoneticPr fontId="1"/>
  </si>
  <si>
    <t>（項）海難審判費
　（大事項）海難審判に必要な経費</t>
    <rPh sb="1" eb="2">
      <t>コウ</t>
    </rPh>
    <rPh sb="3" eb="5">
      <t>カイナン</t>
    </rPh>
    <rPh sb="5" eb="7">
      <t>シンパン</t>
    </rPh>
    <rPh sb="7" eb="8">
      <t>ヒ</t>
    </rPh>
    <rPh sb="11" eb="13">
      <t>ダイジ</t>
    </rPh>
    <rPh sb="13" eb="14">
      <t>コウ</t>
    </rPh>
    <rPh sb="15" eb="19">
      <t>カイナンシンパン</t>
    </rPh>
    <rPh sb="20" eb="22">
      <t>ヒツヨウ</t>
    </rPh>
    <rPh sb="23" eb="25">
      <t>ケイヒ</t>
    </rPh>
    <phoneticPr fontId="1"/>
  </si>
  <si>
    <t>航路標識整備事業費</t>
    <rPh sb="0" eb="2">
      <t>コウロ</t>
    </rPh>
    <rPh sb="2" eb="4">
      <t>ヒョウシキ</t>
    </rPh>
    <rPh sb="4" eb="6">
      <t>セイビ</t>
    </rPh>
    <rPh sb="6" eb="9">
      <t>ジギョウヒ</t>
    </rPh>
    <phoneticPr fontId="1"/>
  </si>
  <si>
    <t>昭和23年度</t>
    <rPh sb="0" eb="2">
      <t>ショウワ</t>
    </rPh>
    <rPh sb="4" eb="6">
      <t>ネンド</t>
    </rPh>
    <phoneticPr fontId="1"/>
  </si>
  <si>
    <t>海上保安庁</t>
    <rPh sb="0" eb="2">
      <t>カイジョウ</t>
    </rPh>
    <rPh sb="2" eb="5">
      <t>ホアンチョウ</t>
    </rPh>
    <phoneticPr fontId="1"/>
  </si>
  <si>
    <t>(項）航路標識整備事業費
（大事項）航路標識整備事業に必要な経費</t>
    <rPh sb="1" eb="2">
      <t>コウ</t>
    </rPh>
    <rPh sb="3" eb="5">
      <t>コウロ</t>
    </rPh>
    <rPh sb="5" eb="7">
      <t>ヒョウシキ</t>
    </rPh>
    <rPh sb="7" eb="9">
      <t>セイビ</t>
    </rPh>
    <rPh sb="9" eb="11">
      <t>ジギョウ</t>
    </rPh>
    <rPh sb="11" eb="12">
      <t>ヒ</t>
    </rPh>
    <rPh sb="14" eb="15">
      <t>ダイ</t>
    </rPh>
    <rPh sb="15" eb="17">
      <t>ジコウ</t>
    </rPh>
    <rPh sb="18" eb="20">
      <t>コウロ</t>
    </rPh>
    <rPh sb="20" eb="22">
      <t>ヒョウシキ</t>
    </rPh>
    <rPh sb="22" eb="24">
      <t>セイビ</t>
    </rPh>
    <rPh sb="24" eb="26">
      <t>ジギョウ</t>
    </rPh>
    <rPh sb="27" eb="29">
      <t>ヒツヨウ</t>
    </rPh>
    <rPh sb="30" eb="32">
      <t>ケイヒ</t>
    </rPh>
    <phoneticPr fontId="1"/>
  </si>
  <si>
    <t>巡視船艇の整備に関する経費</t>
    <rPh sb="0" eb="2">
      <t>ジュンシ</t>
    </rPh>
    <rPh sb="2" eb="4">
      <t>センテイ</t>
    </rPh>
    <rPh sb="5" eb="7">
      <t>セイビ</t>
    </rPh>
    <rPh sb="8" eb="9">
      <t>カン</t>
    </rPh>
    <rPh sb="11" eb="13">
      <t>ケイヒ</t>
    </rPh>
    <phoneticPr fontId="1"/>
  </si>
  <si>
    <t>(項）船舶建造費
（大事項）船舶建造に必要な経費</t>
    <rPh sb="1" eb="2">
      <t>コウ</t>
    </rPh>
    <rPh sb="3" eb="5">
      <t>センパク</t>
    </rPh>
    <rPh sb="5" eb="8">
      <t>ケンゾウヒ</t>
    </rPh>
    <rPh sb="10" eb="12">
      <t>ダイジ</t>
    </rPh>
    <rPh sb="12" eb="13">
      <t>コウ</t>
    </rPh>
    <rPh sb="14" eb="16">
      <t>センパク</t>
    </rPh>
    <rPh sb="16" eb="18">
      <t>ケンゾウ</t>
    </rPh>
    <rPh sb="19" eb="21">
      <t>ヒツヨウ</t>
    </rPh>
    <rPh sb="22" eb="24">
      <t>ケイヒ</t>
    </rPh>
    <phoneticPr fontId="1"/>
  </si>
  <si>
    <t>航空機の整備に関する経費</t>
    <rPh sb="0" eb="3">
      <t>コウクウキ</t>
    </rPh>
    <rPh sb="1" eb="2">
      <t>ジュンコウ</t>
    </rPh>
    <rPh sb="4" eb="6">
      <t>セイビ</t>
    </rPh>
    <rPh sb="7" eb="8">
      <t>カン</t>
    </rPh>
    <rPh sb="10" eb="12">
      <t>ケイヒ</t>
    </rPh>
    <phoneticPr fontId="1"/>
  </si>
  <si>
    <t>（項）船舶交通安全及海上治安対策費
（大事項）船舶交通安全及び治安対策に必要な経費</t>
    <rPh sb="1" eb="2">
      <t>コウ</t>
    </rPh>
    <rPh sb="3" eb="5">
      <t>センパク</t>
    </rPh>
    <rPh sb="5" eb="7">
      <t>コウツウ</t>
    </rPh>
    <rPh sb="7" eb="9">
      <t>アンゼン</t>
    </rPh>
    <rPh sb="9" eb="10">
      <t>オヨ</t>
    </rPh>
    <rPh sb="10" eb="12">
      <t>カイジョウ</t>
    </rPh>
    <rPh sb="12" eb="14">
      <t>チアン</t>
    </rPh>
    <rPh sb="14" eb="17">
      <t>タイサクヒ</t>
    </rPh>
    <rPh sb="19" eb="20">
      <t>ダイ</t>
    </rPh>
    <rPh sb="20" eb="22">
      <t>ジコウ</t>
    </rPh>
    <rPh sb="23" eb="25">
      <t>センパク</t>
    </rPh>
    <rPh sb="25" eb="27">
      <t>コウツウ</t>
    </rPh>
    <rPh sb="27" eb="29">
      <t>アンゼン</t>
    </rPh>
    <rPh sb="29" eb="30">
      <t>オヨ</t>
    </rPh>
    <rPh sb="31" eb="33">
      <t>チアン</t>
    </rPh>
    <rPh sb="33" eb="35">
      <t>タイサク</t>
    </rPh>
    <rPh sb="36" eb="38">
      <t>ヒツヨウ</t>
    </rPh>
    <rPh sb="39" eb="41">
      <t>ケイヒ</t>
    </rPh>
    <phoneticPr fontId="1"/>
  </si>
  <si>
    <t>巡視船艇の運航に関する経費</t>
    <phoneticPr fontId="1"/>
  </si>
  <si>
    <t>航空機の運航に関する経費</t>
    <rPh sb="0" eb="2">
      <t>コウクウ</t>
    </rPh>
    <rPh sb="1" eb="2">
      <t>ジュンコウ</t>
    </rPh>
    <rPh sb="4" eb="6">
      <t>ウンコウ</t>
    </rPh>
    <rPh sb="7" eb="8">
      <t>カン</t>
    </rPh>
    <rPh sb="10" eb="12">
      <t>ケイヒ</t>
    </rPh>
    <phoneticPr fontId="1"/>
  </si>
  <si>
    <t>治安及び救難体制の整備に関する経費</t>
    <rPh sb="0" eb="2">
      <t>チアン</t>
    </rPh>
    <rPh sb="2" eb="3">
      <t>オヨ</t>
    </rPh>
    <rPh sb="4" eb="6">
      <t>キュウナン</t>
    </rPh>
    <rPh sb="6" eb="8">
      <t>タイセイ</t>
    </rPh>
    <rPh sb="9" eb="11">
      <t>セイビ</t>
    </rPh>
    <rPh sb="12" eb="13">
      <t>カン</t>
    </rPh>
    <rPh sb="15" eb="17">
      <t>ケイヒ</t>
    </rPh>
    <phoneticPr fontId="1"/>
  </si>
  <si>
    <t>環境・防災体制の整備に関する経費</t>
    <rPh sb="0" eb="2">
      <t>カンキョウ</t>
    </rPh>
    <rPh sb="3" eb="5">
      <t>ボウサイ</t>
    </rPh>
    <rPh sb="5" eb="7">
      <t>タイセイ</t>
    </rPh>
    <rPh sb="8" eb="10">
      <t>セイビ</t>
    </rPh>
    <rPh sb="11" eb="12">
      <t>カン</t>
    </rPh>
    <rPh sb="14" eb="16">
      <t>ケイヒ</t>
    </rPh>
    <phoneticPr fontId="1"/>
  </si>
  <si>
    <t>海上保安官署施設整備に関する経費</t>
    <rPh sb="0" eb="2">
      <t>カイジョウ</t>
    </rPh>
    <rPh sb="2" eb="4">
      <t>ホアン</t>
    </rPh>
    <rPh sb="4" eb="5">
      <t>カン</t>
    </rPh>
    <rPh sb="5" eb="6">
      <t>ショ</t>
    </rPh>
    <rPh sb="6" eb="8">
      <t>シセツ</t>
    </rPh>
    <rPh sb="8" eb="10">
      <t>セイビ</t>
    </rPh>
    <rPh sb="11" eb="12">
      <t>カン</t>
    </rPh>
    <rPh sb="14" eb="16">
      <t>ケイヒ</t>
    </rPh>
    <phoneticPr fontId="1"/>
  </si>
  <si>
    <t>（項）海上保安官署施設費
（大事項）海上保安官署施設整備に必要な経費</t>
    <rPh sb="1" eb="2">
      <t>コウ</t>
    </rPh>
    <rPh sb="3" eb="5">
      <t>カイジョウ</t>
    </rPh>
    <rPh sb="5" eb="7">
      <t>ホアン</t>
    </rPh>
    <rPh sb="7" eb="9">
      <t>カンショ</t>
    </rPh>
    <rPh sb="9" eb="12">
      <t>シセツヒ</t>
    </rPh>
    <rPh sb="14" eb="15">
      <t>ダイ</t>
    </rPh>
    <rPh sb="15" eb="17">
      <t>ジコウ</t>
    </rPh>
    <rPh sb="18" eb="20">
      <t>カイジョウ</t>
    </rPh>
    <rPh sb="20" eb="22">
      <t>ホアン</t>
    </rPh>
    <rPh sb="22" eb="24">
      <t>カンショ</t>
    </rPh>
    <rPh sb="24" eb="26">
      <t>シセツ</t>
    </rPh>
    <rPh sb="26" eb="28">
      <t>セイビ</t>
    </rPh>
    <rPh sb="29" eb="31">
      <t>ヒツヨウ</t>
    </rPh>
    <rPh sb="32" eb="34">
      <t>ケイヒ</t>
    </rPh>
    <phoneticPr fontId="1"/>
  </si>
  <si>
    <t>情報通信システムに関する経費</t>
    <rPh sb="0" eb="2">
      <t>ジョウホウ</t>
    </rPh>
    <rPh sb="2" eb="4">
      <t>ツウシン</t>
    </rPh>
    <rPh sb="9" eb="10">
      <t>カン</t>
    </rPh>
    <rPh sb="12" eb="14">
      <t>ケイヒ</t>
    </rPh>
    <phoneticPr fontId="1"/>
  </si>
  <si>
    <t>海上交通安全に関する経費</t>
    <rPh sb="0" eb="2">
      <t>カイジョウ</t>
    </rPh>
    <rPh sb="2" eb="4">
      <t>コウツウ</t>
    </rPh>
    <rPh sb="4" eb="6">
      <t>アンゼン</t>
    </rPh>
    <rPh sb="7" eb="8">
      <t>カン</t>
    </rPh>
    <rPh sb="10" eb="12">
      <t>ケイヒ</t>
    </rPh>
    <phoneticPr fontId="1"/>
  </si>
  <si>
    <t>海洋情報に関する経費</t>
    <rPh sb="0" eb="2">
      <t>カイヨウ</t>
    </rPh>
    <rPh sb="2" eb="4">
      <t>ジョウホウ</t>
    </rPh>
    <rPh sb="5" eb="6">
      <t>カン</t>
    </rPh>
    <rPh sb="8" eb="10">
      <t>ケイヒ</t>
    </rPh>
    <phoneticPr fontId="1"/>
  </si>
  <si>
    <t>海洋調査に関する経費</t>
    <rPh sb="0" eb="2">
      <t>カイヨウ</t>
    </rPh>
    <rPh sb="2" eb="4">
      <t>チョウサ</t>
    </rPh>
    <rPh sb="5" eb="6">
      <t>カン</t>
    </rPh>
    <rPh sb="8" eb="10">
      <t>ケイヒ</t>
    </rPh>
    <phoneticPr fontId="1"/>
  </si>
  <si>
    <t>施策名：６-１９　海上物流基盤の強化等総合的な物流体系整備の推進、みなとの振興、安定的な国際海上輸送の確保を推進する</t>
    <rPh sb="0" eb="2">
      <t>シサク</t>
    </rPh>
    <rPh sb="2" eb="3">
      <t>メイ</t>
    </rPh>
    <rPh sb="9" eb="11">
      <t>カイジョウ</t>
    </rPh>
    <rPh sb="11" eb="13">
      <t>ブツリュウ</t>
    </rPh>
    <rPh sb="13" eb="15">
      <t>キバン</t>
    </rPh>
    <rPh sb="16" eb="18">
      <t>キョウカ</t>
    </rPh>
    <rPh sb="18" eb="19">
      <t>トウ</t>
    </rPh>
    <rPh sb="19" eb="22">
      <t>ソウゴウテキ</t>
    </rPh>
    <rPh sb="23" eb="25">
      <t>ブツリュウ</t>
    </rPh>
    <rPh sb="25" eb="27">
      <t>タイケイ</t>
    </rPh>
    <rPh sb="27" eb="29">
      <t>セイビ</t>
    </rPh>
    <rPh sb="30" eb="32">
      <t>スイシン</t>
    </rPh>
    <rPh sb="37" eb="39">
      <t>シンコウ</t>
    </rPh>
    <rPh sb="40" eb="43">
      <t>アンテイテキ</t>
    </rPh>
    <rPh sb="44" eb="46">
      <t>コクサイ</t>
    </rPh>
    <rPh sb="46" eb="48">
      <t>カイジョウ</t>
    </rPh>
    <rPh sb="48" eb="50">
      <t>ユソウ</t>
    </rPh>
    <rPh sb="51" eb="53">
      <t>カクホ</t>
    </rPh>
    <rPh sb="54" eb="56">
      <t>スイシン</t>
    </rPh>
    <phoneticPr fontId="1"/>
  </si>
  <si>
    <t>平成23年度</t>
    <rPh sb="0" eb="2">
      <t>ヘイセイ</t>
    </rPh>
    <phoneticPr fontId="1"/>
  </si>
  <si>
    <t>（項）総合的物流体系整備推進費
　（大事項）総合的物流体系整備の推進に必要な経費
（項）地方運輸行政推進費
　（大事項）総合的物流体系整備の推進に必要な経費</t>
  </si>
  <si>
    <t>物流産業イノベーションの推進</t>
    <rPh sb="0" eb="2">
      <t>ブツリュウ</t>
    </rPh>
    <rPh sb="2" eb="4">
      <t>サンギョウ</t>
    </rPh>
    <rPh sb="12" eb="14">
      <t>スイシン</t>
    </rPh>
    <phoneticPr fontId="1"/>
  </si>
  <si>
    <t>（項）総合的物流体系整備推進費
　（大事項）総合的物流体系整備の推進に必要な経費</t>
  </si>
  <si>
    <t>海上運送対策に必要な経費</t>
    <rPh sb="0" eb="2">
      <t>カイジョウ</t>
    </rPh>
    <rPh sb="2" eb="4">
      <t>ウンソウ</t>
    </rPh>
    <rPh sb="4" eb="6">
      <t>タイサク</t>
    </rPh>
    <rPh sb="7" eb="9">
      <t>ヒツヨウ</t>
    </rPh>
    <rPh sb="10" eb="12">
      <t>ケイヒ</t>
    </rPh>
    <phoneticPr fontId="5"/>
  </si>
  <si>
    <t>（項）総合的物流体系整備推進費
　（大事項）総合的物流体系整備の推進に必要な経費
（項）地方運輸行政推進費
　（大事項）総合的物流体系整備の推進に必要な経費</t>
    <rPh sb="1" eb="2">
      <t>コウ</t>
    </rPh>
    <rPh sb="18" eb="21">
      <t>ダイジコウ</t>
    </rPh>
    <rPh sb="42" eb="43">
      <t>コウ</t>
    </rPh>
    <rPh sb="56" eb="59">
      <t>ダイジコウ</t>
    </rPh>
    <phoneticPr fontId="1"/>
  </si>
  <si>
    <t>マラッカ・シンガポール海峡等航行安全対策</t>
    <rPh sb="13" eb="14">
      <t>トウ</t>
    </rPh>
    <phoneticPr fontId="1"/>
  </si>
  <si>
    <t>（項）総合的物流体系整備推進費
　（大事項）総合的物流体系整備の推進に必要な経費</t>
    <rPh sb="1" eb="2">
      <t>コウ</t>
    </rPh>
    <rPh sb="18" eb="21">
      <t>ダイジコウ</t>
    </rPh>
    <phoneticPr fontId="1"/>
  </si>
  <si>
    <t>港湾整備事業</t>
    <rPh sb="0" eb="2">
      <t>コウワン</t>
    </rPh>
    <rPh sb="2" eb="4">
      <t>セイビ</t>
    </rPh>
    <rPh sb="4" eb="6">
      <t>ジギョウ</t>
    </rPh>
    <phoneticPr fontId="6"/>
  </si>
  <si>
    <t>（項）港湾事業費
　（大事項）港湾事業に必要な経費
（項）ｴﾈﾙｷﾞｰ・鉄鋼港湾施設工事費
　（大事項）ｴﾈﾙｷﾞｰ・鉄鋼港湾施設工事に必要な経費</t>
    <rPh sb="1" eb="2">
      <t>コウ</t>
    </rPh>
    <rPh sb="3" eb="5">
      <t>コウワン</t>
    </rPh>
    <rPh sb="5" eb="8">
      <t>ジギョウヒ</t>
    </rPh>
    <rPh sb="11" eb="12">
      <t>ダイ</t>
    </rPh>
    <rPh sb="12" eb="14">
      <t>ジコウ</t>
    </rPh>
    <rPh sb="15" eb="17">
      <t>コウワン</t>
    </rPh>
    <rPh sb="17" eb="19">
      <t>ジギョウ</t>
    </rPh>
    <rPh sb="20" eb="22">
      <t>ヒツヨウ</t>
    </rPh>
    <rPh sb="23" eb="25">
      <t>ケイヒ</t>
    </rPh>
    <rPh sb="28" eb="29">
      <t>コウ</t>
    </rPh>
    <rPh sb="37" eb="39">
      <t>テッコウ</t>
    </rPh>
    <rPh sb="39" eb="41">
      <t>コウワン</t>
    </rPh>
    <rPh sb="41" eb="43">
      <t>シセツ</t>
    </rPh>
    <rPh sb="43" eb="46">
      <t>コウジヒ</t>
    </rPh>
    <rPh sb="49" eb="50">
      <t>ダイ</t>
    </rPh>
    <rPh sb="50" eb="52">
      <t>ジコウ</t>
    </rPh>
    <rPh sb="60" eb="62">
      <t>テッコウ</t>
    </rPh>
    <rPh sb="62" eb="64">
      <t>コウワン</t>
    </rPh>
    <rPh sb="64" eb="66">
      <t>シセツ</t>
    </rPh>
    <rPh sb="66" eb="68">
      <t>コウジ</t>
    </rPh>
    <rPh sb="69" eb="71">
      <t>ヒツヨウ</t>
    </rPh>
    <rPh sb="72" eb="74">
      <t>ケイヒ</t>
    </rPh>
    <phoneticPr fontId="1"/>
  </si>
  <si>
    <t>（項）総合的物流体系整備推進費
　（大事項）総合的物流体系整備の推進に必要な経費
（項）地方整備局共通費
　（大事項）地方整備局一般行政に必要な経費</t>
    <rPh sb="1" eb="2">
      <t>コウ</t>
    </rPh>
    <rPh sb="3" eb="6">
      <t>ソウゴウテキ</t>
    </rPh>
    <rPh sb="6" eb="8">
      <t>ブツリュウ</t>
    </rPh>
    <rPh sb="8" eb="10">
      <t>タイケイ</t>
    </rPh>
    <rPh sb="10" eb="12">
      <t>セイビ</t>
    </rPh>
    <rPh sb="12" eb="15">
      <t>スイシンヒ</t>
    </rPh>
    <rPh sb="18" eb="19">
      <t>ダイ</t>
    </rPh>
    <rPh sb="19" eb="21">
      <t>ジコウ</t>
    </rPh>
    <rPh sb="22" eb="25">
      <t>ソウゴウテキ</t>
    </rPh>
    <rPh sb="25" eb="27">
      <t>ブツリュウ</t>
    </rPh>
    <rPh sb="27" eb="29">
      <t>タイケイ</t>
    </rPh>
    <rPh sb="29" eb="31">
      <t>セイビ</t>
    </rPh>
    <rPh sb="32" eb="34">
      <t>スイシン</t>
    </rPh>
    <rPh sb="35" eb="37">
      <t>ヒツヨウ</t>
    </rPh>
    <rPh sb="38" eb="40">
      <t>ケイヒ</t>
    </rPh>
    <rPh sb="42" eb="43">
      <t>コウ</t>
    </rPh>
    <rPh sb="44" eb="46">
      <t>チホウ</t>
    </rPh>
    <rPh sb="46" eb="49">
      <t>セイビキョク</t>
    </rPh>
    <rPh sb="49" eb="51">
      <t>キョウツウ</t>
    </rPh>
    <rPh sb="51" eb="52">
      <t>ヒ</t>
    </rPh>
    <rPh sb="55" eb="56">
      <t>ダイ</t>
    </rPh>
    <rPh sb="56" eb="58">
      <t>ジコウ</t>
    </rPh>
    <rPh sb="59" eb="61">
      <t>チホウ</t>
    </rPh>
    <rPh sb="61" eb="64">
      <t>セイビキョク</t>
    </rPh>
    <rPh sb="64" eb="66">
      <t>イッパン</t>
    </rPh>
    <rPh sb="66" eb="68">
      <t>ギョウセイ</t>
    </rPh>
    <rPh sb="69" eb="71">
      <t>ヒツヨウ</t>
    </rPh>
    <rPh sb="72" eb="74">
      <t>ケイヒ</t>
    </rPh>
    <phoneticPr fontId="1"/>
  </si>
  <si>
    <t>港湾広域防災拠点支援施設の維持管理に必要な経費</t>
  </si>
  <si>
    <t>基幹的広域防災拠点における広域輸送訓練に必要な経費</t>
  </si>
  <si>
    <t>港湾機能の高度化を図るための施設整備事業</t>
    <rPh sb="0" eb="2">
      <t>コウワン</t>
    </rPh>
    <rPh sb="2" eb="4">
      <t>キノウ</t>
    </rPh>
    <rPh sb="5" eb="8">
      <t>コウドカ</t>
    </rPh>
    <rPh sb="9" eb="10">
      <t>ハカ</t>
    </rPh>
    <rPh sb="14" eb="16">
      <t>シセツ</t>
    </rPh>
    <rPh sb="16" eb="18">
      <t>セイビ</t>
    </rPh>
    <rPh sb="18" eb="20">
      <t>ジギョウ</t>
    </rPh>
    <phoneticPr fontId="1"/>
  </si>
  <si>
    <t>（項）総合的物流体系整備推進費
　（大事項）総合的物流体系整備の推進に必要な経費</t>
    <rPh sb="1" eb="2">
      <t>コウ</t>
    </rPh>
    <rPh sb="3" eb="6">
      <t>ソウゴウテキ</t>
    </rPh>
    <rPh sb="6" eb="8">
      <t>ブツリュウ</t>
    </rPh>
    <rPh sb="8" eb="10">
      <t>タイケイ</t>
    </rPh>
    <rPh sb="10" eb="12">
      <t>セイビ</t>
    </rPh>
    <rPh sb="12" eb="15">
      <t>スイシンヒ</t>
    </rPh>
    <rPh sb="22" eb="25">
      <t>ソウゴウテキ</t>
    </rPh>
    <rPh sb="25" eb="27">
      <t>ブツリュウ</t>
    </rPh>
    <rPh sb="27" eb="29">
      <t>タイケイ</t>
    </rPh>
    <rPh sb="29" eb="31">
      <t>セイビ</t>
    </rPh>
    <rPh sb="32" eb="34">
      <t>スイシン</t>
    </rPh>
    <rPh sb="35" eb="37">
      <t>ヒツヨウ</t>
    </rPh>
    <rPh sb="38" eb="40">
      <t>ケイヒ</t>
    </rPh>
    <phoneticPr fontId="1"/>
  </si>
  <si>
    <t>老朽化化学兵器の廃棄処理に必要な経費</t>
    <rPh sb="0" eb="3">
      <t>ロウキュウカ</t>
    </rPh>
    <rPh sb="3" eb="5">
      <t>カガク</t>
    </rPh>
    <rPh sb="5" eb="7">
      <t>ヘイキ</t>
    </rPh>
    <rPh sb="8" eb="10">
      <t>ハイキ</t>
    </rPh>
    <rPh sb="10" eb="12">
      <t>ショリ</t>
    </rPh>
    <rPh sb="13" eb="15">
      <t>ヒツヨウ</t>
    </rPh>
    <rPh sb="16" eb="18">
      <t>ケイヒ</t>
    </rPh>
    <phoneticPr fontId="6"/>
  </si>
  <si>
    <t>（項）総合的物流体系整備推進費
　（大事項）総合的物流体系整備の推進に必要な経費</t>
    <rPh sb="1" eb="2">
      <t>コウ</t>
    </rPh>
    <rPh sb="3" eb="6">
      <t>ソウゴウテキ</t>
    </rPh>
    <rPh sb="6" eb="8">
      <t>ブツリュウ</t>
    </rPh>
    <rPh sb="8" eb="10">
      <t>タイケイ</t>
    </rPh>
    <rPh sb="10" eb="12">
      <t>セイビ</t>
    </rPh>
    <rPh sb="12" eb="15">
      <t>スイシンヒ</t>
    </rPh>
    <rPh sb="18" eb="19">
      <t>ダイ</t>
    </rPh>
    <rPh sb="19" eb="21">
      <t>ジコウ</t>
    </rPh>
    <rPh sb="22" eb="25">
      <t>ソウゴウテキ</t>
    </rPh>
    <rPh sb="25" eb="27">
      <t>ブツリュウ</t>
    </rPh>
    <rPh sb="27" eb="29">
      <t>タイケイ</t>
    </rPh>
    <rPh sb="29" eb="31">
      <t>セイビ</t>
    </rPh>
    <rPh sb="32" eb="34">
      <t>スイシン</t>
    </rPh>
    <rPh sb="35" eb="37">
      <t>ヒツヨウ</t>
    </rPh>
    <rPh sb="38" eb="40">
      <t>ケイヒ</t>
    </rPh>
    <phoneticPr fontId="1"/>
  </si>
  <si>
    <t>東日本大震災復興特別会計</t>
    <rPh sb="0" eb="1">
      <t>ヒガシ</t>
    </rPh>
    <rPh sb="1" eb="3">
      <t>ニッポン</t>
    </rPh>
    <rPh sb="3" eb="6">
      <t>ダイシンサイ</t>
    </rPh>
    <rPh sb="6" eb="8">
      <t>フッコウ</t>
    </rPh>
    <rPh sb="8" eb="10">
      <t>トクベツ</t>
    </rPh>
    <rPh sb="10" eb="12">
      <t>カイケイ</t>
    </rPh>
    <phoneticPr fontId="1"/>
  </si>
  <si>
    <t>（項）港湾事業費
　（大事項）港湾事業に必要な経費</t>
    <rPh sb="1" eb="2">
      <t>コウ</t>
    </rPh>
    <rPh sb="3" eb="5">
      <t>コウワン</t>
    </rPh>
    <rPh sb="5" eb="8">
      <t>ジギョウヒ</t>
    </rPh>
    <rPh sb="11" eb="12">
      <t>ダイ</t>
    </rPh>
    <rPh sb="12" eb="14">
      <t>ジコウ</t>
    </rPh>
    <rPh sb="15" eb="17">
      <t>コウワン</t>
    </rPh>
    <rPh sb="17" eb="19">
      <t>ジギョウ</t>
    </rPh>
    <rPh sb="20" eb="22">
      <t>ヒツヨウ</t>
    </rPh>
    <rPh sb="23" eb="25">
      <t>ケイヒ</t>
    </rPh>
    <phoneticPr fontId="1"/>
  </si>
  <si>
    <t>国際物流競争力強化に対応した情報ネットワーク構築等経費</t>
    <rPh sb="0" eb="2">
      <t>コクサイ</t>
    </rPh>
    <rPh sb="2" eb="4">
      <t>ブツリュウ</t>
    </rPh>
    <rPh sb="4" eb="7">
      <t>キョウソウリョク</t>
    </rPh>
    <rPh sb="7" eb="9">
      <t>キョウカ</t>
    </rPh>
    <rPh sb="10" eb="12">
      <t>タイオウ</t>
    </rPh>
    <rPh sb="14" eb="16">
      <t>ジョウホウ</t>
    </rPh>
    <rPh sb="22" eb="25">
      <t>コウチクナド</t>
    </rPh>
    <rPh sb="25" eb="27">
      <t>ケイヒ</t>
    </rPh>
    <phoneticPr fontId="1"/>
  </si>
  <si>
    <t>（項）総合的物流体系整備推進費
　（大事項）総合的物流体系整備の推進に必要な経費</t>
    <rPh sb="18" eb="20">
      <t>ダイジ</t>
    </rPh>
    <rPh sb="20" eb="21">
      <t>コウ</t>
    </rPh>
    <rPh sb="22" eb="25">
      <t>ソウゴウテキ</t>
    </rPh>
    <rPh sb="25" eb="27">
      <t>ブツリュウ</t>
    </rPh>
    <rPh sb="27" eb="29">
      <t>タイケイ</t>
    </rPh>
    <rPh sb="29" eb="31">
      <t>セイビ</t>
    </rPh>
    <rPh sb="32" eb="34">
      <t>スイシン</t>
    </rPh>
    <rPh sb="35" eb="37">
      <t>ヒツヨウ</t>
    </rPh>
    <rPh sb="38" eb="40">
      <t>ケイヒ</t>
    </rPh>
    <phoneticPr fontId="1"/>
  </si>
  <si>
    <t>クルーズ船の受入環境改善に向けた取組に要する経費</t>
    <rPh sb="4" eb="5">
      <t>セン</t>
    </rPh>
    <rPh sb="6" eb="8">
      <t>ウケイレ</t>
    </rPh>
    <rPh sb="8" eb="10">
      <t>カンキョウ</t>
    </rPh>
    <rPh sb="10" eb="12">
      <t>カイゼン</t>
    </rPh>
    <rPh sb="13" eb="14">
      <t>ム</t>
    </rPh>
    <rPh sb="16" eb="18">
      <t>トリクミ</t>
    </rPh>
    <rPh sb="19" eb="20">
      <t>ヨウ</t>
    </rPh>
    <rPh sb="22" eb="24">
      <t>ケイヒ</t>
    </rPh>
    <phoneticPr fontId="1"/>
  </si>
  <si>
    <t>施策名：６-２０　観光立国を推進する</t>
    <rPh sb="0" eb="2">
      <t>シサク</t>
    </rPh>
    <rPh sb="2" eb="3">
      <t>メイ</t>
    </rPh>
    <rPh sb="9" eb="11">
      <t>カンコウ</t>
    </rPh>
    <rPh sb="11" eb="13">
      <t>リッコク</t>
    </rPh>
    <rPh sb="14" eb="16">
      <t>スイシン</t>
    </rPh>
    <phoneticPr fontId="1"/>
  </si>
  <si>
    <t>世界観光事業分担金</t>
    <rPh sb="0" eb="2">
      <t>セカイ</t>
    </rPh>
    <rPh sb="2" eb="4">
      <t>カンコウ</t>
    </rPh>
    <rPh sb="4" eb="6">
      <t>ジギョウ</t>
    </rPh>
    <rPh sb="6" eb="9">
      <t>ブンタンキン</t>
    </rPh>
    <phoneticPr fontId="1"/>
  </si>
  <si>
    <t>昭和53年度</t>
    <rPh sb="0" eb="2">
      <t>ショウワ</t>
    </rPh>
    <rPh sb="4" eb="5">
      <t>ネン</t>
    </rPh>
    <rPh sb="5" eb="6">
      <t>ド</t>
    </rPh>
    <phoneticPr fontId="1"/>
  </si>
  <si>
    <t>観光庁</t>
    <rPh sb="0" eb="2">
      <t>カンコウ</t>
    </rPh>
    <rPh sb="2" eb="3">
      <t>チョウ</t>
    </rPh>
    <phoneticPr fontId="1"/>
  </si>
  <si>
    <t>（項）観光振興費
　（事項）観光振興に必要な経費</t>
    <rPh sb="1" eb="2">
      <t>コウ</t>
    </rPh>
    <rPh sb="3" eb="5">
      <t>カンコウ</t>
    </rPh>
    <rPh sb="5" eb="8">
      <t>シンコウヒ</t>
    </rPh>
    <rPh sb="11" eb="13">
      <t>ジコウ</t>
    </rPh>
    <rPh sb="14" eb="16">
      <t>カンコウ</t>
    </rPh>
    <rPh sb="16" eb="18">
      <t>シンコウ</t>
    </rPh>
    <rPh sb="19" eb="21">
      <t>ヒツヨウ</t>
    </rPh>
    <rPh sb="22" eb="24">
      <t>ケイヒ</t>
    </rPh>
    <phoneticPr fontId="1"/>
  </si>
  <si>
    <t>ＡＳＥＡＮ貿易投資観光促進センター等拠出金</t>
    <rPh sb="5" eb="7">
      <t>ボウエキ</t>
    </rPh>
    <rPh sb="7" eb="9">
      <t>トウシ</t>
    </rPh>
    <rPh sb="9" eb="11">
      <t>カンコウ</t>
    </rPh>
    <rPh sb="11" eb="13">
      <t>ソクシン</t>
    </rPh>
    <rPh sb="17" eb="18">
      <t>トウ</t>
    </rPh>
    <rPh sb="18" eb="21">
      <t>キョシュツキン</t>
    </rPh>
    <phoneticPr fontId="1"/>
  </si>
  <si>
    <t>昭和56年度</t>
    <rPh sb="0" eb="2">
      <t>ショウワ</t>
    </rPh>
    <rPh sb="4" eb="5">
      <t>ネン</t>
    </rPh>
    <rPh sb="5" eb="6">
      <t>ド</t>
    </rPh>
    <phoneticPr fontId="1"/>
  </si>
  <si>
    <t>観光連絡調整経費</t>
    <rPh sb="0" eb="2">
      <t>カンコウ</t>
    </rPh>
    <rPh sb="2" eb="4">
      <t>レンラク</t>
    </rPh>
    <rPh sb="4" eb="6">
      <t>チョウセイ</t>
    </rPh>
    <rPh sb="6" eb="8">
      <t>ケイヒ</t>
    </rPh>
    <phoneticPr fontId="1"/>
  </si>
  <si>
    <t>観光統計整備事業</t>
    <rPh sb="0" eb="2">
      <t>カンコウ</t>
    </rPh>
    <rPh sb="2" eb="4">
      <t>トウケイ</t>
    </rPh>
    <rPh sb="4" eb="6">
      <t>セイビ</t>
    </rPh>
    <rPh sb="6" eb="8">
      <t>ジギョウ</t>
    </rPh>
    <phoneticPr fontId="1"/>
  </si>
  <si>
    <t>観光地域動向調査事業</t>
    <rPh sb="0" eb="2">
      <t>カンコウ</t>
    </rPh>
    <rPh sb="2" eb="4">
      <t>チイキ</t>
    </rPh>
    <rPh sb="4" eb="6">
      <t>ドウコウ</t>
    </rPh>
    <rPh sb="6" eb="8">
      <t>チョウサ</t>
    </rPh>
    <rPh sb="8" eb="10">
      <t>ジギョウ</t>
    </rPh>
    <phoneticPr fontId="1"/>
  </si>
  <si>
    <t>（項）観光振興費
　（事項）観光振興に必要な経費
（項）地方運輸行政推進費
　（事項）観光振興に必要な経費</t>
    <rPh sb="1" eb="2">
      <t>コウ</t>
    </rPh>
    <rPh sb="3" eb="5">
      <t>カンコウ</t>
    </rPh>
    <rPh sb="5" eb="8">
      <t>シンコウヒ</t>
    </rPh>
    <rPh sb="11" eb="13">
      <t>ジコウ</t>
    </rPh>
    <rPh sb="14" eb="16">
      <t>カンコウ</t>
    </rPh>
    <rPh sb="16" eb="18">
      <t>シンコウ</t>
    </rPh>
    <rPh sb="19" eb="21">
      <t>ヒツヨウ</t>
    </rPh>
    <rPh sb="22" eb="24">
      <t>ケイヒ</t>
    </rPh>
    <phoneticPr fontId="1"/>
  </si>
  <si>
    <t>国際会議等（MICE）の誘致・開催の促進</t>
    <rPh sb="0" eb="2">
      <t>コクサイ</t>
    </rPh>
    <rPh sb="2" eb="4">
      <t>カイギ</t>
    </rPh>
    <rPh sb="4" eb="5">
      <t>トウ</t>
    </rPh>
    <rPh sb="12" eb="14">
      <t>ユウチ</t>
    </rPh>
    <rPh sb="15" eb="17">
      <t>カイサイ</t>
    </rPh>
    <rPh sb="18" eb="20">
      <t>ソクシン</t>
    </rPh>
    <phoneticPr fontId="1"/>
  </si>
  <si>
    <t>通訳ガイド制度の充実・強化</t>
    <rPh sb="0" eb="2">
      <t>ツウヤク</t>
    </rPh>
    <rPh sb="5" eb="7">
      <t>セイド</t>
    </rPh>
    <rPh sb="8" eb="10">
      <t>ジュウジツ</t>
    </rPh>
    <rPh sb="11" eb="13">
      <t>キョウカ</t>
    </rPh>
    <phoneticPr fontId="1"/>
  </si>
  <si>
    <t>（独）国際観光振興機構運営費交付金</t>
    <rPh sb="1" eb="2">
      <t>ドク</t>
    </rPh>
    <rPh sb="3" eb="5">
      <t>コクサイ</t>
    </rPh>
    <rPh sb="5" eb="7">
      <t>カンコウ</t>
    </rPh>
    <rPh sb="7" eb="9">
      <t>シンコウ</t>
    </rPh>
    <rPh sb="9" eb="11">
      <t>キコウ</t>
    </rPh>
    <rPh sb="11" eb="14">
      <t>ウンエイヒ</t>
    </rPh>
    <rPh sb="14" eb="17">
      <t>コウフキン</t>
    </rPh>
    <phoneticPr fontId="1"/>
  </si>
  <si>
    <t>ユニバーサルツーリズム促進事業</t>
    <rPh sb="11" eb="13">
      <t>ソクシン</t>
    </rPh>
    <rPh sb="13" eb="15">
      <t>ジギョウ</t>
    </rPh>
    <phoneticPr fontId="1"/>
  </si>
  <si>
    <t>観光地域ブランド確立支援事業</t>
    <rPh sb="0" eb="2">
      <t>カンコウ</t>
    </rPh>
    <rPh sb="2" eb="4">
      <t>チイキ</t>
    </rPh>
    <rPh sb="8" eb="10">
      <t>カクリツ</t>
    </rPh>
    <rPh sb="10" eb="12">
      <t>シエン</t>
    </rPh>
    <rPh sb="12" eb="14">
      <t>ジギョウ</t>
    </rPh>
    <phoneticPr fontId="1"/>
  </si>
  <si>
    <t>観光庁</t>
    <rPh sb="0" eb="3">
      <t>カンコウチョウ</t>
    </rPh>
    <phoneticPr fontId="1"/>
  </si>
  <si>
    <t>広域観光周遊ルート形成促進事業</t>
    <rPh sb="0" eb="2">
      <t>コウイキ</t>
    </rPh>
    <rPh sb="2" eb="4">
      <t>カンコウ</t>
    </rPh>
    <rPh sb="4" eb="6">
      <t>シュウユウ</t>
    </rPh>
    <rPh sb="9" eb="11">
      <t>ケイセイ</t>
    </rPh>
    <rPh sb="11" eb="13">
      <t>ソクシン</t>
    </rPh>
    <rPh sb="13" eb="15">
      <t>ジギョウ</t>
    </rPh>
    <phoneticPr fontId="1"/>
  </si>
  <si>
    <t>（項）観光振興費
　（大事項）観光振興に必要な経費</t>
    <rPh sb="1" eb="2">
      <t>コウ</t>
    </rPh>
    <rPh sb="3" eb="5">
      <t>カンコウ</t>
    </rPh>
    <rPh sb="5" eb="7">
      <t>シンコウ</t>
    </rPh>
    <rPh sb="7" eb="8">
      <t>ヒ</t>
    </rPh>
    <rPh sb="11" eb="12">
      <t>ダイ</t>
    </rPh>
    <rPh sb="12" eb="14">
      <t>ジコウ</t>
    </rPh>
    <rPh sb="15" eb="17">
      <t>カンコウ</t>
    </rPh>
    <rPh sb="17" eb="19">
      <t>シンコウ</t>
    </rPh>
    <rPh sb="20" eb="22">
      <t>ヒツヨウ</t>
    </rPh>
    <rPh sb="23" eb="25">
      <t>ケイヒ</t>
    </rPh>
    <phoneticPr fontId="1"/>
  </si>
  <si>
    <t>地域資源を活用した観光地魅力創造事業</t>
    <rPh sb="0" eb="2">
      <t>チイキ</t>
    </rPh>
    <rPh sb="2" eb="4">
      <t>シゲン</t>
    </rPh>
    <rPh sb="5" eb="7">
      <t>カツヨウ</t>
    </rPh>
    <rPh sb="9" eb="12">
      <t>カンコウチ</t>
    </rPh>
    <rPh sb="12" eb="14">
      <t>ミリョク</t>
    </rPh>
    <rPh sb="14" eb="16">
      <t>ソウゾウ</t>
    </rPh>
    <rPh sb="16" eb="18">
      <t>ジギョウ</t>
    </rPh>
    <phoneticPr fontId="1"/>
  </si>
  <si>
    <t>（項）観光振興費
　（大事項）観光振興に必要な経費
（項）地方運輸行政推進費
　（大事項）観光振興に必要な経費</t>
    <rPh sb="1" eb="2">
      <t>コウ</t>
    </rPh>
    <rPh sb="3" eb="5">
      <t>カンコウ</t>
    </rPh>
    <rPh sb="5" eb="7">
      <t>シンコウ</t>
    </rPh>
    <rPh sb="7" eb="8">
      <t>ヒ</t>
    </rPh>
    <rPh sb="11" eb="12">
      <t>ダイ</t>
    </rPh>
    <rPh sb="12" eb="14">
      <t>ジコウ</t>
    </rPh>
    <rPh sb="15" eb="17">
      <t>カンコウ</t>
    </rPh>
    <rPh sb="17" eb="19">
      <t>シンコウ</t>
    </rPh>
    <rPh sb="20" eb="22">
      <t>ヒツヨウ</t>
    </rPh>
    <rPh sb="23" eb="25">
      <t>ケイヒ</t>
    </rPh>
    <rPh sb="27" eb="28">
      <t>コウ</t>
    </rPh>
    <rPh sb="41" eb="42">
      <t>ダイ</t>
    </rPh>
    <rPh sb="42" eb="44">
      <t>ジコウ</t>
    </rPh>
    <phoneticPr fontId="1"/>
  </si>
  <si>
    <t>観光人材育成支援事業</t>
    <rPh sb="0" eb="2">
      <t>カンコウ</t>
    </rPh>
    <rPh sb="2" eb="4">
      <t>ジンザイ</t>
    </rPh>
    <rPh sb="4" eb="6">
      <t>イクセイ</t>
    </rPh>
    <rPh sb="6" eb="8">
      <t>シエン</t>
    </rPh>
    <rPh sb="8" eb="10">
      <t>ジギョウ</t>
    </rPh>
    <phoneticPr fontId="1"/>
  </si>
  <si>
    <t>施策名：６-２１　景観に優れた国土・観光地づくりを推進する</t>
    <rPh sb="0" eb="2">
      <t>シサク</t>
    </rPh>
    <rPh sb="2" eb="3">
      <t>メイ</t>
    </rPh>
    <rPh sb="9" eb="11">
      <t>ケイカン</t>
    </rPh>
    <rPh sb="12" eb="13">
      <t>スグ</t>
    </rPh>
    <rPh sb="15" eb="17">
      <t>コクド</t>
    </rPh>
    <rPh sb="18" eb="21">
      <t>カンコウチ</t>
    </rPh>
    <rPh sb="25" eb="27">
      <t>スイシン</t>
    </rPh>
    <phoneticPr fontId="1"/>
  </si>
  <si>
    <t>（項）景観形成推進費
　（大事項）景観に優れた国土・観光地づくりの推進に必要な経費</t>
    <rPh sb="1" eb="2">
      <t>コウ</t>
    </rPh>
    <rPh sb="3" eb="5">
      <t>ケイカン</t>
    </rPh>
    <rPh sb="5" eb="7">
      <t>ケイセイ</t>
    </rPh>
    <rPh sb="7" eb="9">
      <t>スイシン</t>
    </rPh>
    <rPh sb="9" eb="10">
      <t>ヒ</t>
    </rPh>
    <rPh sb="13" eb="14">
      <t>ダイ</t>
    </rPh>
    <rPh sb="14" eb="16">
      <t>ジコウ</t>
    </rPh>
    <rPh sb="17" eb="19">
      <t>ケイカン</t>
    </rPh>
    <rPh sb="20" eb="21">
      <t>スグ</t>
    </rPh>
    <rPh sb="23" eb="25">
      <t>コクド</t>
    </rPh>
    <rPh sb="26" eb="29">
      <t>カンコウチ</t>
    </rPh>
    <rPh sb="33" eb="35">
      <t>スイシン</t>
    </rPh>
    <rPh sb="36" eb="38">
      <t>ヒツヨウ</t>
    </rPh>
    <rPh sb="39" eb="41">
      <t>ケイヒ</t>
    </rPh>
    <phoneticPr fontId="1"/>
  </si>
  <si>
    <t>施策名：６-２２　国際競争力・地域の自立等を強化する道路ネットワークを形成する</t>
    <rPh sb="0" eb="2">
      <t>シサク</t>
    </rPh>
    <rPh sb="2" eb="3">
      <t>メイ</t>
    </rPh>
    <rPh sb="9" eb="11">
      <t>コクサイ</t>
    </rPh>
    <rPh sb="11" eb="14">
      <t>キョウソウリョク</t>
    </rPh>
    <rPh sb="15" eb="17">
      <t>チイキ</t>
    </rPh>
    <rPh sb="18" eb="20">
      <t>ジリツ</t>
    </rPh>
    <rPh sb="20" eb="21">
      <t>トウ</t>
    </rPh>
    <rPh sb="22" eb="24">
      <t>キョウカ</t>
    </rPh>
    <rPh sb="26" eb="28">
      <t>ドウロ</t>
    </rPh>
    <rPh sb="35" eb="37">
      <t>ケイセイ</t>
    </rPh>
    <phoneticPr fontId="1"/>
  </si>
  <si>
    <t>施策名：６-２３　整備新幹線の整備を推進する</t>
    <rPh sb="0" eb="2">
      <t>シサク</t>
    </rPh>
    <rPh sb="2" eb="3">
      <t>メイ</t>
    </rPh>
    <rPh sb="9" eb="11">
      <t>セイビ</t>
    </rPh>
    <rPh sb="11" eb="14">
      <t>シンカンセン</t>
    </rPh>
    <rPh sb="15" eb="17">
      <t>セイビ</t>
    </rPh>
    <rPh sb="18" eb="20">
      <t>スイシン</t>
    </rPh>
    <phoneticPr fontId="1"/>
  </si>
  <si>
    <t>整備新幹線整備事業</t>
  </si>
  <si>
    <t>（項）整備新幹線整備事業費
　（大事項）整備新幹線整備事業に必要な経費</t>
  </si>
  <si>
    <t>整備新幹線建設推進高度化等事業</t>
  </si>
  <si>
    <t>平成9年度</t>
    <rPh sb="0" eb="2">
      <t>ヘイセイ</t>
    </rPh>
    <rPh sb="3" eb="5">
      <t>ネンド</t>
    </rPh>
    <phoneticPr fontId="1"/>
  </si>
  <si>
    <t>（項）整備新幹線建設推進高度化等事業費
　（大事項）整備新幹線建設推進高度化等事業に必要な経費</t>
  </si>
  <si>
    <t>新線調査費等</t>
  </si>
  <si>
    <t>平成3年度</t>
    <rPh sb="0" eb="2">
      <t>ヘイセイ</t>
    </rPh>
    <rPh sb="3" eb="5">
      <t>ネンド</t>
    </rPh>
    <phoneticPr fontId="1"/>
  </si>
  <si>
    <t>（項）鉄道網整備推進費
　（大事項）鉄道網の充実・活性化の推進に必要な経費</t>
  </si>
  <si>
    <t>施策名：６-２４　航空交通ネットワークを強化する</t>
    <rPh sb="0" eb="2">
      <t>シサク</t>
    </rPh>
    <rPh sb="2" eb="3">
      <t>メイ</t>
    </rPh>
    <rPh sb="9" eb="11">
      <t>コウクウ</t>
    </rPh>
    <rPh sb="11" eb="13">
      <t>コウツウ</t>
    </rPh>
    <rPh sb="20" eb="22">
      <t>キョウカ</t>
    </rPh>
    <phoneticPr fontId="1"/>
  </si>
  <si>
    <t>首都圏空港整備事業</t>
    <rPh sb="0" eb="3">
      <t>シュトケン</t>
    </rPh>
    <rPh sb="3" eb="5">
      <t>クウコウ</t>
    </rPh>
    <rPh sb="5" eb="7">
      <t>セイビ</t>
    </rPh>
    <rPh sb="7" eb="9">
      <t>ジギョウ</t>
    </rPh>
    <phoneticPr fontId="6"/>
  </si>
  <si>
    <t>東京国際空港：
昭和27年度
成田国際空港：
昭和47年度</t>
    <rPh sb="0" eb="2">
      <t>トウキョウ</t>
    </rPh>
    <rPh sb="2" eb="4">
      <t>コクサイ</t>
    </rPh>
    <rPh sb="4" eb="6">
      <t>クウコウ</t>
    </rPh>
    <rPh sb="8" eb="10">
      <t>ショウワ</t>
    </rPh>
    <rPh sb="12" eb="14">
      <t>ネンド</t>
    </rPh>
    <rPh sb="15" eb="17">
      <t>ナリタ</t>
    </rPh>
    <rPh sb="17" eb="19">
      <t>コクサイ</t>
    </rPh>
    <rPh sb="19" eb="21">
      <t>クウコウ</t>
    </rPh>
    <rPh sb="23" eb="25">
      <t>ショウワ</t>
    </rPh>
    <rPh sb="27" eb="29">
      <t>ネンド</t>
    </rPh>
    <phoneticPr fontId="1"/>
  </si>
  <si>
    <t xml:space="preserve">（項）空港整備事業費
　（大事項）空港整備事業に必要な経費
</t>
    <rPh sb="1" eb="2">
      <t>コウ</t>
    </rPh>
    <rPh sb="3" eb="5">
      <t>クウコウ</t>
    </rPh>
    <rPh sb="5" eb="7">
      <t>セイビ</t>
    </rPh>
    <rPh sb="7" eb="10">
      <t>ジギョウヒ</t>
    </rPh>
    <rPh sb="13" eb="14">
      <t>ダイ</t>
    </rPh>
    <rPh sb="14" eb="16">
      <t>ジコウ</t>
    </rPh>
    <rPh sb="15" eb="16">
      <t>コウ</t>
    </rPh>
    <rPh sb="17" eb="19">
      <t>クウコウ</t>
    </rPh>
    <rPh sb="19" eb="21">
      <t>セイビ</t>
    </rPh>
    <rPh sb="21" eb="23">
      <t>ジギョウ</t>
    </rPh>
    <rPh sb="24" eb="26">
      <t>ヒツヨウ</t>
    </rPh>
    <rPh sb="27" eb="29">
      <t>ケイヒ</t>
    </rPh>
    <phoneticPr fontId="1"/>
  </si>
  <si>
    <t>関西国際空港整備事業</t>
    <rPh sb="0" eb="2">
      <t>カンサイ</t>
    </rPh>
    <rPh sb="2" eb="4">
      <t>コクサイ</t>
    </rPh>
    <rPh sb="4" eb="6">
      <t>クウコウ</t>
    </rPh>
    <rPh sb="6" eb="8">
      <t>セイビ</t>
    </rPh>
    <rPh sb="8" eb="10">
      <t>ジギョウ</t>
    </rPh>
    <phoneticPr fontId="6"/>
  </si>
  <si>
    <t>大阪国際空港：
昭和33年度
関西国際空港：
昭和59年度</t>
    <rPh sb="0" eb="2">
      <t>オオサカ</t>
    </rPh>
    <rPh sb="2" eb="4">
      <t>コクサイ</t>
    </rPh>
    <rPh sb="4" eb="6">
      <t>クウコウ</t>
    </rPh>
    <rPh sb="8" eb="10">
      <t>ショウワ</t>
    </rPh>
    <rPh sb="12" eb="13">
      <t>ネン</t>
    </rPh>
    <rPh sb="13" eb="14">
      <t>ド</t>
    </rPh>
    <rPh sb="15" eb="17">
      <t>カンサイ</t>
    </rPh>
    <rPh sb="17" eb="19">
      <t>コクサイ</t>
    </rPh>
    <rPh sb="19" eb="21">
      <t>クウコウ</t>
    </rPh>
    <rPh sb="23" eb="25">
      <t>ショウワ</t>
    </rPh>
    <rPh sb="27" eb="28">
      <t>ネン</t>
    </rPh>
    <rPh sb="28" eb="29">
      <t>ド</t>
    </rPh>
    <phoneticPr fontId="1"/>
  </si>
  <si>
    <t>中部国際空港整備事業</t>
    <rPh sb="0" eb="2">
      <t>チュウブ</t>
    </rPh>
    <rPh sb="2" eb="4">
      <t>コクサイ</t>
    </rPh>
    <rPh sb="4" eb="6">
      <t>クウコウ</t>
    </rPh>
    <rPh sb="6" eb="8">
      <t>セイビ</t>
    </rPh>
    <rPh sb="8" eb="10">
      <t>ジギョウ</t>
    </rPh>
    <phoneticPr fontId="6"/>
  </si>
  <si>
    <t>平成10年度</t>
    <rPh sb="0" eb="2">
      <t>ヘイセイ</t>
    </rPh>
    <rPh sb="4" eb="6">
      <t>ネンド</t>
    </rPh>
    <phoneticPr fontId="1"/>
  </si>
  <si>
    <t>（項）空港整備事業費
　（大事項）空港整備事業に必要な経費</t>
    <rPh sb="1" eb="2">
      <t>コウ</t>
    </rPh>
    <rPh sb="3" eb="5">
      <t>クウコウ</t>
    </rPh>
    <rPh sb="5" eb="7">
      <t>セイビ</t>
    </rPh>
    <rPh sb="7" eb="10">
      <t>ジギョウヒ</t>
    </rPh>
    <rPh sb="13" eb="14">
      <t>ダイ</t>
    </rPh>
    <rPh sb="14" eb="16">
      <t>ジコウ</t>
    </rPh>
    <rPh sb="15" eb="16">
      <t>コウ</t>
    </rPh>
    <rPh sb="17" eb="19">
      <t>クウコウ</t>
    </rPh>
    <rPh sb="19" eb="21">
      <t>セイビ</t>
    </rPh>
    <rPh sb="21" eb="23">
      <t>ジギョウ</t>
    </rPh>
    <rPh sb="24" eb="26">
      <t>ヒツヨウ</t>
    </rPh>
    <rPh sb="27" eb="29">
      <t>ケイヒ</t>
    </rPh>
    <phoneticPr fontId="1"/>
  </si>
  <si>
    <t>空港周辺環境対策事業</t>
    <rPh sb="0" eb="2">
      <t>クウコウ</t>
    </rPh>
    <rPh sb="2" eb="4">
      <t>シュウヘン</t>
    </rPh>
    <rPh sb="4" eb="6">
      <t>カンキョウ</t>
    </rPh>
    <rPh sb="6" eb="8">
      <t>タイサク</t>
    </rPh>
    <rPh sb="8" eb="10">
      <t>ジギョウ</t>
    </rPh>
    <phoneticPr fontId="6"/>
  </si>
  <si>
    <t>一般空港等整備事業（直轄）
（耐震対策事業除く）</t>
    <rPh sb="0" eb="2">
      <t>イッパン</t>
    </rPh>
    <rPh sb="2" eb="4">
      <t>クウコウ</t>
    </rPh>
    <rPh sb="4" eb="5">
      <t>トウ</t>
    </rPh>
    <rPh sb="5" eb="7">
      <t>セイビ</t>
    </rPh>
    <rPh sb="7" eb="9">
      <t>ジギョウ</t>
    </rPh>
    <rPh sb="10" eb="12">
      <t>チョッカツ</t>
    </rPh>
    <rPh sb="16" eb="18">
      <t>タイシン</t>
    </rPh>
    <rPh sb="18" eb="20">
      <t>タイサク</t>
    </rPh>
    <rPh sb="20" eb="22">
      <t>ジギョウ</t>
    </rPh>
    <rPh sb="22" eb="23">
      <t>ノゾ</t>
    </rPh>
    <phoneticPr fontId="6"/>
  </si>
  <si>
    <t xml:space="preserve">（項）空港整備事業費
　（大事項）空港整備事業に必要な経費
（項）北海道空港整備事業費
　（大事項）空港整備事業に必要な経費
（項）離島空港整備事業費
　（大事項）空港整備事業に必要な経費
　（大事項）奄美群島空港整備事業に必要な経費
（項）沖縄空港整備事業費
　（大事項）空港整備事業に必要な経費
</t>
    <rPh sb="1" eb="2">
      <t>コウ</t>
    </rPh>
    <rPh sb="3" eb="5">
      <t>クウコウ</t>
    </rPh>
    <rPh sb="5" eb="7">
      <t>セイビ</t>
    </rPh>
    <rPh sb="7" eb="10">
      <t>ジギョウヒ</t>
    </rPh>
    <rPh sb="13" eb="14">
      <t>ダイ</t>
    </rPh>
    <rPh sb="14" eb="16">
      <t>ジコウ</t>
    </rPh>
    <rPh sb="15" eb="16">
      <t>コウ</t>
    </rPh>
    <rPh sb="17" eb="19">
      <t>クウコウ</t>
    </rPh>
    <rPh sb="19" eb="21">
      <t>セイビ</t>
    </rPh>
    <rPh sb="21" eb="23">
      <t>ジギョウ</t>
    </rPh>
    <rPh sb="24" eb="26">
      <t>ヒツヨウ</t>
    </rPh>
    <rPh sb="27" eb="29">
      <t>ケイヒ</t>
    </rPh>
    <rPh sb="31" eb="32">
      <t>コウ</t>
    </rPh>
    <rPh sb="33" eb="36">
      <t>ホッカイドウ</t>
    </rPh>
    <rPh sb="36" eb="38">
      <t>クウコウ</t>
    </rPh>
    <rPh sb="38" eb="40">
      <t>セイビ</t>
    </rPh>
    <rPh sb="40" eb="43">
      <t>ジギョウヒ</t>
    </rPh>
    <rPh sb="46" eb="47">
      <t>ダイ</t>
    </rPh>
    <rPh sb="47" eb="49">
      <t>ジコウ</t>
    </rPh>
    <rPh sb="50" eb="52">
      <t>クウコウ</t>
    </rPh>
    <rPh sb="52" eb="54">
      <t>セイビ</t>
    </rPh>
    <rPh sb="54" eb="56">
      <t>ジギョウ</t>
    </rPh>
    <rPh sb="57" eb="59">
      <t>ヒツヨウ</t>
    </rPh>
    <rPh sb="60" eb="62">
      <t>ケイヒ</t>
    </rPh>
    <rPh sb="64" eb="65">
      <t>コウ</t>
    </rPh>
    <rPh sb="66" eb="68">
      <t>リトウ</t>
    </rPh>
    <rPh sb="68" eb="70">
      <t>クウコウ</t>
    </rPh>
    <rPh sb="70" eb="72">
      <t>セイビ</t>
    </rPh>
    <rPh sb="72" eb="75">
      <t>ジギョウヒ</t>
    </rPh>
    <rPh sb="78" eb="79">
      <t>ダイ</t>
    </rPh>
    <rPh sb="79" eb="81">
      <t>ジコウ</t>
    </rPh>
    <rPh sb="82" eb="84">
      <t>クウコウ</t>
    </rPh>
    <rPh sb="84" eb="86">
      <t>セイビ</t>
    </rPh>
    <rPh sb="86" eb="88">
      <t>ジギョウ</t>
    </rPh>
    <rPh sb="89" eb="91">
      <t>ヒツヨウ</t>
    </rPh>
    <rPh sb="92" eb="94">
      <t>ケイヒ</t>
    </rPh>
    <rPh sb="97" eb="98">
      <t>ダイ</t>
    </rPh>
    <rPh sb="98" eb="100">
      <t>ジコウ</t>
    </rPh>
    <rPh sb="101" eb="103">
      <t>アマミ</t>
    </rPh>
    <rPh sb="103" eb="105">
      <t>グントウ</t>
    </rPh>
    <rPh sb="105" eb="107">
      <t>クウコウ</t>
    </rPh>
    <rPh sb="107" eb="109">
      <t>セイビ</t>
    </rPh>
    <rPh sb="109" eb="111">
      <t>ジギョウ</t>
    </rPh>
    <rPh sb="112" eb="114">
      <t>ヒツヨウ</t>
    </rPh>
    <rPh sb="115" eb="117">
      <t>ケイヒ</t>
    </rPh>
    <rPh sb="119" eb="120">
      <t>コウ</t>
    </rPh>
    <rPh sb="121" eb="123">
      <t>オキナワ</t>
    </rPh>
    <rPh sb="123" eb="125">
      <t>クウコウ</t>
    </rPh>
    <rPh sb="125" eb="127">
      <t>セイビ</t>
    </rPh>
    <rPh sb="127" eb="130">
      <t>ジギョウヒ</t>
    </rPh>
    <rPh sb="133" eb="134">
      <t>ダイ</t>
    </rPh>
    <rPh sb="134" eb="136">
      <t>ジコウ</t>
    </rPh>
    <rPh sb="137" eb="139">
      <t>クウコウ</t>
    </rPh>
    <rPh sb="139" eb="141">
      <t>セイビ</t>
    </rPh>
    <rPh sb="141" eb="143">
      <t>ジギョウ</t>
    </rPh>
    <rPh sb="144" eb="146">
      <t>ヒツヨウ</t>
    </rPh>
    <rPh sb="147" eb="149">
      <t>ケイヒ</t>
    </rPh>
    <phoneticPr fontId="1"/>
  </si>
  <si>
    <t>一般空港等整備事業（直轄）
（耐震対策事業）</t>
    <rPh sb="0" eb="2">
      <t>イッパン</t>
    </rPh>
    <rPh sb="2" eb="4">
      <t>クウコウ</t>
    </rPh>
    <rPh sb="4" eb="5">
      <t>トウ</t>
    </rPh>
    <rPh sb="5" eb="7">
      <t>セイビ</t>
    </rPh>
    <rPh sb="7" eb="9">
      <t>ジギョウ</t>
    </rPh>
    <rPh sb="10" eb="12">
      <t>チョッカツ</t>
    </rPh>
    <rPh sb="15" eb="17">
      <t>タイシン</t>
    </rPh>
    <rPh sb="17" eb="19">
      <t>タイサク</t>
    </rPh>
    <rPh sb="19" eb="21">
      <t>ジギョウ</t>
    </rPh>
    <phoneticPr fontId="1"/>
  </si>
  <si>
    <t>一般空港等整備事業（補助）</t>
    <rPh sb="0" eb="2">
      <t>イッパン</t>
    </rPh>
    <rPh sb="2" eb="4">
      <t>クウコウ</t>
    </rPh>
    <rPh sb="4" eb="5">
      <t>トウ</t>
    </rPh>
    <rPh sb="5" eb="7">
      <t>セイビ</t>
    </rPh>
    <rPh sb="7" eb="9">
      <t>ジギョウ</t>
    </rPh>
    <rPh sb="10" eb="12">
      <t>ホジョ</t>
    </rPh>
    <phoneticPr fontId="6"/>
  </si>
  <si>
    <t>航空路整備事業（管制施設整備）</t>
    <rPh sb="0" eb="3">
      <t>コウクウロ</t>
    </rPh>
    <rPh sb="3" eb="5">
      <t>セイビ</t>
    </rPh>
    <rPh sb="5" eb="7">
      <t>ジギョウ</t>
    </rPh>
    <rPh sb="8" eb="10">
      <t>カンセイ</t>
    </rPh>
    <rPh sb="10" eb="12">
      <t>シセツ</t>
    </rPh>
    <rPh sb="12" eb="14">
      <t>セイビ</t>
    </rPh>
    <phoneticPr fontId="6"/>
  </si>
  <si>
    <t>（項）航空路整備事業費
　（大事項）航空路整備事業に必要な経費</t>
    <rPh sb="1" eb="2">
      <t>コウ</t>
    </rPh>
    <rPh sb="3" eb="6">
      <t>コウクウロ</t>
    </rPh>
    <rPh sb="6" eb="8">
      <t>セイビ</t>
    </rPh>
    <rPh sb="8" eb="11">
      <t>ジギョウヒ</t>
    </rPh>
    <rPh sb="14" eb="15">
      <t>ダイ</t>
    </rPh>
    <rPh sb="15" eb="17">
      <t>ジコウ</t>
    </rPh>
    <rPh sb="16" eb="17">
      <t>コウ</t>
    </rPh>
    <rPh sb="18" eb="21">
      <t>コウクウロ</t>
    </rPh>
    <rPh sb="21" eb="23">
      <t>セイビ</t>
    </rPh>
    <rPh sb="23" eb="25">
      <t>ジギョウ</t>
    </rPh>
    <rPh sb="26" eb="28">
      <t>ヒツヨウ</t>
    </rPh>
    <rPh sb="29" eb="31">
      <t>ケイヒ</t>
    </rPh>
    <phoneticPr fontId="1"/>
  </si>
  <si>
    <t>航空路整備事業（航空保安施設整備）</t>
    <rPh sb="0" eb="3">
      <t>コウクウロ</t>
    </rPh>
    <rPh sb="3" eb="5">
      <t>セイビ</t>
    </rPh>
    <rPh sb="5" eb="7">
      <t>ジギョウ</t>
    </rPh>
    <rPh sb="8" eb="10">
      <t>コウクウ</t>
    </rPh>
    <rPh sb="10" eb="12">
      <t>ホアン</t>
    </rPh>
    <rPh sb="12" eb="14">
      <t>シセツ</t>
    </rPh>
    <rPh sb="14" eb="16">
      <t>セイビ</t>
    </rPh>
    <phoneticPr fontId="1"/>
  </si>
  <si>
    <t>国管理空港の経営改革の推進</t>
    <rPh sb="0" eb="1">
      <t>クニ</t>
    </rPh>
    <rPh sb="1" eb="3">
      <t>カンリ</t>
    </rPh>
    <rPh sb="3" eb="5">
      <t>クウコウ</t>
    </rPh>
    <rPh sb="6" eb="8">
      <t>ケイエイ</t>
    </rPh>
    <rPh sb="8" eb="10">
      <t>カイカク</t>
    </rPh>
    <rPh sb="11" eb="13">
      <t>スイシン</t>
    </rPh>
    <phoneticPr fontId="1"/>
  </si>
  <si>
    <t>施策名：７-２５　都市再生・地域再生を推進する</t>
    <rPh sb="0" eb="2">
      <t>シサク</t>
    </rPh>
    <rPh sb="2" eb="3">
      <t>メイ</t>
    </rPh>
    <rPh sb="9" eb="11">
      <t>トシ</t>
    </rPh>
    <rPh sb="11" eb="13">
      <t>サイセイ</t>
    </rPh>
    <rPh sb="14" eb="16">
      <t>チイキ</t>
    </rPh>
    <rPh sb="16" eb="18">
      <t>サイセイ</t>
    </rPh>
    <rPh sb="19" eb="21">
      <t>スイシン</t>
    </rPh>
    <phoneticPr fontId="1"/>
  </si>
  <si>
    <t>半島地域振興等に必要な経費</t>
    <rPh sb="0" eb="2">
      <t>ハントウ</t>
    </rPh>
    <rPh sb="2" eb="4">
      <t>チイキ</t>
    </rPh>
    <rPh sb="4" eb="7">
      <t>シンコウトウ</t>
    </rPh>
    <rPh sb="8" eb="10">
      <t>ヒツヨウ</t>
    </rPh>
    <rPh sb="11" eb="13">
      <t>ケイヒ</t>
    </rPh>
    <phoneticPr fontId="1"/>
  </si>
  <si>
    <t>（項）都市・地域づくり推進費
　（大事項）都市・地域づくりの推進に必要な経費</t>
    <rPh sb="1" eb="2">
      <t>コウ</t>
    </rPh>
    <rPh sb="3" eb="5">
      <t>トシ</t>
    </rPh>
    <rPh sb="6" eb="8">
      <t>チイキ</t>
    </rPh>
    <rPh sb="11" eb="14">
      <t>スイシンヒ</t>
    </rPh>
    <rPh sb="17" eb="19">
      <t>ダイジ</t>
    </rPh>
    <rPh sb="19" eb="20">
      <t>コウ</t>
    </rPh>
    <rPh sb="21" eb="23">
      <t>トシ</t>
    </rPh>
    <rPh sb="24" eb="26">
      <t>チイキ</t>
    </rPh>
    <rPh sb="30" eb="32">
      <t>スイシン</t>
    </rPh>
    <rPh sb="33" eb="35">
      <t>ヒツヨウ</t>
    </rPh>
    <rPh sb="36" eb="38">
      <t>ケイヒ</t>
    </rPh>
    <phoneticPr fontId="1"/>
  </si>
  <si>
    <t>「小さな拠点」を核とした「ふるさと集落生活圏」形成推進事業</t>
    <rPh sb="1" eb="2">
      <t>チイ</t>
    </rPh>
    <rPh sb="4" eb="6">
      <t>キョテン</t>
    </rPh>
    <rPh sb="8" eb="9">
      <t>カク</t>
    </rPh>
    <rPh sb="17" eb="19">
      <t>シュウラク</t>
    </rPh>
    <rPh sb="19" eb="22">
      <t>セイカツケン</t>
    </rPh>
    <rPh sb="23" eb="25">
      <t>ケイセイ</t>
    </rPh>
    <rPh sb="25" eb="27">
      <t>スイシン</t>
    </rPh>
    <rPh sb="27" eb="29">
      <t>ジギョウ</t>
    </rPh>
    <phoneticPr fontId="1"/>
  </si>
  <si>
    <t>きめ細やかな豪雪地帯対策の推進に要する経費</t>
    <rPh sb="2" eb="3">
      <t>コマ</t>
    </rPh>
    <rPh sb="6" eb="8">
      <t>ゴウセツ</t>
    </rPh>
    <rPh sb="8" eb="10">
      <t>チタイ</t>
    </rPh>
    <rPh sb="10" eb="12">
      <t>タイサク</t>
    </rPh>
    <rPh sb="13" eb="15">
      <t>スイシン</t>
    </rPh>
    <rPh sb="16" eb="17">
      <t>ヨウ</t>
    </rPh>
    <rPh sb="19" eb="21">
      <t>ケイヒ</t>
    </rPh>
    <phoneticPr fontId="1"/>
  </si>
  <si>
    <t>国土政策局</t>
    <rPh sb="0" eb="2">
      <t>コクド</t>
    </rPh>
    <rPh sb="2" eb="5">
      <t>セイサクキョク</t>
    </rPh>
    <phoneticPr fontId="1"/>
  </si>
  <si>
    <t>まちづくり関連事業</t>
    <rPh sb="5" eb="7">
      <t>カンレン</t>
    </rPh>
    <rPh sb="7" eb="9">
      <t>ジギョウ</t>
    </rPh>
    <phoneticPr fontId="8"/>
  </si>
  <si>
    <t>都市開発資金貸付事業</t>
    <rPh sb="0" eb="2">
      <t>トシ</t>
    </rPh>
    <rPh sb="2" eb="4">
      <t>カイハツ</t>
    </rPh>
    <rPh sb="4" eb="6">
      <t>シキン</t>
    </rPh>
    <rPh sb="6" eb="8">
      <t>カシツケ</t>
    </rPh>
    <rPh sb="8" eb="10">
      <t>ジギョウ</t>
    </rPh>
    <phoneticPr fontId="8"/>
  </si>
  <si>
    <t>地域活性化推進経費</t>
  </si>
  <si>
    <t>（項）都市・地域づくり推進費
　（大事項）都市・地域づくりの推進に必要な経費</t>
    <rPh sb="1" eb="2">
      <t>コウ</t>
    </rPh>
    <rPh sb="3" eb="5">
      <t>トシ</t>
    </rPh>
    <rPh sb="6" eb="8">
      <t>チイキ</t>
    </rPh>
    <rPh sb="11" eb="14">
      <t>スイシンヒ</t>
    </rPh>
    <rPh sb="17" eb="18">
      <t>ダイ</t>
    </rPh>
    <rPh sb="18" eb="20">
      <t>ジコウ</t>
    </rPh>
    <rPh sb="21" eb="23">
      <t>トシ</t>
    </rPh>
    <rPh sb="24" eb="26">
      <t>チイキ</t>
    </rPh>
    <rPh sb="30" eb="32">
      <t>スイシン</t>
    </rPh>
    <rPh sb="33" eb="35">
      <t>ヒツヨウ</t>
    </rPh>
    <rPh sb="36" eb="38">
      <t>ケイヒ</t>
    </rPh>
    <phoneticPr fontId="1"/>
  </si>
  <si>
    <t>国際機関等拠出金</t>
    <rPh sb="0" eb="2">
      <t>コクサイ</t>
    </rPh>
    <rPh sb="2" eb="4">
      <t>キカン</t>
    </rPh>
    <rPh sb="4" eb="5">
      <t>トウ</t>
    </rPh>
    <rPh sb="5" eb="8">
      <t>キョシュツキン</t>
    </rPh>
    <phoneticPr fontId="9"/>
  </si>
  <si>
    <t>防災のための集団移転促進事業に必要な経費</t>
    <rPh sb="0" eb="2">
      <t>ボウサイ</t>
    </rPh>
    <rPh sb="6" eb="8">
      <t>シュウダン</t>
    </rPh>
    <rPh sb="8" eb="10">
      <t>イテン</t>
    </rPh>
    <rPh sb="10" eb="12">
      <t>ソクシン</t>
    </rPh>
    <rPh sb="12" eb="14">
      <t>ジギョウ</t>
    </rPh>
    <rPh sb="15" eb="17">
      <t>ヒツヨウ</t>
    </rPh>
    <rPh sb="18" eb="20">
      <t>ケイヒ</t>
    </rPh>
    <phoneticPr fontId="9"/>
  </si>
  <si>
    <t>集約型都市構造化推進調査経費</t>
    <rPh sb="0" eb="3">
      <t>シュウヤクガタ</t>
    </rPh>
    <rPh sb="3" eb="5">
      <t>トシ</t>
    </rPh>
    <rPh sb="5" eb="8">
      <t>コウゾウカ</t>
    </rPh>
    <rPh sb="8" eb="10">
      <t>スイシン</t>
    </rPh>
    <rPh sb="10" eb="12">
      <t>チョウサ</t>
    </rPh>
    <rPh sb="12" eb="14">
      <t>ケイヒ</t>
    </rPh>
    <phoneticPr fontId="1"/>
  </si>
  <si>
    <t>集約都市形成支援事業</t>
    <rPh sb="0" eb="2">
      <t>シュウヤク</t>
    </rPh>
    <rPh sb="2" eb="4">
      <t>トシ</t>
    </rPh>
    <rPh sb="4" eb="6">
      <t>ケイセイ</t>
    </rPh>
    <rPh sb="6" eb="8">
      <t>シエン</t>
    </rPh>
    <rPh sb="8" eb="10">
      <t>ジギョウ</t>
    </rPh>
    <phoneticPr fontId="1"/>
  </si>
  <si>
    <t>国際競争力強化・シティセールス支援事業</t>
    <rPh sb="0" eb="2">
      <t>コクサイ</t>
    </rPh>
    <rPh sb="2" eb="5">
      <t>キョウソウリョク</t>
    </rPh>
    <rPh sb="5" eb="7">
      <t>キョウカ</t>
    </rPh>
    <rPh sb="15" eb="17">
      <t>シエン</t>
    </rPh>
    <rPh sb="17" eb="19">
      <t>ジギョウ</t>
    </rPh>
    <phoneticPr fontId="1"/>
  </si>
  <si>
    <t>（項）都市・地域づくり推進費
　（大事項）都市・地域づくりの推進に必要な経費</t>
    <rPh sb="1" eb="2">
      <t>コウ</t>
    </rPh>
    <rPh sb="3" eb="5">
      <t>トシ</t>
    </rPh>
    <rPh sb="6" eb="8">
      <t>チイキ</t>
    </rPh>
    <rPh sb="11" eb="13">
      <t>スイシン</t>
    </rPh>
    <rPh sb="13" eb="14">
      <t>ヒ</t>
    </rPh>
    <rPh sb="17" eb="18">
      <t>ダイ</t>
    </rPh>
    <rPh sb="18" eb="20">
      <t>ジコウ</t>
    </rPh>
    <rPh sb="21" eb="23">
      <t>トシ</t>
    </rPh>
    <rPh sb="24" eb="26">
      <t>チイキ</t>
    </rPh>
    <rPh sb="30" eb="32">
      <t>スイシン</t>
    </rPh>
    <rPh sb="33" eb="35">
      <t>ヒツヨウ</t>
    </rPh>
    <rPh sb="36" eb="38">
      <t>ケイヒ</t>
    </rPh>
    <phoneticPr fontId="1"/>
  </si>
  <si>
    <t>施策名：８-２６　鉄道網を充実・活性化させる</t>
    <rPh sb="0" eb="2">
      <t>シサク</t>
    </rPh>
    <rPh sb="2" eb="3">
      <t>メイ</t>
    </rPh>
    <rPh sb="9" eb="12">
      <t>テツドウモウ</t>
    </rPh>
    <rPh sb="13" eb="15">
      <t>ジュウジツ</t>
    </rPh>
    <rPh sb="16" eb="19">
      <t>カッセイカ</t>
    </rPh>
    <phoneticPr fontId="1"/>
  </si>
  <si>
    <t>都市鉄道利便増進事業</t>
    <rPh sb="0" eb="2">
      <t>トシ</t>
    </rPh>
    <rPh sb="2" eb="4">
      <t>テツドウ</t>
    </rPh>
    <rPh sb="4" eb="6">
      <t>リベン</t>
    </rPh>
    <rPh sb="6" eb="8">
      <t>ゾウシン</t>
    </rPh>
    <rPh sb="8" eb="10">
      <t>ジギョウ</t>
    </rPh>
    <phoneticPr fontId="6"/>
  </si>
  <si>
    <t>鉄道局</t>
    <rPh sb="0" eb="2">
      <t>テツドウ</t>
    </rPh>
    <rPh sb="2" eb="3">
      <t>キョク</t>
    </rPh>
    <phoneticPr fontId="1"/>
  </si>
  <si>
    <t>（項）鉄道網整備事業費
　（大事項）鉄道網を充実・活性化させるための鉄道整備事業に必要な経費</t>
    <rPh sb="1" eb="2">
      <t>コウ</t>
    </rPh>
    <rPh sb="3" eb="6">
      <t>テツドウモウ</t>
    </rPh>
    <rPh sb="6" eb="8">
      <t>セイビ</t>
    </rPh>
    <rPh sb="8" eb="11">
      <t>ジギョウヒ</t>
    </rPh>
    <rPh sb="14" eb="15">
      <t>ダイ</t>
    </rPh>
    <rPh sb="15" eb="17">
      <t>ジコウ</t>
    </rPh>
    <rPh sb="18" eb="21">
      <t>テツドウモウ</t>
    </rPh>
    <rPh sb="22" eb="24">
      <t>ジュウジツ</t>
    </rPh>
    <rPh sb="25" eb="28">
      <t>カッセイカ</t>
    </rPh>
    <rPh sb="34" eb="36">
      <t>テツドウ</t>
    </rPh>
    <rPh sb="36" eb="38">
      <t>セイビ</t>
    </rPh>
    <rPh sb="38" eb="40">
      <t>ジギョウ</t>
    </rPh>
    <rPh sb="41" eb="43">
      <t>ヒツヨウ</t>
    </rPh>
    <rPh sb="44" eb="46">
      <t>ケイヒ</t>
    </rPh>
    <phoneticPr fontId="1"/>
  </si>
  <si>
    <t>都市鉄道整備事業</t>
    <rPh sb="0" eb="2">
      <t>トシ</t>
    </rPh>
    <rPh sb="2" eb="4">
      <t>テツドウ</t>
    </rPh>
    <rPh sb="4" eb="6">
      <t>セイビ</t>
    </rPh>
    <rPh sb="6" eb="8">
      <t>ジギョウ</t>
    </rPh>
    <phoneticPr fontId="6"/>
  </si>
  <si>
    <t>幹線鉄道等活性化事業</t>
  </si>
  <si>
    <t>昭和63年度</t>
    <rPh sb="0" eb="2">
      <t>ショウワ</t>
    </rPh>
    <rPh sb="4" eb="6">
      <t>ネンド</t>
    </rPh>
    <phoneticPr fontId="1"/>
  </si>
  <si>
    <t>（項）鉄道網整備事業費
　（大事項）鉄道網を充実・活性化させるための鉄道整備事業に必要な経費</t>
  </si>
  <si>
    <t>鉄道駅総合改善事業</t>
  </si>
  <si>
    <t>平成11年度</t>
    <rPh sb="0" eb="2">
      <t>ヘイセイ</t>
    </rPh>
    <rPh sb="4" eb="6">
      <t>ネンド</t>
    </rPh>
    <phoneticPr fontId="1"/>
  </si>
  <si>
    <t>鉄道整備等基礎調査</t>
    <rPh sb="0" eb="2">
      <t>テツドウ</t>
    </rPh>
    <rPh sb="2" eb="4">
      <t>セイビ</t>
    </rPh>
    <rPh sb="4" eb="5">
      <t>トウ</t>
    </rPh>
    <rPh sb="5" eb="7">
      <t>キソ</t>
    </rPh>
    <rPh sb="7" eb="9">
      <t>チョウサ</t>
    </rPh>
    <phoneticPr fontId="6"/>
  </si>
  <si>
    <t>譲渡線建設費等利子補給</t>
  </si>
  <si>
    <t>平成49年度</t>
    <rPh sb="0" eb="2">
      <t>ヘイセイ</t>
    </rPh>
    <rPh sb="4" eb="6">
      <t>ネンド</t>
    </rPh>
    <phoneticPr fontId="1"/>
  </si>
  <si>
    <t>（独）鉄道建設・運輸施設整備支援機構運営費交付金</t>
  </si>
  <si>
    <t>（項）独立行政法人鉄道建設・運輸施設整備支援機構運営費
　（大事項）独立行政法人鉄道建設・運輸施設整備支援機構運営費交付金に必要な経費</t>
  </si>
  <si>
    <t>施策名：８-２７　地域公共交通の維持・活性化を推進する</t>
    <rPh sb="0" eb="2">
      <t>シサク</t>
    </rPh>
    <rPh sb="2" eb="3">
      <t>メイ</t>
    </rPh>
    <rPh sb="9" eb="11">
      <t>チイキ</t>
    </rPh>
    <rPh sb="11" eb="13">
      <t>コウキョウ</t>
    </rPh>
    <rPh sb="13" eb="15">
      <t>コウツウ</t>
    </rPh>
    <rPh sb="16" eb="18">
      <t>イジ</t>
    </rPh>
    <rPh sb="19" eb="22">
      <t>カッセイカ</t>
    </rPh>
    <rPh sb="23" eb="25">
      <t>スイシン</t>
    </rPh>
    <phoneticPr fontId="1"/>
  </si>
  <si>
    <t>地域公共交通確保維持改善事業</t>
    <rPh sb="0" eb="2">
      <t>チイキ</t>
    </rPh>
    <rPh sb="2" eb="4">
      <t>コウキョウ</t>
    </rPh>
    <rPh sb="4" eb="6">
      <t>コウツウ</t>
    </rPh>
    <rPh sb="6" eb="8">
      <t>カクホ</t>
    </rPh>
    <rPh sb="8" eb="10">
      <t>イジ</t>
    </rPh>
    <rPh sb="10" eb="12">
      <t>カイゼン</t>
    </rPh>
    <rPh sb="12" eb="14">
      <t>ジギョウ</t>
    </rPh>
    <phoneticPr fontId="1"/>
  </si>
  <si>
    <t>（項）地域公共交通維持・活性化推進費
　（大事項）地域公共交通の維持・活性化の推進に必要な経費
（項）地方運輸行政推進費
　（大事項）地域公共交通の維持・活性化の推進に必要な経費</t>
  </si>
  <si>
    <t>（項）地域公共交通維持・活性化推進費
　（大事項）地域公共交通の維持・活性化の推進に必要な経費
（項）地方運輸行政推進費
　（大事項）地域公共交通の維持・活性化の推進に必要な経費</t>
    <rPh sb="21" eb="22">
      <t>ダイ</t>
    </rPh>
    <rPh sb="63" eb="64">
      <t>ダイ</t>
    </rPh>
    <phoneticPr fontId="1"/>
  </si>
  <si>
    <t>旅客自動車運送事業等における訪日外国人旅行者の利用促進</t>
    <rPh sb="0" eb="2">
      <t>リョカク</t>
    </rPh>
    <rPh sb="2" eb="5">
      <t>ジドウシャ</t>
    </rPh>
    <rPh sb="5" eb="7">
      <t>ウンソウ</t>
    </rPh>
    <rPh sb="7" eb="9">
      <t>ジギョウ</t>
    </rPh>
    <rPh sb="9" eb="10">
      <t>トウ</t>
    </rPh>
    <rPh sb="14" eb="16">
      <t>ホウニチ</t>
    </rPh>
    <rPh sb="16" eb="19">
      <t>ガイコクジン</t>
    </rPh>
    <rPh sb="19" eb="22">
      <t>リョコウシャ</t>
    </rPh>
    <rPh sb="23" eb="25">
      <t>リヨウ</t>
    </rPh>
    <rPh sb="25" eb="27">
      <t>ソクシン</t>
    </rPh>
    <phoneticPr fontId="1"/>
  </si>
  <si>
    <t>自動車局</t>
    <rPh sb="0" eb="4">
      <t>ジドウシャキョク</t>
    </rPh>
    <phoneticPr fontId="1"/>
  </si>
  <si>
    <t>（項）地域公共交通維持・活性化推進費
（大事項）地域公共交通の維持・活性化の推進に必要な経費</t>
    <rPh sb="1" eb="2">
      <t>コウ</t>
    </rPh>
    <rPh sb="3" eb="5">
      <t>チイキ</t>
    </rPh>
    <rPh sb="5" eb="7">
      <t>コウキョウ</t>
    </rPh>
    <rPh sb="7" eb="9">
      <t>コウツウ</t>
    </rPh>
    <rPh sb="9" eb="11">
      <t>イジ</t>
    </rPh>
    <rPh sb="12" eb="15">
      <t>カッセイカ</t>
    </rPh>
    <rPh sb="15" eb="18">
      <t>スイシンヒ</t>
    </rPh>
    <rPh sb="20" eb="21">
      <t>ダイ</t>
    </rPh>
    <rPh sb="21" eb="23">
      <t>ジコウ</t>
    </rPh>
    <rPh sb="24" eb="26">
      <t>チイキ</t>
    </rPh>
    <rPh sb="26" eb="28">
      <t>コウキョウ</t>
    </rPh>
    <rPh sb="28" eb="30">
      <t>コウツウ</t>
    </rPh>
    <rPh sb="31" eb="33">
      <t>イジ</t>
    </rPh>
    <rPh sb="34" eb="37">
      <t>カッセイカ</t>
    </rPh>
    <rPh sb="38" eb="40">
      <t>スイシン</t>
    </rPh>
    <rPh sb="41" eb="43">
      <t>ヒツヨウ</t>
    </rPh>
    <rPh sb="44" eb="46">
      <t>ケイヒ</t>
    </rPh>
    <phoneticPr fontId="1"/>
  </si>
  <si>
    <t>（項）地域公共交通維持・活性化推進費
　（大事項）地域公共交通の維持・活性化の推進に必要な経費</t>
    <rPh sb="1" eb="2">
      <t>コウ</t>
    </rPh>
    <rPh sb="3" eb="5">
      <t>チイキ</t>
    </rPh>
    <rPh sb="5" eb="7">
      <t>コウキョウ</t>
    </rPh>
    <rPh sb="7" eb="9">
      <t>コウツウ</t>
    </rPh>
    <rPh sb="9" eb="11">
      <t>イジ</t>
    </rPh>
    <rPh sb="12" eb="15">
      <t>カッセイカ</t>
    </rPh>
    <rPh sb="15" eb="17">
      <t>スイシン</t>
    </rPh>
    <rPh sb="17" eb="18">
      <t>ヒ</t>
    </rPh>
    <rPh sb="21" eb="22">
      <t>ダイ</t>
    </rPh>
    <rPh sb="22" eb="24">
      <t>ジコウ</t>
    </rPh>
    <rPh sb="25" eb="27">
      <t>チイキ</t>
    </rPh>
    <rPh sb="27" eb="29">
      <t>コウキョウ</t>
    </rPh>
    <rPh sb="29" eb="31">
      <t>コウツウ</t>
    </rPh>
    <rPh sb="32" eb="34">
      <t>イジ</t>
    </rPh>
    <rPh sb="35" eb="37">
      <t>カッセイ</t>
    </rPh>
    <rPh sb="37" eb="38">
      <t>カ</t>
    </rPh>
    <rPh sb="39" eb="41">
      <t>スイシン</t>
    </rPh>
    <rPh sb="42" eb="44">
      <t>ヒツヨウ</t>
    </rPh>
    <rPh sb="45" eb="47">
      <t>ケイヒ</t>
    </rPh>
    <phoneticPr fontId="1"/>
  </si>
  <si>
    <t>地方航空路線活性化プログラム</t>
    <phoneticPr fontId="1"/>
  </si>
  <si>
    <t>施策名：８-２８　都市・地域における総合交通戦略を推進する</t>
    <rPh sb="0" eb="2">
      <t>シサク</t>
    </rPh>
    <rPh sb="2" eb="3">
      <t>メイ</t>
    </rPh>
    <rPh sb="9" eb="11">
      <t>トシ</t>
    </rPh>
    <rPh sb="12" eb="14">
      <t>チイキ</t>
    </rPh>
    <rPh sb="18" eb="20">
      <t>ソウゴウ</t>
    </rPh>
    <rPh sb="20" eb="22">
      <t>コウツウ</t>
    </rPh>
    <rPh sb="22" eb="24">
      <t>センリャク</t>
    </rPh>
    <rPh sb="25" eb="27">
      <t>スイシン</t>
    </rPh>
    <phoneticPr fontId="1"/>
  </si>
  <si>
    <t>施策名：８-２９　道路交通の円滑化を推進する</t>
    <rPh sb="0" eb="2">
      <t>シサク</t>
    </rPh>
    <rPh sb="2" eb="3">
      <t>メイ</t>
    </rPh>
    <rPh sb="9" eb="11">
      <t>ドウロ</t>
    </rPh>
    <rPh sb="11" eb="13">
      <t>コウツウ</t>
    </rPh>
    <rPh sb="14" eb="17">
      <t>エンカツカ</t>
    </rPh>
    <rPh sb="18" eb="20">
      <t>スイシン</t>
    </rPh>
    <phoneticPr fontId="1"/>
  </si>
  <si>
    <t>高速道路ネットワークの利活用に関する検討経費</t>
    <rPh sb="0" eb="2">
      <t>コウソク</t>
    </rPh>
    <rPh sb="2" eb="4">
      <t>ドウロ</t>
    </rPh>
    <rPh sb="11" eb="14">
      <t>リカツヨウ</t>
    </rPh>
    <rPh sb="15" eb="16">
      <t>カン</t>
    </rPh>
    <rPh sb="18" eb="20">
      <t>ケントウ</t>
    </rPh>
    <rPh sb="20" eb="22">
      <t>ケイヒ</t>
    </rPh>
    <phoneticPr fontId="1"/>
  </si>
  <si>
    <t>（項）道路交通円滑化推進費
　（大事項）道路交通の円滑化の推進に必要な経費</t>
    <rPh sb="1" eb="2">
      <t>コウ</t>
    </rPh>
    <rPh sb="3" eb="5">
      <t>ドウロ</t>
    </rPh>
    <rPh sb="5" eb="7">
      <t>コウツウ</t>
    </rPh>
    <rPh sb="7" eb="10">
      <t>エンカツカ</t>
    </rPh>
    <rPh sb="10" eb="12">
      <t>スイシン</t>
    </rPh>
    <rPh sb="12" eb="13">
      <t>ヒ</t>
    </rPh>
    <rPh sb="16" eb="17">
      <t>ダイ</t>
    </rPh>
    <rPh sb="17" eb="19">
      <t>ジコウ</t>
    </rPh>
    <rPh sb="20" eb="22">
      <t>ドウロ</t>
    </rPh>
    <rPh sb="22" eb="24">
      <t>コウツウ</t>
    </rPh>
    <rPh sb="25" eb="28">
      <t>エンカツカ</t>
    </rPh>
    <rPh sb="29" eb="31">
      <t>スイシン</t>
    </rPh>
    <rPh sb="32" eb="34">
      <t>ヒツヨウ</t>
    </rPh>
    <rPh sb="35" eb="37">
      <t>ケイヒ</t>
    </rPh>
    <phoneticPr fontId="1"/>
  </si>
  <si>
    <t>高速道路料金割引</t>
    <rPh sb="0" eb="2">
      <t>コウソク</t>
    </rPh>
    <rPh sb="2" eb="4">
      <t>ドウロ</t>
    </rPh>
    <rPh sb="4" eb="6">
      <t>リョウキン</t>
    </rPh>
    <rPh sb="6" eb="8">
      <t>ワリビキ</t>
    </rPh>
    <phoneticPr fontId="1"/>
  </si>
  <si>
    <t>新技術の導入による公共交通の利用推進に関する検討調査</t>
  </si>
  <si>
    <t>（項）道路交通円滑化推進費　　　　　　　　　　　　　　　　　　
　（大事項）道路交通の円滑化の推進に必要な経費</t>
    <rPh sb="1" eb="2">
      <t>コウ</t>
    </rPh>
    <rPh sb="3" eb="5">
      <t>ドウロ</t>
    </rPh>
    <rPh sb="5" eb="7">
      <t>コウツウ</t>
    </rPh>
    <rPh sb="7" eb="10">
      <t>エンカツカ</t>
    </rPh>
    <rPh sb="10" eb="12">
      <t>スイシン</t>
    </rPh>
    <rPh sb="12" eb="13">
      <t>ヒ</t>
    </rPh>
    <rPh sb="34" eb="35">
      <t>ダイ</t>
    </rPh>
    <rPh sb="35" eb="37">
      <t>ジコウ</t>
    </rPh>
    <rPh sb="38" eb="40">
      <t>ドウロ</t>
    </rPh>
    <rPh sb="40" eb="42">
      <t>コウツウ</t>
    </rPh>
    <rPh sb="43" eb="46">
      <t>エンカツカ</t>
    </rPh>
    <rPh sb="47" eb="49">
      <t>スイシン</t>
    </rPh>
    <rPh sb="50" eb="52">
      <t>ヒツヨウ</t>
    </rPh>
    <rPh sb="53" eb="55">
      <t>ケイヒ</t>
    </rPh>
    <phoneticPr fontId="1"/>
  </si>
  <si>
    <t>施策名：９-３０　社会資本整備・管理等を効果的に推進する</t>
    <rPh sb="0" eb="2">
      <t>シサク</t>
    </rPh>
    <rPh sb="2" eb="3">
      <t>メイ</t>
    </rPh>
    <rPh sb="9" eb="13">
      <t>シャカイシホン</t>
    </rPh>
    <rPh sb="13" eb="15">
      <t>セイビ</t>
    </rPh>
    <rPh sb="16" eb="18">
      <t>カンリ</t>
    </rPh>
    <rPh sb="18" eb="19">
      <t>トウ</t>
    </rPh>
    <rPh sb="20" eb="23">
      <t>コウカテキ</t>
    </rPh>
    <rPh sb="24" eb="26">
      <t>スイシン</t>
    </rPh>
    <phoneticPr fontId="1"/>
  </si>
  <si>
    <t>大臣官房</t>
    <rPh sb="0" eb="2">
      <t>ダイジン</t>
    </rPh>
    <rPh sb="2" eb="4">
      <t>カンボウ</t>
    </rPh>
    <phoneticPr fontId="1"/>
  </si>
  <si>
    <t>（項）社会資本整備・管理効率化推進費
　（大事項）社会資本整備・管理等の効率的な推進に必要な経費</t>
  </si>
  <si>
    <t>大臣官房
総合政策局</t>
    <rPh sb="0" eb="2">
      <t>ダイジン</t>
    </rPh>
    <rPh sb="2" eb="4">
      <t>カンボウ</t>
    </rPh>
    <rPh sb="5" eb="7">
      <t>ソウゴウ</t>
    </rPh>
    <rPh sb="7" eb="10">
      <t>セイサクキョク</t>
    </rPh>
    <phoneticPr fontId="1"/>
  </si>
  <si>
    <t>モニタリング技術の開発・活用検討経費</t>
    <rPh sb="6" eb="8">
      <t>ギジュツ</t>
    </rPh>
    <rPh sb="9" eb="11">
      <t>カイハツ</t>
    </rPh>
    <rPh sb="12" eb="14">
      <t>カツヨウ</t>
    </rPh>
    <rPh sb="14" eb="16">
      <t>ケントウ</t>
    </rPh>
    <rPh sb="16" eb="18">
      <t>ケイヒ</t>
    </rPh>
    <phoneticPr fontId="1"/>
  </si>
  <si>
    <t>国土管理情報通信基盤に係るセンサーネットワークの計画検討経費</t>
  </si>
  <si>
    <t>（項）災害情報整備推進費
　（大事項）災害時における情報伝達手段等の整備に必要な経費</t>
  </si>
  <si>
    <t>公共事業評価の評価手法の高度化に関する調査検討経費</t>
  </si>
  <si>
    <t>官民連携による民間資金を最大限活用した成長戦略の推進</t>
    <rPh sb="0" eb="2">
      <t>カンミン</t>
    </rPh>
    <rPh sb="2" eb="4">
      <t>レンケイ</t>
    </rPh>
    <rPh sb="7" eb="9">
      <t>ミンカン</t>
    </rPh>
    <rPh sb="9" eb="11">
      <t>シキン</t>
    </rPh>
    <rPh sb="12" eb="15">
      <t>サイダイゲン</t>
    </rPh>
    <rPh sb="15" eb="17">
      <t>カツヨウ</t>
    </rPh>
    <rPh sb="19" eb="21">
      <t>セイチョウ</t>
    </rPh>
    <rPh sb="21" eb="23">
      <t>センリャク</t>
    </rPh>
    <rPh sb="24" eb="26">
      <t>スイシン</t>
    </rPh>
    <phoneticPr fontId="1"/>
  </si>
  <si>
    <t>（項）社会資本整備・管理効率化推進費
（大事項）社会資本整備・管理等の効率的な推進に必要な経費</t>
    <rPh sb="1" eb="2">
      <t>コウ</t>
    </rPh>
    <rPh sb="3" eb="7">
      <t>シャカイシホン</t>
    </rPh>
    <rPh sb="7" eb="9">
      <t>セイビ</t>
    </rPh>
    <rPh sb="10" eb="12">
      <t>カンリ</t>
    </rPh>
    <rPh sb="12" eb="15">
      <t>コウリツカ</t>
    </rPh>
    <rPh sb="15" eb="17">
      <t>スイシン</t>
    </rPh>
    <rPh sb="17" eb="18">
      <t>ヒ</t>
    </rPh>
    <rPh sb="20" eb="23">
      <t>ダイジコウ</t>
    </rPh>
    <rPh sb="24" eb="28">
      <t>シャカイシホン</t>
    </rPh>
    <rPh sb="28" eb="30">
      <t>セイビ</t>
    </rPh>
    <rPh sb="31" eb="33">
      <t>カンリ</t>
    </rPh>
    <rPh sb="33" eb="34">
      <t>トウ</t>
    </rPh>
    <rPh sb="35" eb="38">
      <t>コウリツテキ</t>
    </rPh>
    <rPh sb="39" eb="41">
      <t>スイシン</t>
    </rPh>
    <rPh sb="42" eb="44">
      <t>ヒツヨウ</t>
    </rPh>
    <rPh sb="45" eb="47">
      <t>ケイヒ</t>
    </rPh>
    <phoneticPr fontId="1"/>
  </si>
  <si>
    <t>情報化施工の活用による建設生産システムの高度化</t>
  </si>
  <si>
    <t>次世代社会インフラ用ロボット開発・導入の推進</t>
    <rPh sb="0" eb="3">
      <t>ジセダイ</t>
    </rPh>
    <rPh sb="3" eb="5">
      <t>シャカイ</t>
    </rPh>
    <rPh sb="9" eb="10">
      <t>ヨウ</t>
    </rPh>
    <rPh sb="14" eb="16">
      <t>カイハツ</t>
    </rPh>
    <rPh sb="17" eb="19">
      <t>ドウニュウ</t>
    </rPh>
    <rPh sb="20" eb="22">
      <t>スイシン</t>
    </rPh>
    <phoneticPr fontId="1"/>
  </si>
  <si>
    <t>今後の社会資本整備に関する調査経費</t>
    <rPh sb="0" eb="2">
      <t>コンゴ</t>
    </rPh>
    <rPh sb="3" eb="7">
      <t>シャカイシホン</t>
    </rPh>
    <rPh sb="7" eb="9">
      <t>セイビ</t>
    </rPh>
    <rPh sb="10" eb="11">
      <t>カン</t>
    </rPh>
    <rPh sb="13" eb="15">
      <t>チョウサ</t>
    </rPh>
    <rPh sb="15" eb="17">
      <t>ケイヒ</t>
    </rPh>
    <phoneticPr fontId="1"/>
  </si>
  <si>
    <t>(項)社会資本整備・管理効率化推進費
　(大事項)社会資本整備・管理等の効率的な推進に必要な経費</t>
    <rPh sb="1" eb="2">
      <t>コウ</t>
    </rPh>
    <rPh sb="3" eb="5">
      <t>シャカイ</t>
    </rPh>
    <rPh sb="5" eb="7">
      <t>シホン</t>
    </rPh>
    <rPh sb="7" eb="9">
      <t>セイビ</t>
    </rPh>
    <rPh sb="10" eb="12">
      <t>カンリ</t>
    </rPh>
    <rPh sb="12" eb="15">
      <t>コウリツカ</t>
    </rPh>
    <rPh sb="15" eb="18">
      <t>スイシンヒ</t>
    </rPh>
    <rPh sb="21" eb="23">
      <t>ダイジ</t>
    </rPh>
    <rPh sb="23" eb="24">
      <t>コウ</t>
    </rPh>
    <rPh sb="25" eb="29">
      <t>シャカイシホン</t>
    </rPh>
    <rPh sb="29" eb="31">
      <t>セイビ</t>
    </rPh>
    <rPh sb="32" eb="34">
      <t>カンリ</t>
    </rPh>
    <rPh sb="34" eb="35">
      <t>トウ</t>
    </rPh>
    <rPh sb="36" eb="39">
      <t>コウリツテキ</t>
    </rPh>
    <rPh sb="40" eb="42">
      <t>スイシン</t>
    </rPh>
    <rPh sb="43" eb="45">
      <t>ヒツヨウ</t>
    </rPh>
    <rPh sb="46" eb="48">
      <t>ケイヒ</t>
    </rPh>
    <phoneticPr fontId="1"/>
  </si>
  <si>
    <t>用地取得の円滑・迅速化と用地補償の適正化に関する検討経費</t>
    <rPh sb="0" eb="2">
      <t>ヨウチ</t>
    </rPh>
    <rPh sb="2" eb="4">
      <t>シュトク</t>
    </rPh>
    <rPh sb="5" eb="7">
      <t>エンカツ</t>
    </rPh>
    <rPh sb="8" eb="11">
      <t>ジンソクカ</t>
    </rPh>
    <rPh sb="12" eb="14">
      <t>ヨウチ</t>
    </rPh>
    <rPh sb="14" eb="16">
      <t>ホショウ</t>
    </rPh>
    <rPh sb="17" eb="20">
      <t>テキセイカ</t>
    </rPh>
    <rPh sb="21" eb="22">
      <t>カン</t>
    </rPh>
    <rPh sb="24" eb="26">
      <t>ケントウ</t>
    </rPh>
    <rPh sb="26" eb="28">
      <t>ケイヒ</t>
    </rPh>
    <phoneticPr fontId="6"/>
  </si>
  <si>
    <t>土地・建設産業局</t>
    <rPh sb="0" eb="2">
      <t>トチ</t>
    </rPh>
    <rPh sb="3" eb="5">
      <t>ケンセツ</t>
    </rPh>
    <rPh sb="5" eb="8">
      <t>サンギョウキョク</t>
    </rPh>
    <phoneticPr fontId="1"/>
  </si>
  <si>
    <t>（項）社会資本整備・管理効率化推進費
　（大事項）社会資本整備・管理等の効率的な推進に必要な経費</t>
    <rPh sb="1" eb="2">
      <t>コウ</t>
    </rPh>
    <rPh sb="3" eb="5">
      <t>シャカイ</t>
    </rPh>
    <rPh sb="5" eb="7">
      <t>シホン</t>
    </rPh>
    <rPh sb="7" eb="9">
      <t>セイビ</t>
    </rPh>
    <rPh sb="10" eb="12">
      <t>カンリ</t>
    </rPh>
    <rPh sb="12" eb="15">
      <t>コウリツカ</t>
    </rPh>
    <rPh sb="15" eb="17">
      <t>スイシン</t>
    </rPh>
    <rPh sb="17" eb="18">
      <t>ヒ</t>
    </rPh>
    <rPh sb="21" eb="22">
      <t>ダイ</t>
    </rPh>
    <rPh sb="22" eb="24">
      <t>ジコウ</t>
    </rPh>
    <rPh sb="25" eb="29">
      <t>シャカイシホン</t>
    </rPh>
    <rPh sb="29" eb="31">
      <t>セイビ</t>
    </rPh>
    <rPh sb="32" eb="34">
      <t>カンリ</t>
    </rPh>
    <rPh sb="34" eb="35">
      <t>トウ</t>
    </rPh>
    <rPh sb="36" eb="39">
      <t>コウリツテキ</t>
    </rPh>
    <rPh sb="40" eb="42">
      <t>スイシン</t>
    </rPh>
    <rPh sb="43" eb="45">
      <t>ヒツヨウ</t>
    </rPh>
    <rPh sb="46" eb="48">
      <t>ケイヒ</t>
    </rPh>
    <phoneticPr fontId="1"/>
  </si>
  <si>
    <t>国土交通政策研究所</t>
    <rPh sb="0" eb="2">
      <t>コクド</t>
    </rPh>
    <rPh sb="2" eb="4">
      <t>コウツウ</t>
    </rPh>
    <rPh sb="4" eb="6">
      <t>セイサク</t>
    </rPh>
    <rPh sb="6" eb="9">
      <t>ケンキュウショ</t>
    </rPh>
    <phoneticPr fontId="1"/>
  </si>
  <si>
    <t>施策名：９-３１　不動産市場の整備や適正な土地利用のための条件整備を推進する</t>
    <rPh sb="0" eb="2">
      <t>シサク</t>
    </rPh>
    <rPh sb="2" eb="3">
      <t>メイ</t>
    </rPh>
    <rPh sb="9" eb="12">
      <t>フドウサン</t>
    </rPh>
    <rPh sb="12" eb="14">
      <t>シジョウ</t>
    </rPh>
    <rPh sb="15" eb="17">
      <t>セイビ</t>
    </rPh>
    <rPh sb="18" eb="20">
      <t>テキセイ</t>
    </rPh>
    <rPh sb="21" eb="23">
      <t>トチ</t>
    </rPh>
    <rPh sb="23" eb="25">
      <t>リヨウ</t>
    </rPh>
    <rPh sb="29" eb="31">
      <t>ジョウケン</t>
    </rPh>
    <rPh sb="31" eb="33">
      <t>セイビ</t>
    </rPh>
    <rPh sb="34" eb="36">
      <t>スイシン</t>
    </rPh>
    <phoneticPr fontId="1"/>
  </si>
  <si>
    <t>土地利用計画の利活用に関する経費</t>
    <rPh sb="0" eb="2">
      <t>トチ</t>
    </rPh>
    <rPh sb="2" eb="4">
      <t>リヨウ</t>
    </rPh>
    <rPh sb="4" eb="6">
      <t>ケイカク</t>
    </rPh>
    <rPh sb="7" eb="10">
      <t>リカツヨウ</t>
    </rPh>
    <rPh sb="11" eb="12">
      <t>カン</t>
    </rPh>
    <rPh sb="14" eb="16">
      <t>ケイヒ</t>
    </rPh>
    <phoneticPr fontId="1"/>
  </si>
  <si>
    <t>（項）不動産市場整備等推進費
　（大事項）不動産市場の環境整備等の推進に必要な経費</t>
    <rPh sb="1" eb="2">
      <t>コウ</t>
    </rPh>
    <rPh sb="3" eb="6">
      <t>フドウサン</t>
    </rPh>
    <rPh sb="6" eb="8">
      <t>シジョウ</t>
    </rPh>
    <rPh sb="8" eb="10">
      <t>セイビ</t>
    </rPh>
    <rPh sb="10" eb="11">
      <t>ナド</t>
    </rPh>
    <rPh sb="11" eb="13">
      <t>スイシン</t>
    </rPh>
    <rPh sb="13" eb="14">
      <t>ヒ</t>
    </rPh>
    <rPh sb="17" eb="19">
      <t>ダイジ</t>
    </rPh>
    <rPh sb="19" eb="20">
      <t>コウ</t>
    </rPh>
    <rPh sb="21" eb="24">
      <t>フドウサン</t>
    </rPh>
    <rPh sb="24" eb="26">
      <t>シジョウ</t>
    </rPh>
    <rPh sb="27" eb="29">
      <t>カンキョウ</t>
    </rPh>
    <rPh sb="29" eb="31">
      <t>セイビ</t>
    </rPh>
    <rPh sb="31" eb="32">
      <t>ナド</t>
    </rPh>
    <rPh sb="33" eb="35">
      <t>スイシン</t>
    </rPh>
    <rPh sb="36" eb="38">
      <t>ヒツヨウ</t>
    </rPh>
    <rPh sb="39" eb="41">
      <t>ケイヒ</t>
    </rPh>
    <phoneticPr fontId="1"/>
  </si>
  <si>
    <t>土地白書作成等経費</t>
  </si>
  <si>
    <t>平成1年度</t>
    <rPh sb="0" eb="2">
      <t>ヘイセイ</t>
    </rPh>
    <rPh sb="3" eb="5">
      <t>ネンド</t>
    </rPh>
    <phoneticPr fontId="1"/>
  </si>
  <si>
    <t>（項）不動産市場整備等推進費
　（大事項）不動産市場の環境整備等の推進に必要な経費</t>
    <rPh sb="1" eb="2">
      <t>コウ</t>
    </rPh>
    <rPh sb="3" eb="6">
      <t>フドウサン</t>
    </rPh>
    <rPh sb="6" eb="8">
      <t>シジョウ</t>
    </rPh>
    <rPh sb="8" eb="10">
      <t>セイビ</t>
    </rPh>
    <rPh sb="10" eb="11">
      <t>トウ</t>
    </rPh>
    <rPh sb="11" eb="14">
      <t>スイシンヒ</t>
    </rPh>
    <rPh sb="17" eb="18">
      <t>ダイ</t>
    </rPh>
    <rPh sb="18" eb="20">
      <t>ジコウ</t>
    </rPh>
    <rPh sb="21" eb="24">
      <t>フドウサン</t>
    </rPh>
    <rPh sb="24" eb="26">
      <t>シジョウ</t>
    </rPh>
    <rPh sb="27" eb="29">
      <t>カンキョウ</t>
    </rPh>
    <rPh sb="29" eb="31">
      <t>セイビ</t>
    </rPh>
    <rPh sb="31" eb="32">
      <t>トウ</t>
    </rPh>
    <rPh sb="33" eb="35">
      <t>スイシン</t>
    </rPh>
    <rPh sb="36" eb="38">
      <t>ヒツヨウ</t>
    </rPh>
    <rPh sb="39" eb="41">
      <t>ケイヒ</t>
    </rPh>
    <phoneticPr fontId="1"/>
  </si>
  <si>
    <t>土地取引の円滑化に関する経費</t>
  </si>
  <si>
    <t>都道府県地価調査等経費</t>
  </si>
  <si>
    <t>土地基本調査経費</t>
  </si>
  <si>
    <t>土地関連統計調査経費</t>
  </si>
  <si>
    <t>昭和45年度</t>
    <rPh sb="0" eb="2">
      <t>ショウワ</t>
    </rPh>
    <rPh sb="4" eb="6">
      <t>ネンド</t>
    </rPh>
    <phoneticPr fontId="1"/>
  </si>
  <si>
    <t>取引価格等土地情報の整備・提供推進経費</t>
    <rPh sb="0" eb="2">
      <t>トリヒキ</t>
    </rPh>
    <rPh sb="2" eb="4">
      <t>カカク</t>
    </rPh>
    <rPh sb="4" eb="5">
      <t>トウ</t>
    </rPh>
    <phoneticPr fontId="6"/>
  </si>
  <si>
    <t>マクロ経済政策と連携した土地政策推進のための不動産動向指標等の構築</t>
    <rPh sb="3" eb="5">
      <t>ケイザイ</t>
    </rPh>
    <rPh sb="5" eb="7">
      <t>セイサク</t>
    </rPh>
    <rPh sb="8" eb="10">
      <t>レンケイ</t>
    </rPh>
    <rPh sb="12" eb="14">
      <t>トチ</t>
    </rPh>
    <rPh sb="14" eb="16">
      <t>セイサク</t>
    </rPh>
    <rPh sb="16" eb="18">
      <t>スイシン</t>
    </rPh>
    <rPh sb="22" eb="25">
      <t>フドウサン</t>
    </rPh>
    <rPh sb="25" eb="27">
      <t>ドウコウ</t>
    </rPh>
    <rPh sb="27" eb="29">
      <t>シヒョウ</t>
    </rPh>
    <rPh sb="29" eb="30">
      <t>トウ</t>
    </rPh>
    <rPh sb="31" eb="33">
      <t>コウチク</t>
    </rPh>
    <phoneticPr fontId="1"/>
  </si>
  <si>
    <t>平成5年度
平成19年度</t>
    <rPh sb="0" eb="2">
      <t>ヘイセイ</t>
    </rPh>
    <rPh sb="3" eb="5">
      <t>ネンド</t>
    </rPh>
    <rPh sb="6" eb="8">
      <t>ヘイセイ</t>
    </rPh>
    <rPh sb="10" eb="12">
      <t>ネンド</t>
    </rPh>
    <phoneticPr fontId="1"/>
  </si>
  <si>
    <t>地価公示</t>
  </si>
  <si>
    <t>鑑定評価の適正性の確保のためのモニタリング経費</t>
  </si>
  <si>
    <t>不動産市場整備・活性化の推進</t>
    <rPh sb="0" eb="3">
      <t>フドウサン</t>
    </rPh>
    <rPh sb="3" eb="5">
      <t>シジョウ</t>
    </rPh>
    <rPh sb="5" eb="7">
      <t>セイビ</t>
    </rPh>
    <rPh sb="8" eb="11">
      <t>カッセイカ</t>
    </rPh>
    <rPh sb="12" eb="14">
      <t>スイシン</t>
    </rPh>
    <phoneticPr fontId="1"/>
  </si>
  <si>
    <t>土地・建設産業局</t>
    <rPh sb="0" eb="8">
      <t>トチケンセツサンギョウキョク</t>
    </rPh>
    <phoneticPr fontId="1"/>
  </si>
  <si>
    <t>（項）不動産市場整備等推進費
　（大事項）不動産市場の環境整備等の推進に必要な経費</t>
    <rPh sb="3" eb="6">
      <t>フドウサン</t>
    </rPh>
    <rPh sb="6" eb="8">
      <t>シジョウ</t>
    </rPh>
    <rPh sb="8" eb="10">
      <t>セイビ</t>
    </rPh>
    <rPh sb="10" eb="11">
      <t>トウ</t>
    </rPh>
    <rPh sb="11" eb="14">
      <t>スイシンヒ</t>
    </rPh>
    <rPh sb="21" eb="24">
      <t>フドウサン</t>
    </rPh>
    <rPh sb="24" eb="26">
      <t>シジョウ</t>
    </rPh>
    <rPh sb="27" eb="29">
      <t>カンキョウ</t>
    </rPh>
    <rPh sb="29" eb="31">
      <t>セイビ</t>
    </rPh>
    <rPh sb="31" eb="32">
      <t>トウ</t>
    </rPh>
    <rPh sb="33" eb="35">
      <t>スイシン</t>
    </rPh>
    <rPh sb="36" eb="38">
      <t>ヒツヨウ</t>
    </rPh>
    <rPh sb="39" eb="41">
      <t>ケイヒ</t>
    </rPh>
    <phoneticPr fontId="1"/>
  </si>
  <si>
    <t>不動産証券化の推進に関する経費</t>
    <rPh sb="0" eb="3">
      <t>フドウサン</t>
    </rPh>
    <rPh sb="3" eb="6">
      <t>ショウケンカ</t>
    </rPh>
    <rPh sb="7" eb="9">
      <t>スイシン</t>
    </rPh>
    <rPh sb="10" eb="11">
      <t>カン</t>
    </rPh>
    <rPh sb="13" eb="15">
      <t>ケイヒ</t>
    </rPh>
    <phoneticPr fontId="1"/>
  </si>
  <si>
    <t>土地・建設産業局</t>
    <rPh sb="0" eb="2">
      <t>トチ</t>
    </rPh>
    <rPh sb="3" eb="5">
      <t>ケンセツ</t>
    </rPh>
    <rPh sb="5" eb="7">
      <t>サンギョウ</t>
    </rPh>
    <rPh sb="7" eb="8">
      <t>キョク</t>
    </rPh>
    <phoneticPr fontId="1"/>
  </si>
  <si>
    <t>地方都市の不動産ファイナンス等の環境整備事業</t>
    <rPh sb="20" eb="22">
      <t>ジギョウ</t>
    </rPh>
    <phoneticPr fontId="1"/>
  </si>
  <si>
    <t>不動産の管理・流通のための環境整備の推進</t>
    <rPh sb="0" eb="3">
      <t>フドウサン</t>
    </rPh>
    <rPh sb="4" eb="6">
      <t>カンリ</t>
    </rPh>
    <rPh sb="7" eb="9">
      <t>リュウツウ</t>
    </rPh>
    <rPh sb="13" eb="15">
      <t>カンキョウ</t>
    </rPh>
    <rPh sb="15" eb="17">
      <t>セイビ</t>
    </rPh>
    <rPh sb="18" eb="20">
      <t>スイシン</t>
    </rPh>
    <phoneticPr fontId="1"/>
  </si>
  <si>
    <t>施策名：９-３２　建設市場の整備を推進する</t>
    <rPh sb="0" eb="2">
      <t>シサク</t>
    </rPh>
    <rPh sb="2" eb="3">
      <t>メイ</t>
    </rPh>
    <rPh sb="9" eb="11">
      <t>ケンセツ</t>
    </rPh>
    <rPh sb="11" eb="13">
      <t>シジョウ</t>
    </rPh>
    <rPh sb="14" eb="16">
      <t>セイビ</t>
    </rPh>
    <rPh sb="17" eb="19">
      <t>スイシン</t>
    </rPh>
    <phoneticPr fontId="1"/>
  </si>
  <si>
    <t>建設分野における国際展開の推進</t>
    <rPh sb="0" eb="2">
      <t>ケンセツ</t>
    </rPh>
    <rPh sb="2" eb="4">
      <t>ブンヤ</t>
    </rPh>
    <rPh sb="8" eb="10">
      <t>コクサイ</t>
    </rPh>
    <rPh sb="10" eb="12">
      <t>テンカイ</t>
    </rPh>
    <rPh sb="13" eb="15">
      <t>スイシン</t>
    </rPh>
    <phoneticPr fontId="1"/>
  </si>
  <si>
    <t>（項）建設市場整備推進費
（大事項）建設市場の環境整備の推進に必要な経費</t>
    <rPh sb="1" eb="2">
      <t>コウ</t>
    </rPh>
    <rPh sb="3" eb="5">
      <t>ケンセツ</t>
    </rPh>
    <rPh sb="5" eb="7">
      <t>シジョウ</t>
    </rPh>
    <rPh sb="7" eb="9">
      <t>セイビ</t>
    </rPh>
    <rPh sb="9" eb="11">
      <t>スイシン</t>
    </rPh>
    <rPh sb="11" eb="12">
      <t>ヒ</t>
    </rPh>
    <rPh sb="12" eb="13">
      <t>シャヒ</t>
    </rPh>
    <rPh sb="14" eb="17">
      <t>ダイジコウ</t>
    </rPh>
    <rPh sb="18" eb="20">
      <t>ケンセツ</t>
    </rPh>
    <rPh sb="20" eb="22">
      <t>シジョウ</t>
    </rPh>
    <rPh sb="23" eb="25">
      <t>カンキョウ</t>
    </rPh>
    <rPh sb="25" eb="27">
      <t>セイビ</t>
    </rPh>
    <rPh sb="28" eb="30">
      <t>スイシン</t>
    </rPh>
    <rPh sb="31" eb="33">
      <t>ヒツヨウ</t>
    </rPh>
    <rPh sb="34" eb="36">
      <t>ケイヒ</t>
    </rPh>
    <phoneticPr fontId="1"/>
  </si>
  <si>
    <t>建設業許可処理システム等の整備の推進</t>
    <rPh sb="0" eb="3">
      <t>ケンセツギョウ</t>
    </rPh>
    <rPh sb="3" eb="5">
      <t>キョカ</t>
    </rPh>
    <rPh sb="5" eb="7">
      <t>ショリ</t>
    </rPh>
    <rPh sb="11" eb="12">
      <t>トウ</t>
    </rPh>
    <rPh sb="13" eb="15">
      <t>セイビ</t>
    </rPh>
    <rPh sb="16" eb="18">
      <t>スイシン</t>
    </rPh>
    <phoneticPr fontId="1"/>
  </si>
  <si>
    <t>昭和62年度</t>
    <rPh sb="0" eb="2">
      <t>ショウワ</t>
    </rPh>
    <rPh sb="4" eb="6">
      <t>ネンド</t>
    </rPh>
    <phoneticPr fontId="1"/>
  </si>
  <si>
    <t>（項）建設市場整備推進費
　（大事項）建設市場の環境整備の推進に必要な経費
（項）地方整備推進費
　（大事項）建設市場の環境整備の推進に必要な経費</t>
    <rPh sb="1" eb="2">
      <t>コウ</t>
    </rPh>
    <rPh sb="3" eb="5">
      <t>ケンセツ</t>
    </rPh>
    <rPh sb="5" eb="7">
      <t>シジョウ</t>
    </rPh>
    <rPh sb="7" eb="9">
      <t>セイビ</t>
    </rPh>
    <rPh sb="9" eb="12">
      <t>スイシンヒ</t>
    </rPh>
    <rPh sb="15" eb="16">
      <t>ダイ</t>
    </rPh>
    <rPh sb="16" eb="18">
      <t>ジコウ</t>
    </rPh>
    <rPh sb="19" eb="21">
      <t>ケンセツ</t>
    </rPh>
    <rPh sb="21" eb="23">
      <t>シジョウ</t>
    </rPh>
    <rPh sb="24" eb="26">
      <t>カンキョウ</t>
    </rPh>
    <rPh sb="26" eb="28">
      <t>セイビ</t>
    </rPh>
    <rPh sb="29" eb="31">
      <t>スイシン</t>
    </rPh>
    <rPh sb="32" eb="34">
      <t>ヒツヨウ</t>
    </rPh>
    <rPh sb="35" eb="37">
      <t>ケイヒ</t>
    </rPh>
    <rPh sb="39" eb="40">
      <t>コウ</t>
    </rPh>
    <rPh sb="41" eb="43">
      <t>チホウ</t>
    </rPh>
    <rPh sb="43" eb="45">
      <t>セイビ</t>
    </rPh>
    <rPh sb="45" eb="48">
      <t>スイシンヒ</t>
    </rPh>
    <rPh sb="51" eb="52">
      <t>ダイ</t>
    </rPh>
    <rPh sb="52" eb="54">
      <t>ジコウ</t>
    </rPh>
    <phoneticPr fontId="1"/>
  </si>
  <si>
    <t>建設関連業の新たな役割と一層の活用の推進</t>
    <rPh sb="0" eb="2">
      <t>ケンセツ</t>
    </rPh>
    <rPh sb="2" eb="4">
      <t>カンレン</t>
    </rPh>
    <rPh sb="4" eb="5">
      <t>ギョウ</t>
    </rPh>
    <rPh sb="6" eb="7">
      <t>アラ</t>
    </rPh>
    <rPh sb="9" eb="11">
      <t>ヤクワリ</t>
    </rPh>
    <rPh sb="12" eb="14">
      <t>イッソウ</t>
    </rPh>
    <rPh sb="15" eb="17">
      <t>カツヨウ</t>
    </rPh>
    <rPh sb="18" eb="20">
      <t>スイシン</t>
    </rPh>
    <phoneticPr fontId="1"/>
  </si>
  <si>
    <t>（項）建設市場整備推進費
　（大事項）建設市場の環境整備の推進に必要な経費</t>
    <rPh sb="1" eb="2">
      <t>コウ</t>
    </rPh>
    <rPh sb="3" eb="5">
      <t>ケンセツ</t>
    </rPh>
    <rPh sb="5" eb="7">
      <t>シジョウ</t>
    </rPh>
    <rPh sb="7" eb="9">
      <t>セイビ</t>
    </rPh>
    <rPh sb="9" eb="12">
      <t>スイシンヒ</t>
    </rPh>
    <rPh sb="15" eb="16">
      <t>ダイ</t>
    </rPh>
    <rPh sb="16" eb="18">
      <t>ジコウ</t>
    </rPh>
    <rPh sb="19" eb="21">
      <t>ケンセツ</t>
    </rPh>
    <rPh sb="21" eb="23">
      <t>シジョウ</t>
    </rPh>
    <rPh sb="24" eb="26">
      <t>カンキョウ</t>
    </rPh>
    <rPh sb="26" eb="28">
      <t>セイビ</t>
    </rPh>
    <rPh sb="29" eb="31">
      <t>スイシン</t>
    </rPh>
    <rPh sb="32" eb="34">
      <t>ヒツヨウ</t>
    </rPh>
    <rPh sb="35" eb="37">
      <t>ケイヒ</t>
    </rPh>
    <phoneticPr fontId="1"/>
  </si>
  <si>
    <t>建設業における法令遵守の徹底</t>
    <rPh sb="0" eb="3">
      <t>ケンセツギョウ</t>
    </rPh>
    <rPh sb="7" eb="9">
      <t>ホウレイ</t>
    </rPh>
    <rPh sb="9" eb="11">
      <t>ジュンシュ</t>
    </rPh>
    <rPh sb="12" eb="14">
      <t>テッテイ</t>
    </rPh>
    <phoneticPr fontId="1"/>
  </si>
  <si>
    <t>昭和54年度</t>
    <rPh sb="0" eb="2">
      <t>ショウワ</t>
    </rPh>
    <rPh sb="4" eb="6">
      <t>ネンド</t>
    </rPh>
    <phoneticPr fontId="1"/>
  </si>
  <si>
    <t>（項）建設市場整備推進費
　（大事項）建設市場の環境整備の推進に必要な経費
（項）地方整備推進費
　（大事項）建設市場の環境整備の推進に必要な経費</t>
    <rPh sb="1" eb="2">
      <t>コウ</t>
    </rPh>
    <rPh sb="3" eb="5">
      <t>ケンセツ</t>
    </rPh>
    <rPh sb="5" eb="7">
      <t>シジョウ</t>
    </rPh>
    <rPh sb="7" eb="9">
      <t>セイビ</t>
    </rPh>
    <rPh sb="9" eb="12">
      <t>スイシンヒ</t>
    </rPh>
    <rPh sb="15" eb="16">
      <t>ダイ</t>
    </rPh>
    <rPh sb="16" eb="18">
      <t>ジコウ</t>
    </rPh>
    <rPh sb="19" eb="21">
      <t>ケンセツ</t>
    </rPh>
    <rPh sb="21" eb="23">
      <t>シジョウ</t>
    </rPh>
    <rPh sb="24" eb="26">
      <t>カンキョウ</t>
    </rPh>
    <rPh sb="26" eb="28">
      <t>セイビ</t>
    </rPh>
    <rPh sb="29" eb="31">
      <t>スイシン</t>
    </rPh>
    <rPh sb="32" eb="34">
      <t>ヒツヨウ</t>
    </rPh>
    <rPh sb="35" eb="37">
      <t>ケイヒ</t>
    </rPh>
    <phoneticPr fontId="1"/>
  </si>
  <si>
    <t>建設業における労働・資材対策の推進</t>
    <rPh sb="0" eb="3">
      <t>ケンセツギョウ</t>
    </rPh>
    <rPh sb="7" eb="9">
      <t>ロウドウ</t>
    </rPh>
    <rPh sb="10" eb="12">
      <t>シザイ</t>
    </rPh>
    <rPh sb="12" eb="14">
      <t>タイサク</t>
    </rPh>
    <rPh sb="15" eb="17">
      <t>スイシン</t>
    </rPh>
    <phoneticPr fontId="1"/>
  </si>
  <si>
    <t>平成20年度
（一部昭和54年度）</t>
    <rPh sb="0" eb="2">
      <t>ヘイセイ</t>
    </rPh>
    <rPh sb="4" eb="6">
      <t>ネンド</t>
    </rPh>
    <rPh sb="8" eb="10">
      <t>イチブ</t>
    </rPh>
    <rPh sb="10" eb="12">
      <t>ショウワ</t>
    </rPh>
    <rPh sb="14" eb="16">
      <t>ネンド</t>
    </rPh>
    <phoneticPr fontId="1"/>
  </si>
  <si>
    <t>（項）建設市場整備推進費
　（大事項）建設市場の環境整備の推進に必要な経費
（項）国土交通統計調査費
　（大事項）国土交通統計に必要な経費</t>
    <rPh sb="1" eb="2">
      <t>コウ</t>
    </rPh>
    <rPh sb="3" eb="5">
      <t>ケンセツ</t>
    </rPh>
    <rPh sb="5" eb="7">
      <t>シジョウ</t>
    </rPh>
    <rPh sb="7" eb="9">
      <t>セイビ</t>
    </rPh>
    <rPh sb="9" eb="12">
      <t>スイシンヒ</t>
    </rPh>
    <rPh sb="15" eb="16">
      <t>ダイ</t>
    </rPh>
    <rPh sb="16" eb="18">
      <t>ジコウ</t>
    </rPh>
    <rPh sb="19" eb="21">
      <t>ケンセツ</t>
    </rPh>
    <rPh sb="21" eb="23">
      <t>シジョウ</t>
    </rPh>
    <rPh sb="24" eb="26">
      <t>カンキョウ</t>
    </rPh>
    <rPh sb="26" eb="28">
      <t>セイビ</t>
    </rPh>
    <rPh sb="29" eb="31">
      <t>スイシン</t>
    </rPh>
    <rPh sb="32" eb="34">
      <t>ヒツヨウ</t>
    </rPh>
    <rPh sb="35" eb="37">
      <t>ケイヒ</t>
    </rPh>
    <phoneticPr fontId="1"/>
  </si>
  <si>
    <t>我が国建設業等の海外展開の推進</t>
    <rPh sb="0" eb="1">
      <t>ワ</t>
    </rPh>
    <rPh sb="2" eb="3">
      <t>クニ</t>
    </rPh>
    <rPh sb="3" eb="5">
      <t>ケンセツ</t>
    </rPh>
    <rPh sb="5" eb="6">
      <t>ギョウ</t>
    </rPh>
    <rPh sb="6" eb="7">
      <t>トウ</t>
    </rPh>
    <rPh sb="8" eb="10">
      <t>カイガイ</t>
    </rPh>
    <rPh sb="10" eb="12">
      <t>テンカイ</t>
    </rPh>
    <rPh sb="13" eb="15">
      <t>スイシン</t>
    </rPh>
    <phoneticPr fontId="1"/>
  </si>
  <si>
    <t>（項）建設市場整備推進費
　（大事項）建設市場の環境整備の推進に必要な経費</t>
  </si>
  <si>
    <t>建設分野における外国人材活用の適正化事業</t>
    <rPh sb="0" eb="2">
      <t>ケンセツ</t>
    </rPh>
    <rPh sb="2" eb="4">
      <t>ブンヤ</t>
    </rPh>
    <rPh sb="8" eb="10">
      <t>ガイコク</t>
    </rPh>
    <rPh sb="10" eb="12">
      <t>ジンザイ</t>
    </rPh>
    <rPh sb="12" eb="14">
      <t>カツヨウ</t>
    </rPh>
    <rPh sb="15" eb="18">
      <t>テキセイカ</t>
    </rPh>
    <rPh sb="18" eb="20">
      <t>ジギョウ</t>
    </rPh>
    <phoneticPr fontId="1"/>
  </si>
  <si>
    <t>（項）建設市場整備推進費
　（大事項）建設市場の環境整備の推進に必要な経費</t>
    <rPh sb="1" eb="2">
      <t>コウ</t>
    </rPh>
    <rPh sb="3" eb="5">
      <t>ケンセツ</t>
    </rPh>
    <rPh sb="5" eb="7">
      <t>シジョウ</t>
    </rPh>
    <rPh sb="7" eb="9">
      <t>セイビ</t>
    </rPh>
    <rPh sb="9" eb="12">
      <t>スイシンヒ</t>
    </rPh>
    <rPh sb="15" eb="17">
      <t>ダイジ</t>
    </rPh>
    <rPh sb="17" eb="18">
      <t>コウ</t>
    </rPh>
    <rPh sb="19" eb="21">
      <t>ケンセツ</t>
    </rPh>
    <rPh sb="21" eb="23">
      <t>シジョウ</t>
    </rPh>
    <rPh sb="24" eb="26">
      <t>カンキョウ</t>
    </rPh>
    <rPh sb="26" eb="28">
      <t>セイビ</t>
    </rPh>
    <rPh sb="29" eb="31">
      <t>スイシン</t>
    </rPh>
    <rPh sb="32" eb="34">
      <t>ヒツヨウ</t>
    </rPh>
    <rPh sb="35" eb="37">
      <t>ケイヒ</t>
    </rPh>
    <phoneticPr fontId="1"/>
  </si>
  <si>
    <t>（項）建設市場整備推進費
　（大事項）建設市場の環境整備の推進に必要な経費</t>
    <rPh sb="3" eb="5">
      <t>ケンセツ</t>
    </rPh>
    <rPh sb="5" eb="7">
      <t>シジョウ</t>
    </rPh>
    <rPh sb="7" eb="9">
      <t>セイビ</t>
    </rPh>
    <rPh sb="9" eb="12">
      <t>スイシンヒ</t>
    </rPh>
    <rPh sb="19" eb="21">
      <t>ケンセツ</t>
    </rPh>
    <rPh sb="21" eb="23">
      <t>シジョウ</t>
    </rPh>
    <rPh sb="24" eb="26">
      <t>カンキョウ</t>
    </rPh>
    <rPh sb="26" eb="28">
      <t>セイビ</t>
    </rPh>
    <rPh sb="29" eb="31">
      <t>スイシン</t>
    </rPh>
    <rPh sb="32" eb="34">
      <t>ヒツヨウ</t>
    </rPh>
    <rPh sb="35" eb="37">
      <t>ケイヒ</t>
    </rPh>
    <phoneticPr fontId="1"/>
  </si>
  <si>
    <t>施策名：９-３３　市場・産業関係の統計調査の整備・活用を図る</t>
    <rPh sb="0" eb="2">
      <t>シサク</t>
    </rPh>
    <rPh sb="2" eb="3">
      <t>メイ</t>
    </rPh>
    <rPh sb="9" eb="11">
      <t>シジョウ</t>
    </rPh>
    <rPh sb="12" eb="14">
      <t>サンギョウ</t>
    </rPh>
    <rPh sb="14" eb="16">
      <t>カンケイ</t>
    </rPh>
    <rPh sb="17" eb="19">
      <t>トウケイ</t>
    </rPh>
    <rPh sb="19" eb="21">
      <t>チョウサ</t>
    </rPh>
    <rPh sb="22" eb="24">
      <t>セイビ</t>
    </rPh>
    <rPh sb="25" eb="27">
      <t>カツヨウ</t>
    </rPh>
    <rPh sb="28" eb="29">
      <t>ハカ</t>
    </rPh>
    <phoneticPr fontId="1"/>
  </si>
  <si>
    <t>国土交通統計</t>
    <rPh sb="0" eb="2">
      <t>コクド</t>
    </rPh>
    <rPh sb="2" eb="4">
      <t>コウツウ</t>
    </rPh>
    <rPh sb="4" eb="6">
      <t>トウケイ</t>
    </rPh>
    <phoneticPr fontId="6"/>
  </si>
  <si>
    <t>（項）国土交通統計調査費
　（大事項）国土交通統計に必要な経費
（項）地方運輸行政推進費
　（大事項）国土交通統計に必要な経費</t>
  </si>
  <si>
    <t>大都市交通センサス実施経費</t>
    <rPh sb="0" eb="3">
      <t>ダイトシ</t>
    </rPh>
    <rPh sb="3" eb="5">
      <t>コウツウ</t>
    </rPh>
    <rPh sb="9" eb="11">
      <t>ジッシ</t>
    </rPh>
    <rPh sb="11" eb="13">
      <t>ケイヒ</t>
    </rPh>
    <phoneticPr fontId="1"/>
  </si>
  <si>
    <t>昭和３５年度</t>
    <rPh sb="0" eb="2">
      <t>ショウワ</t>
    </rPh>
    <rPh sb="4" eb="6">
      <t>ネンド</t>
    </rPh>
    <phoneticPr fontId="1"/>
  </si>
  <si>
    <t>（項）国土交通統計調査費
　（大事項）国土交通統計に必要な経費</t>
    <phoneticPr fontId="1"/>
  </si>
  <si>
    <t>全国貨物純流動調査実施経費</t>
    <rPh sb="0" eb="2">
      <t>ゼンコク</t>
    </rPh>
    <rPh sb="2" eb="4">
      <t>カモツ</t>
    </rPh>
    <rPh sb="4" eb="7">
      <t>ジュンリュウドウ</t>
    </rPh>
    <rPh sb="7" eb="9">
      <t>チョウサ</t>
    </rPh>
    <rPh sb="9" eb="11">
      <t>ジッシ</t>
    </rPh>
    <rPh sb="11" eb="13">
      <t>ケイヒ</t>
    </rPh>
    <phoneticPr fontId="1"/>
  </si>
  <si>
    <t>幹線鉄道旅客流動実態調査</t>
    <rPh sb="0" eb="2">
      <t>カンセン</t>
    </rPh>
    <rPh sb="2" eb="4">
      <t>テツドウ</t>
    </rPh>
    <rPh sb="4" eb="6">
      <t>リョカク</t>
    </rPh>
    <rPh sb="6" eb="8">
      <t>リュウドウ</t>
    </rPh>
    <rPh sb="8" eb="10">
      <t>ジッタイ</t>
    </rPh>
    <rPh sb="10" eb="12">
      <t>チョウサ</t>
    </rPh>
    <phoneticPr fontId="1"/>
  </si>
  <si>
    <t>（項）国土交通統計調査費
　（大事項）国土交通統計に必要な経費</t>
    <rPh sb="3" eb="5">
      <t>コクド</t>
    </rPh>
    <rPh sb="5" eb="7">
      <t>コウツウ</t>
    </rPh>
    <rPh sb="7" eb="9">
      <t>トウケイ</t>
    </rPh>
    <rPh sb="9" eb="11">
      <t>チョウサ</t>
    </rPh>
    <rPh sb="11" eb="12">
      <t>ヒ</t>
    </rPh>
    <rPh sb="19" eb="21">
      <t>コクド</t>
    </rPh>
    <rPh sb="21" eb="23">
      <t>コウツウ</t>
    </rPh>
    <rPh sb="23" eb="25">
      <t>トウケイ</t>
    </rPh>
    <rPh sb="26" eb="28">
      <t>ヒツヨウ</t>
    </rPh>
    <rPh sb="29" eb="31">
      <t>ケイヒ</t>
    </rPh>
    <phoneticPr fontId="1"/>
  </si>
  <si>
    <t>施策名：９-３４　地籍の整備等の国土調査を推進する</t>
    <rPh sb="0" eb="2">
      <t>シサク</t>
    </rPh>
    <rPh sb="2" eb="3">
      <t>メイ</t>
    </rPh>
    <rPh sb="9" eb="11">
      <t>チセキ</t>
    </rPh>
    <rPh sb="12" eb="14">
      <t>セイビ</t>
    </rPh>
    <rPh sb="14" eb="15">
      <t>トウ</t>
    </rPh>
    <rPh sb="16" eb="18">
      <t>コクド</t>
    </rPh>
    <rPh sb="18" eb="20">
      <t>チョウサ</t>
    </rPh>
    <rPh sb="21" eb="23">
      <t>スイシン</t>
    </rPh>
    <phoneticPr fontId="1"/>
  </si>
  <si>
    <t>（項）国土調査費
　（大事項）国土調査に必要な経費</t>
    <rPh sb="1" eb="2">
      <t>コウ</t>
    </rPh>
    <rPh sb="3" eb="5">
      <t>コクド</t>
    </rPh>
    <rPh sb="5" eb="8">
      <t>チョウサヒ</t>
    </rPh>
    <rPh sb="11" eb="13">
      <t>ダイジ</t>
    </rPh>
    <rPh sb="13" eb="14">
      <t>コウ</t>
    </rPh>
    <rPh sb="15" eb="17">
      <t>コクド</t>
    </rPh>
    <rPh sb="17" eb="19">
      <t>チョウサ</t>
    </rPh>
    <rPh sb="20" eb="22">
      <t>ヒツヨウ</t>
    </rPh>
    <rPh sb="23" eb="25">
      <t>ケイヒ</t>
    </rPh>
    <phoneticPr fontId="1"/>
  </si>
  <si>
    <t>地籍調査</t>
    <rPh sb="0" eb="2">
      <t>チセキ</t>
    </rPh>
    <rPh sb="2" eb="4">
      <t>チョウサ</t>
    </rPh>
    <phoneticPr fontId="6"/>
  </si>
  <si>
    <r>
      <t>（項）国土調査費（一般会計）
　（大事項）国土調査に必要な経費</t>
    </r>
    <r>
      <rPr>
        <sz val="10"/>
        <color indexed="62"/>
        <rFont val="ＭＳ ゴシック"/>
        <family val="3"/>
        <charset val="128"/>
      </rPr>
      <t/>
    </r>
    <rPh sb="1" eb="2">
      <t>コウ</t>
    </rPh>
    <rPh sb="3" eb="5">
      <t>コクド</t>
    </rPh>
    <rPh sb="5" eb="8">
      <t>チョウサヒ</t>
    </rPh>
    <rPh sb="9" eb="11">
      <t>イッパン</t>
    </rPh>
    <rPh sb="11" eb="13">
      <t>カイケイ</t>
    </rPh>
    <rPh sb="17" eb="18">
      <t>ダイ</t>
    </rPh>
    <rPh sb="18" eb="20">
      <t>ジコウ</t>
    </rPh>
    <rPh sb="21" eb="23">
      <t>コクド</t>
    </rPh>
    <rPh sb="23" eb="25">
      <t>チョウサ</t>
    </rPh>
    <rPh sb="26" eb="28">
      <t>ヒツヨウ</t>
    </rPh>
    <rPh sb="29" eb="31">
      <t>ケイヒ</t>
    </rPh>
    <phoneticPr fontId="1"/>
  </si>
  <si>
    <t>基本調査</t>
    <rPh sb="0" eb="2">
      <t>キホン</t>
    </rPh>
    <rPh sb="2" eb="4">
      <t>チョウサ</t>
    </rPh>
    <phoneticPr fontId="1"/>
  </si>
  <si>
    <t>地籍整備推進</t>
    <rPh sb="0" eb="2">
      <t>チセキ</t>
    </rPh>
    <rPh sb="2" eb="4">
      <t>セイビ</t>
    </rPh>
    <rPh sb="4" eb="6">
      <t>スイシン</t>
    </rPh>
    <phoneticPr fontId="1"/>
  </si>
  <si>
    <t>基準点測量等</t>
    <rPh sb="5" eb="6">
      <t>トウ</t>
    </rPh>
    <phoneticPr fontId="6"/>
  </si>
  <si>
    <t>施策名：９-３５　自動車運送業の市場環境整備を推進する</t>
    <rPh sb="0" eb="2">
      <t>シサク</t>
    </rPh>
    <rPh sb="2" eb="3">
      <t>メイ</t>
    </rPh>
    <rPh sb="9" eb="12">
      <t>ジドウシャ</t>
    </rPh>
    <rPh sb="12" eb="15">
      <t>ウンソウギョウ</t>
    </rPh>
    <rPh sb="16" eb="18">
      <t>シジョウ</t>
    </rPh>
    <rPh sb="18" eb="20">
      <t>カンキョウ</t>
    </rPh>
    <rPh sb="20" eb="22">
      <t>セイビ</t>
    </rPh>
    <rPh sb="23" eb="25">
      <t>スイシン</t>
    </rPh>
    <phoneticPr fontId="1"/>
  </si>
  <si>
    <t>（項）地方運輸行政推進費
　（大事項）自動車運送業の市場環境整備の推進に必要な経費</t>
    <rPh sb="15" eb="16">
      <t>ダイ</t>
    </rPh>
    <phoneticPr fontId="1"/>
  </si>
  <si>
    <t>（項）自動車運送業市場環境整備推進費
　（大事項）自動車運送業の市場環境整備の推進に必要な経費</t>
    <rPh sb="21" eb="22">
      <t>ダイ</t>
    </rPh>
    <phoneticPr fontId="1"/>
  </si>
  <si>
    <t>（項）自動車運送業市場環境整備推進費
　（大事項）自動車運送業の市場環境整備の推進に必要な経費
（項）地方運輸行政推進費
　（大事項）自動車運送業の市場環境整備の推進に必要な経費</t>
    <rPh sb="63" eb="64">
      <t>ダイ</t>
    </rPh>
    <phoneticPr fontId="1"/>
  </si>
  <si>
    <t>施策名：９-３６　海事産業の市場環境整備・活性化及び人材の確保等を図る</t>
    <rPh sb="0" eb="2">
      <t>シサク</t>
    </rPh>
    <rPh sb="2" eb="3">
      <t>メイ</t>
    </rPh>
    <rPh sb="9" eb="11">
      <t>カイジ</t>
    </rPh>
    <rPh sb="11" eb="13">
      <t>サンギョウ</t>
    </rPh>
    <rPh sb="14" eb="16">
      <t>シジョウ</t>
    </rPh>
    <rPh sb="16" eb="18">
      <t>カンキョウ</t>
    </rPh>
    <rPh sb="18" eb="20">
      <t>セイビ</t>
    </rPh>
    <rPh sb="21" eb="24">
      <t>カッセイカ</t>
    </rPh>
    <rPh sb="24" eb="25">
      <t>オヨ</t>
    </rPh>
    <rPh sb="26" eb="28">
      <t>ジンザイ</t>
    </rPh>
    <rPh sb="29" eb="31">
      <t>カクホ</t>
    </rPh>
    <rPh sb="31" eb="32">
      <t>トウ</t>
    </rPh>
    <rPh sb="33" eb="34">
      <t>ハカ</t>
    </rPh>
    <phoneticPr fontId="1"/>
  </si>
  <si>
    <t>船員雇用促進対策事業費</t>
    <phoneticPr fontId="1"/>
  </si>
  <si>
    <t>（項）海事産業市場整備等推進費
　（大事項）船員雇用促進対策に必要な経費</t>
    <rPh sb="1" eb="2">
      <t>コウ</t>
    </rPh>
    <rPh sb="18" eb="21">
      <t>ダイジコウ</t>
    </rPh>
    <phoneticPr fontId="1"/>
  </si>
  <si>
    <t>船員の確保・育成等総合対策の推進に必要な経費</t>
    <rPh sb="0" eb="2">
      <t>センイン</t>
    </rPh>
    <rPh sb="3" eb="5">
      <t>カクホ</t>
    </rPh>
    <rPh sb="6" eb="8">
      <t>イクセイ</t>
    </rPh>
    <rPh sb="8" eb="9">
      <t>トウ</t>
    </rPh>
    <rPh sb="9" eb="11">
      <t>ソウゴウ</t>
    </rPh>
    <rPh sb="11" eb="13">
      <t>タイサク</t>
    </rPh>
    <rPh sb="14" eb="16">
      <t>スイシン</t>
    </rPh>
    <rPh sb="17" eb="19">
      <t>ヒツヨウ</t>
    </rPh>
    <rPh sb="20" eb="22">
      <t>ケイヒ</t>
    </rPh>
    <phoneticPr fontId="5"/>
  </si>
  <si>
    <t>（項）海事産業市場整備等推進費
　（大事項）海事産業の市場環境整備・活性化等の推進に必要な経費
（項）地方運輸行政推進費
　（大事項）海事産業の市場環境整備・活性化等の推進に必要な経費</t>
    <rPh sb="1" eb="2">
      <t>コウ</t>
    </rPh>
    <rPh sb="18" eb="21">
      <t>ダイジコウ</t>
    </rPh>
    <rPh sb="49" eb="50">
      <t>コウ</t>
    </rPh>
    <rPh sb="63" eb="66">
      <t>ダイジコウ</t>
    </rPh>
    <phoneticPr fontId="1"/>
  </si>
  <si>
    <t>船舶産業の競争力強化に必要な経費</t>
    <rPh sb="0" eb="2">
      <t>センパク</t>
    </rPh>
    <rPh sb="2" eb="4">
      <t>サンギョウ</t>
    </rPh>
    <rPh sb="5" eb="8">
      <t>キョウソウリョク</t>
    </rPh>
    <rPh sb="8" eb="10">
      <t>キョウカ</t>
    </rPh>
    <rPh sb="11" eb="13">
      <t>ヒツヨウ</t>
    </rPh>
    <rPh sb="14" eb="16">
      <t>ケイヒ</t>
    </rPh>
    <phoneticPr fontId="5"/>
  </si>
  <si>
    <t>経済協力開発機構造船部会分担金</t>
    <rPh sb="0" eb="2">
      <t>ケイザイ</t>
    </rPh>
    <rPh sb="2" eb="4">
      <t>キョウリョク</t>
    </rPh>
    <rPh sb="4" eb="6">
      <t>カイハツ</t>
    </rPh>
    <rPh sb="6" eb="8">
      <t>キコウ</t>
    </rPh>
    <rPh sb="8" eb="11">
      <t>ゾウセンブ</t>
    </rPh>
    <rPh sb="11" eb="12">
      <t>カイ</t>
    </rPh>
    <rPh sb="12" eb="15">
      <t>ブンタンキン</t>
    </rPh>
    <phoneticPr fontId="5"/>
  </si>
  <si>
    <t>（項）海事産業市場整備等推進費
　（大事項）海事産業の市場環境整備・活性化等の推進に必要な経費</t>
    <rPh sb="1" eb="2">
      <t>コウ</t>
    </rPh>
    <rPh sb="18" eb="21">
      <t>ダイジコウ</t>
    </rPh>
    <phoneticPr fontId="1"/>
  </si>
  <si>
    <t>シップリサイクルに関する総合対策</t>
    <rPh sb="9" eb="10">
      <t>カン</t>
    </rPh>
    <rPh sb="12" eb="14">
      <t>ソウゴウ</t>
    </rPh>
    <rPh sb="14" eb="16">
      <t>タイサク</t>
    </rPh>
    <phoneticPr fontId="5"/>
  </si>
  <si>
    <t>（独）海技教育機構運営費交付金</t>
    <rPh sb="1" eb="2">
      <t>ドク</t>
    </rPh>
    <rPh sb="3" eb="5">
      <t>カイギ</t>
    </rPh>
    <rPh sb="5" eb="7">
      <t>キョウイク</t>
    </rPh>
    <rPh sb="7" eb="9">
      <t>キコウ</t>
    </rPh>
    <rPh sb="9" eb="12">
      <t>ウンエイヒ</t>
    </rPh>
    <rPh sb="12" eb="15">
      <t>コウフキン</t>
    </rPh>
    <phoneticPr fontId="5"/>
  </si>
  <si>
    <t>（項）独立行政法人海技教育機構運営費
　（大事項）独立行政法人海技教育機構運営費交付金に必要な経費</t>
    <rPh sb="1" eb="2">
      <t>コウ</t>
    </rPh>
    <rPh sb="21" eb="24">
      <t>ダイジコウ</t>
    </rPh>
    <phoneticPr fontId="1"/>
  </si>
  <si>
    <t>（項）海事産業市場整備等推進費
　（大事項）海事産業の市場環境整備・活性化対策の技術開発に必要な経費</t>
    <rPh sb="1" eb="2">
      <t>コウ</t>
    </rPh>
    <rPh sb="3" eb="5">
      <t>カイジ</t>
    </rPh>
    <rPh sb="5" eb="7">
      <t>サンギョウ</t>
    </rPh>
    <rPh sb="7" eb="9">
      <t>シジョウ</t>
    </rPh>
    <rPh sb="9" eb="11">
      <t>セイビ</t>
    </rPh>
    <rPh sb="11" eb="12">
      <t>トウ</t>
    </rPh>
    <rPh sb="12" eb="15">
      <t>スイシンヒ</t>
    </rPh>
    <rPh sb="18" eb="21">
      <t>ダイジコウ</t>
    </rPh>
    <rPh sb="22" eb="24">
      <t>カイジ</t>
    </rPh>
    <rPh sb="24" eb="26">
      <t>サンギョウ</t>
    </rPh>
    <rPh sb="27" eb="29">
      <t>シジョウ</t>
    </rPh>
    <rPh sb="29" eb="31">
      <t>カンキョウ</t>
    </rPh>
    <rPh sb="31" eb="33">
      <t>セイビ</t>
    </rPh>
    <rPh sb="34" eb="37">
      <t>カッセイカ</t>
    </rPh>
    <rPh sb="37" eb="39">
      <t>タイサク</t>
    </rPh>
    <rPh sb="40" eb="42">
      <t>ギジュツ</t>
    </rPh>
    <rPh sb="42" eb="44">
      <t>カイハツ</t>
    </rPh>
    <rPh sb="45" eb="47">
      <t>ヒツヨウ</t>
    </rPh>
    <rPh sb="48" eb="50">
      <t>ケイヒ</t>
    </rPh>
    <phoneticPr fontId="1"/>
  </si>
  <si>
    <t>造船業における人材の確保、育成</t>
    <rPh sb="0" eb="3">
      <t>ゾウセンギョウ</t>
    </rPh>
    <rPh sb="7" eb="9">
      <t>ジンザイ</t>
    </rPh>
    <rPh sb="10" eb="12">
      <t>カクホ</t>
    </rPh>
    <rPh sb="13" eb="15">
      <t>イクセイ</t>
    </rPh>
    <phoneticPr fontId="1"/>
  </si>
  <si>
    <t>（独）海技教育機構施設整備費補助金</t>
    <rPh sb="3" eb="5">
      <t>カイギ</t>
    </rPh>
    <rPh sb="5" eb="7">
      <t>キョウイク</t>
    </rPh>
    <rPh sb="7" eb="9">
      <t>キコウ</t>
    </rPh>
    <rPh sb="9" eb="11">
      <t>シセツ</t>
    </rPh>
    <rPh sb="11" eb="14">
      <t>セイビヒ</t>
    </rPh>
    <rPh sb="14" eb="17">
      <t>ホジョキン</t>
    </rPh>
    <phoneticPr fontId="1"/>
  </si>
  <si>
    <t>（項）独立行政法人海技教育機構施設整備費
（大事項）独立行政法人海技教育機構施設整備に必要な経費</t>
    <rPh sb="1" eb="2">
      <t>コウ</t>
    </rPh>
    <rPh sb="3" eb="5">
      <t>ドクリツ</t>
    </rPh>
    <rPh sb="5" eb="7">
      <t>ギョウセイ</t>
    </rPh>
    <rPh sb="7" eb="9">
      <t>ホウジン</t>
    </rPh>
    <rPh sb="9" eb="11">
      <t>カイギ</t>
    </rPh>
    <rPh sb="11" eb="13">
      <t>キョウイク</t>
    </rPh>
    <rPh sb="13" eb="15">
      <t>キコウ</t>
    </rPh>
    <rPh sb="15" eb="17">
      <t>シセツ</t>
    </rPh>
    <rPh sb="17" eb="20">
      <t>セイビヒ</t>
    </rPh>
    <rPh sb="22" eb="23">
      <t>ダイ</t>
    </rPh>
    <rPh sb="23" eb="25">
      <t>ジコウ</t>
    </rPh>
    <rPh sb="26" eb="28">
      <t>ドクリツ</t>
    </rPh>
    <rPh sb="28" eb="30">
      <t>ギョウセイ</t>
    </rPh>
    <rPh sb="30" eb="32">
      <t>ホウジン</t>
    </rPh>
    <rPh sb="32" eb="34">
      <t>カイギ</t>
    </rPh>
    <rPh sb="34" eb="36">
      <t>キョウイク</t>
    </rPh>
    <rPh sb="36" eb="38">
      <t>キコウ</t>
    </rPh>
    <rPh sb="38" eb="40">
      <t>シセツ</t>
    </rPh>
    <rPh sb="40" eb="42">
      <t>セイビ</t>
    </rPh>
    <rPh sb="43" eb="45">
      <t>ヒツヨウ</t>
    </rPh>
    <rPh sb="46" eb="48">
      <t>ケイヒ</t>
    </rPh>
    <phoneticPr fontId="1"/>
  </si>
  <si>
    <t>新たなエネルギー輸送ルートの海上輸送体制の確立（LNG船に係る安全性評価手法の策定経費を除く）</t>
    <rPh sb="0" eb="1">
      <t>アラ</t>
    </rPh>
    <rPh sb="8" eb="10">
      <t>ユソウ</t>
    </rPh>
    <rPh sb="14" eb="16">
      <t>カイジョウ</t>
    </rPh>
    <rPh sb="16" eb="18">
      <t>ユソウ</t>
    </rPh>
    <rPh sb="18" eb="20">
      <t>タイセイ</t>
    </rPh>
    <rPh sb="21" eb="23">
      <t>カクリツ</t>
    </rPh>
    <rPh sb="27" eb="28">
      <t>フネ</t>
    </rPh>
    <rPh sb="29" eb="30">
      <t>カカ</t>
    </rPh>
    <rPh sb="31" eb="34">
      <t>アンゼンセイ</t>
    </rPh>
    <rPh sb="34" eb="36">
      <t>ヒョウカ</t>
    </rPh>
    <rPh sb="36" eb="38">
      <t>シュホウ</t>
    </rPh>
    <rPh sb="39" eb="41">
      <t>サクテイ</t>
    </rPh>
    <rPh sb="41" eb="43">
      <t>ケイヒ</t>
    </rPh>
    <rPh sb="44" eb="45">
      <t>ノゾ</t>
    </rPh>
    <phoneticPr fontId="1"/>
  </si>
  <si>
    <t>施策名：１０-３７　総合的な国土形成を推進する</t>
    <rPh sb="0" eb="2">
      <t>シサク</t>
    </rPh>
    <rPh sb="2" eb="3">
      <t>メイ</t>
    </rPh>
    <rPh sb="10" eb="13">
      <t>ソウゴウテキ</t>
    </rPh>
    <rPh sb="14" eb="16">
      <t>コクド</t>
    </rPh>
    <rPh sb="16" eb="18">
      <t>ケイセイ</t>
    </rPh>
    <rPh sb="19" eb="21">
      <t>スイシン</t>
    </rPh>
    <phoneticPr fontId="1"/>
  </si>
  <si>
    <t>社会資本整備総合交付金</t>
    <rPh sb="0" eb="4">
      <t>シャカイシホン</t>
    </rPh>
    <rPh sb="4" eb="6">
      <t>セイビ</t>
    </rPh>
    <rPh sb="6" eb="8">
      <t>ソウゴウ</t>
    </rPh>
    <rPh sb="8" eb="11">
      <t>コウフキン</t>
    </rPh>
    <phoneticPr fontId="1"/>
  </si>
  <si>
    <t>（項）社会資本総合整備事業費
（事項）社会資本総合整備事業に必要な経費</t>
    <rPh sb="1" eb="2">
      <t>コウ</t>
    </rPh>
    <rPh sb="3" eb="7">
      <t>シャカイシホン</t>
    </rPh>
    <rPh sb="7" eb="9">
      <t>ソウゴウ</t>
    </rPh>
    <rPh sb="9" eb="11">
      <t>セイビ</t>
    </rPh>
    <rPh sb="11" eb="14">
      <t>ジギョウヒ</t>
    </rPh>
    <rPh sb="16" eb="18">
      <t>ジコウ</t>
    </rPh>
    <rPh sb="19" eb="23">
      <t>シャカイシホン</t>
    </rPh>
    <rPh sb="23" eb="25">
      <t>ソウゴウ</t>
    </rPh>
    <rPh sb="25" eb="27">
      <t>セイビ</t>
    </rPh>
    <rPh sb="27" eb="29">
      <t>ジギョウ</t>
    </rPh>
    <rPh sb="30" eb="32">
      <t>ヒツヨウ</t>
    </rPh>
    <rPh sb="33" eb="35">
      <t>ケイヒ</t>
    </rPh>
    <phoneticPr fontId="1"/>
  </si>
  <si>
    <t>防災・安全交付金</t>
    <rPh sb="0" eb="2">
      <t>ボウサイ</t>
    </rPh>
    <rPh sb="3" eb="5">
      <t>アンゼン</t>
    </rPh>
    <rPh sb="5" eb="8">
      <t>コウフキン</t>
    </rPh>
    <phoneticPr fontId="1"/>
  </si>
  <si>
    <t>社会資本整備総合交付金（全国防災）</t>
    <rPh sb="0" eb="4">
      <t>シャカイシホン</t>
    </rPh>
    <rPh sb="4" eb="6">
      <t>セイビ</t>
    </rPh>
    <rPh sb="6" eb="8">
      <t>ソウゴウ</t>
    </rPh>
    <rPh sb="8" eb="11">
      <t>コウフキン</t>
    </rPh>
    <rPh sb="12" eb="14">
      <t>ゼンコク</t>
    </rPh>
    <rPh sb="14" eb="16">
      <t>ボウサイ</t>
    </rPh>
    <phoneticPr fontId="1"/>
  </si>
  <si>
    <t>総合交通体系整備推進費</t>
    <rPh sb="0" eb="2">
      <t>ソウゴウ</t>
    </rPh>
    <rPh sb="2" eb="4">
      <t>コウツウ</t>
    </rPh>
    <rPh sb="4" eb="6">
      <t>タイケイ</t>
    </rPh>
    <rPh sb="6" eb="8">
      <t>セイビ</t>
    </rPh>
    <rPh sb="8" eb="10">
      <t>スイシン</t>
    </rPh>
    <rPh sb="10" eb="11">
      <t>ヒ</t>
    </rPh>
    <phoneticPr fontId="6"/>
  </si>
  <si>
    <t>（項）国土形成推進費
（大事項）総合的な国土形成の推進に必要な経費</t>
    <rPh sb="1" eb="2">
      <t>コウ</t>
    </rPh>
    <rPh sb="3" eb="5">
      <t>コクド</t>
    </rPh>
    <rPh sb="5" eb="7">
      <t>ケイセイ</t>
    </rPh>
    <rPh sb="7" eb="9">
      <t>スイシン</t>
    </rPh>
    <rPh sb="9" eb="10">
      <t>ヒ</t>
    </rPh>
    <rPh sb="10" eb="11">
      <t>シャヒ</t>
    </rPh>
    <rPh sb="12" eb="15">
      <t>ダイジコウ</t>
    </rPh>
    <rPh sb="16" eb="19">
      <t>ソウゴウテキ</t>
    </rPh>
    <rPh sb="20" eb="22">
      <t>コクド</t>
    </rPh>
    <rPh sb="22" eb="24">
      <t>ケイセイ</t>
    </rPh>
    <rPh sb="25" eb="27">
      <t>スイシン</t>
    </rPh>
    <rPh sb="28" eb="30">
      <t>ヒツヨウ</t>
    </rPh>
    <rPh sb="31" eb="33">
      <t>ケイヒ</t>
    </rPh>
    <phoneticPr fontId="1"/>
  </si>
  <si>
    <t>（項）国土形成推進費
（大事項）総合的な国土形成の推進に必要な経費</t>
    <rPh sb="1" eb="2">
      <t>コウ</t>
    </rPh>
    <rPh sb="3" eb="5">
      <t>コクド</t>
    </rPh>
    <rPh sb="5" eb="7">
      <t>ケイセイ</t>
    </rPh>
    <rPh sb="7" eb="10">
      <t>スイシンヒ</t>
    </rPh>
    <rPh sb="12" eb="15">
      <t>ダイジコウ</t>
    </rPh>
    <rPh sb="16" eb="18">
      <t>ソウゴウ</t>
    </rPh>
    <rPh sb="18" eb="19">
      <t>テキ</t>
    </rPh>
    <rPh sb="20" eb="22">
      <t>コクド</t>
    </rPh>
    <rPh sb="22" eb="24">
      <t>ケイセイ</t>
    </rPh>
    <rPh sb="25" eb="27">
      <t>スイシン</t>
    </rPh>
    <rPh sb="28" eb="30">
      <t>ヒツヨウ</t>
    </rPh>
    <rPh sb="31" eb="33">
      <t>ケイヒ</t>
    </rPh>
    <phoneticPr fontId="1"/>
  </si>
  <si>
    <t>歩行者移動支援の普及・活用の推進</t>
    <rPh sb="0" eb="3">
      <t>ホコウシャ</t>
    </rPh>
    <rPh sb="3" eb="5">
      <t>イドウ</t>
    </rPh>
    <rPh sb="5" eb="7">
      <t>シエン</t>
    </rPh>
    <rPh sb="8" eb="10">
      <t>フキュウ</t>
    </rPh>
    <rPh sb="11" eb="13">
      <t>カツヨウ</t>
    </rPh>
    <rPh sb="14" eb="16">
      <t>スイシン</t>
    </rPh>
    <phoneticPr fontId="1"/>
  </si>
  <si>
    <t>（項）官民連携基盤整備推進調査費
　（大事項）官民連携基盤整備の実施を推進するための調査に必要な経費</t>
    <rPh sb="29" eb="31">
      <t>セイビ</t>
    </rPh>
    <phoneticPr fontId="1"/>
  </si>
  <si>
    <t>（項）国土形成推進費
　（大事項）総合的な国土形成の推進に必要な経費</t>
    <rPh sb="1" eb="2">
      <t>コウ</t>
    </rPh>
    <rPh sb="3" eb="5">
      <t>コクド</t>
    </rPh>
    <rPh sb="5" eb="7">
      <t>ケイセイ</t>
    </rPh>
    <rPh sb="7" eb="9">
      <t>スイシン</t>
    </rPh>
    <rPh sb="9" eb="10">
      <t>ヒ</t>
    </rPh>
    <rPh sb="13" eb="15">
      <t>ダイジ</t>
    </rPh>
    <rPh sb="15" eb="16">
      <t>コウ</t>
    </rPh>
    <rPh sb="17" eb="19">
      <t>ソウゴウ</t>
    </rPh>
    <rPh sb="19" eb="20">
      <t>テキ</t>
    </rPh>
    <rPh sb="21" eb="23">
      <t>コクド</t>
    </rPh>
    <rPh sb="23" eb="25">
      <t>ケイセイ</t>
    </rPh>
    <rPh sb="26" eb="28">
      <t>スイシン</t>
    </rPh>
    <rPh sb="29" eb="31">
      <t>ヒツヨウ</t>
    </rPh>
    <rPh sb="32" eb="34">
      <t>ケイヒ</t>
    </rPh>
    <phoneticPr fontId="1"/>
  </si>
  <si>
    <t>国土数値情報の整備</t>
    <rPh sb="0" eb="2">
      <t>コクド</t>
    </rPh>
    <rPh sb="2" eb="4">
      <t>スウチ</t>
    </rPh>
    <rPh sb="4" eb="6">
      <t>ジョウホウ</t>
    </rPh>
    <rPh sb="7" eb="9">
      <t>セイビ</t>
    </rPh>
    <phoneticPr fontId="1"/>
  </si>
  <si>
    <t>（項）国土形成推進費
　（大事項）総合的な国土形成の推進に必要な経費</t>
    <rPh sb="1" eb="2">
      <t>コウ</t>
    </rPh>
    <rPh sb="3" eb="5">
      <t>コクド</t>
    </rPh>
    <rPh sb="5" eb="7">
      <t>ケイセイ</t>
    </rPh>
    <rPh sb="7" eb="10">
      <t>スイシンヒ</t>
    </rPh>
    <rPh sb="13" eb="15">
      <t>ダイジ</t>
    </rPh>
    <rPh sb="15" eb="16">
      <t>コウ</t>
    </rPh>
    <rPh sb="17" eb="20">
      <t>ソウゴウテキ</t>
    </rPh>
    <rPh sb="21" eb="23">
      <t>コクド</t>
    </rPh>
    <rPh sb="23" eb="25">
      <t>ケイセイ</t>
    </rPh>
    <rPh sb="26" eb="28">
      <t>スイシン</t>
    </rPh>
    <rPh sb="29" eb="31">
      <t>ヒツヨウ</t>
    </rPh>
    <rPh sb="32" eb="34">
      <t>ケイヒ</t>
    </rPh>
    <phoneticPr fontId="1"/>
  </si>
  <si>
    <t>施策名：１０-３８　国土の位置・形状を定めるための調査及び地理空間情報の整備・活用を推進する</t>
    <rPh sb="0" eb="2">
      <t>シサク</t>
    </rPh>
    <rPh sb="2" eb="3">
      <t>メイ</t>
    </rPh>
    <rPh sb="10" eb="12">
      <t>コクド</t>
    </rPh>
    <rPh sb="13" eb="15">
      <t>イチ</t>
    </rPh>
    <rPh sb="16" eb="18">
      <t>ケイジョウ</t>
    </rPh>
    <rPh sb="19" eb="20">
      <t>サダ</t>
    </rPh>
    <rPh sb="25" eb="27">
      <t>チョウサ</t>
    </rPh>
    <rPh sb="27" eb="28">
      <t>オヨ</t>
    </rPh>
    <rPh sb="29" eb="31">
      <t>チリ</t>
    </rPh>
    <rPh sb="31" eb="33">
      <t>クウカン</t>
    </rPh>
    <rPh sb="33" eb="35">
      <t>ジョウホウ</t>
    </rPh>
    <rPh sb="36" eb="38">
      <t>セイビ</t>
    </rPh>
    <rPh sb="39" eb="41">
      <t>カツヨウ</t>
    </rPh>
    <rPh sb="42" eb="44">
      <t>スイシン</t>
    </rPh>
    <phoneticPr fontId="1"/>
  </si>
  <si>
    <t>（項）地理空間情報整備・活用推進費
　（大事項）地理空間情報の整備・活用の推進に必要な経費</t>
    <rPh sb="1" eb="2">
      <t>コウ</t>
    </rPh>
    <rPh sb="3" eb="5">
      <t>チリ</t>
    </rPh>
    <rPh sb="5" eb="7">
      <t>クウカン</t>
    </rPh>
    <rPh sb="7" eb="9">
      <t>ジョウホウ</t>
    </rPh>
    <rPh sb="9" eb="11">
      <t>セイビ</t>
    </rPh>
    <rPh sb="12" eb="14">
      <t>カツヨウ</t>
    </rPh>
    <rPh sb="14" eb="16">
      <t>スイシン</t>
    </rPh>
    <rPh sb="16" eb="17">
      <t>ヒ</t>
    </rPh>
    <rPh sb="20" eb="22">
      <t>ダイジ</t>
    </rPh>
    <rPh sb="22" eb="23">
      <t>コウ</t>
    </rPh>
    <rPh sb="24" eb="26">
      <t>チリ</t>
    </rPh>
    <rPh sb="26" eb="28">
      <t>クウカン</t>
    </rPh>
    <rPh sb="28" eb="30">
      <t>ジョウホウ</t>
    </rPh>
    <rPh sb="31" eb="33">
      <t>セイビ</t>
    </rPh>
    <rPh sb="34" eb="36">
      <t>カツヨウ</t>
    </rPh>
    <rPh sb="37" eb="39">
      <t>スイシン</t>
    </rPh>
    <rPh sb="40" eb="42">
      <t>ヒツヨウ</t>
    </rPh>
    <rPh sb="43" eb="45">
      <t>ケイヒ</t>
    </rPh>
    <phoneticPr fontId="1"/>
  </si>
  <si>
    <t>基盤地図情報整備経費</t>
  </si>
  <si>
    <t>基本測地基準点測量経費</t>
  </si>
  <si>
    <t>地球地図整備等経費</t>
  </si>
  <si>
    <t>電子政府等業務効率化推進経費</t>
  </si>
  <si>
    <t>施策名：１０-３９　離島等の振興を図る</t>
    <rPh sb="0" eb="2">
      <t>シサク</t>
    </rPh>
    <rPh sb="2" eb="3">
      <t>メイ</t>
    </rPh>
    <rPh sb="10" eb="12">
      <t>リトウ</t>
    </rPh>
    <rPh sb="12" eb="13">
      <t>トウ</t>
    </rPh>
    <rPh sb="14" eb="16">
      <t>シンコウ</t>
    </rPh>
    <rPh sb="17" eb="18">
      <t>ハカ</t>
    </rPh>
    <phoneticPr fontId="1"/>
  </si>
  <si>
    <t>離島振興に必要な経費</t>
    <rPh sb="0" eb="2">
      <t>リトウ</t>
    </rPh>
    <rPh sb="2" eb="4">
      <t>シンコウ</t>
    </rPh>
    <rPh sb="5" eb="7">
      <t>ヒツヨウ</t>
    </rPh>
    <rPh sb="8" eb="10">
      <t>ケイヒ</t>
    </rPh>
    <phoneticPr fontId="1"/>
  </si>
  <si>
    <t>離島振興事業</t>
    <rPh sb="0" eb="2">
      <t>リトウ</t>
    </rPh>
    <rPh sb="2" eb="4">
      <t>シンコウ</t>
    </rPh>
    <rPh sb="4" eb="6">
      <t>ジギョウ</t>
    </rPh>
    <phoneticPr fontId="1"/>
  </si>
  <si>
    <t>昭和28年度</t>
  </si>
  <si>
    <t>平成34年度</t>
  </si>
  <si>
    <t xml:space="preserve">
（項）離島空港整備事業費自動車安全特別会計へ繰入
　（大事項）空港整備事業の財源の自動車安全特別会計空港整備勘定へ繰入れに必要な経費
（項）航空機燃料税財源離島空港整備事業費自動者安全特別会計へ繰入
　（大事項）航空機燃料税財源の空港整備事業に係る自動車安全特別会計空港整備勘定へ繰入れに必要な経費
（項）離島振興事業費
　（大事項）治山事業に必要な経費
  （大事項）砂防事業に必要な経費
  （大事項）港湾事業に必要な経費
  （大事項）水道施設整備に必要な経費
　（大事項）廃棄物処理施設整備に必要な経費
　（大事項）農業生産基盤整備事業に必要な経費
　（大事項）農山漁村地域整備事業に必要な経費
　（大事項）森林整備事業に必要な経費
　（大事項）水産基盤整備に必要な経費
　（大事項）社会資本総合整備事業に必要な経費
（項）離島農業生産基盤整備事業費食料安定供給特別会計へ繰入
　（大事項）農業生産基盤整備事業の財源の食料安定供給特別会計国営土地改良事業勘定へ繰入れに必要な経費
</t>
    <rPh sb="263" eb="265">
      <t>ノウギョウ</t>
    </rPh>
    <rPh sb="265" eb="267">
      <t>セイサン</t>
    </rPh>
    <rPh sb="267" eb="269">
      <t>キバン</t>
    </rPh>
    <rPh sb="269" eb="271">
      <t>セイビ</t>
    </rPh>
    <rPh sb="271" eb="273">
      <t>ジギョウ</t>
    </rPh>
    <rPh sb="274" eb="276">
      <t>ヒツヨウ</t>
    </rPh>
    <rPh sb="277" eb="279">
      <t>ケイヒ</t>
    </rPh>
    <rPh sb="376" eb="378">
      <t>セイビ</t>
    </rPh>
    <rPh sb="378" eb="381">
      <t>ジギョウヒ</t>
    </rPh>
    <rPh sb="401" eb="403">
      <t>ノウギョウ</t>
    </rPh>
    <rPh sb="403" eb="405">
      <t>セイサン</t>
    </rPh>
    <rPh sb="405" eb="407">
      <t>キバン</t>
    </rPh>
    <rPh sb="407" eb="409">
      <t>セイビ</t>
    </rPh>
    <phoneticPr fontId="1"/>
  </si>
  <si>
    <t>奄美群島振興開発事業</t>
    <rPh sb="0" eb="2">
      <t>アマミ</t>
    </rPh>
    <rPh sb="2" eb="4">
      <t>グントウ</t>
    </rPh>
    <rPh sb="4" eb="6">
      <t>シンコウ</t>
    </rPh>
    <rPh sb="6" eb="8">
      <t>カイハツ</t>
    </rPh>
    <rPh sb="8" eb="10">
      <t>ジギョウ</t>
    </rPh>
    <phoneticPr fontId="1"/>
  </si>
  <si>
    <t>昭和２９年度</t>
  </si>
  <si>
    <t>小笠原諸島振興開発事業</t>
    <rPh sb="0" eb="3">
      <t>オガサワラ</t>
    </rPh>
    <rPh sb="3" eb="5">
      <t>ショトウ</t>
    </rPh>
    <rPh sb="5" eb="7">
      <t>シンコウ</t>
    </rPh>
    <rPh sb="7" eb="9">
      <t>カイハツ</t>
    </rPh>
    <rPh sb="9" eb="11">
      <t>ジギョウ</t>
    </rPh>
    <phoneticPr fontId="1"/>
  </si>
  <si>
    <t>昭和44年度</t>
    <rPh sb="0" eb="2">
      <t>ショウワ</t>
    </rPh>
    <rPh sb="4" eb="6">
      <t>ネンド</t>
    </rPh>
    <phoneticPr fontId="1"/>
  </si>
  <si>
    <t>（項）離島振興費
　（大事項）小笠原諸島の振興開発に必要な経費</t>
    <rPh sb="1" eb="2">
      <t>コウ</t>
    </rPh>
    <rPh sb="3" eb="5">
      <t>リトウ</t>
    </rPh>
    <rPh sb="5" eb="7">
      <t>シンコウ</t>
    </rPh>
    <rPh sb="7" eb="8">
      <t>ヒ</t>
    </rPh>
    <rPh sb="11" eb="13">
      <t>ダイジ</t>
    </rPh>
    <rPh sb="13" eb="14">
      <t>コウ</t>
    </rPh>
    <rPh sb="15" eb="18">
      <t>オガサワラ</t>
    </rPh>
    <rPh sb="18" eb="20">
      <t>ショトウ</t>
    </rPh>
    <rPh sb="21" eb="23">
      <t>シンコウ</t>
    </rPh>
    <rPh sb="23" eb="25">
      <t>カイハツ</t>
    </rPh>
    <rPh sb="26" eb="28">
      <t>ヒツヨウ</t>
    </rPh>
    <rPh sb="29" eb="31">
      <t>ケイヒ</t>
    </rPh>
    <phoneticPr fontId="1"/>
  </si>
  <si>
    <t>施策名：１０-４０　北海道総合開発を推進する</t>
    <rPh sb="0" eb="2">
      <t>シサク</t>
    </rPh>
    <rPh sb="2" eb="3">
      <t>メイ</t>
    </rPh>
    <rPh sb="10" eb="13">
      <t>ホッカイドウ</t>
    </rPh>
    <rPh sb="13" eb="15">
      <t>ソウゴウ</t>
    </rPh>
    <rPh sb="15" eb="17">
      <t>カイハツ</t>
    </rPh>
    <rPh sb="18" eb="20">
      <t>スイシン</t>
    </rPh>
    <phoneticPr fontId="1"/>
  </si>
  <si>
    <t>北海道特定特別総合開発事業推進費</t>
    <rPh sb="0" eb="3">
      <t>ホッカイドウ</t>
    </rPh>
    <rPh sb="3" eb="5">
      <t>トクテイ</t>
    </rPh>
    <rPh sb="5" eb="7">
      <t>トクベツ</t>
    </rPh>
    <rPh sb="7" eb="9">
      <t>ソウゴウ</t>
    </rPh>
    <rPh sb="9" eb="11">
      <t>カイハツ</t>
    </rPh>
    <rPh sb="11" eb="13">
      <t>ジギョウ</t>
    </rPh>
    <rPh sb="13" eb="16">
      <t>スイシンヒ</t>
    </rPh>
    <phoneticPr fontId="1"/>
  </si>
  <si>
    <t>北海道局</t>
    <rPh sb="0" eb="3">
      <t>ホッカイドウ</t>
    </rPh>
    <rPh sb="3" eb="4">
      <t>キョク</t>
    </rPh>
    <phoneticPr fontId="1"/>
  </si>
  <si>
    <t>（項）北海道特定特別総合開発事業推進費
　（大事項）北海道特定特別総合開発事業の推進に必要な経費</t>
    <rPh sb="1" eb="2">
      <t>コウ</t>
    </rPh>
    <rPh sb="3" eb="6">
      <t>ホッカイドウ</t>
    </rPh>
    <rPh sb="6" eb="8">
      <t>トクテイ</t>
    </rPh>
    <rPh sb="8" eb="10">
      <t>トクベツ</t>
    </rPh>
    <rPh sb="10" eb="12">
      <t>ソウゴウ</t>
    </rPh>
    <rPh sb="12" eb="14">
      <t>カイハツ</t>
    </rPh>
    <rPh sb="14" eb="16">
      <t>ジギョウ</t>
    </rPh>
    <rPh sb="16" eb="19">
      <t>スイシンヒ</t>
    </rPh>
    <rPh sb="22" eb="23">
      <t>ダイ</t>
    </rPh>
    <rPh sb="23" eb="25">
      <t>ジコウ</t>
    </rPh>
    <rPh sb="26" eb="29">
      <t>ホッカイドウ</t>
    </rPh>
    <rPh sb="29" eb="31">
      <t>トクテイ</t>
    </rPh>
    <rPh sb="31" eb="33">
      <t>トクベツ</t>
    </rPh>
    <rPh sb="33" eb="35">
      <t>ソウゴウ</t>
    </rPh>
    <rPh sb="35" eb="37">
      <t>カイハツ</t>
    </rPh>
    <rPh sb="37" eb="39">
      <t>ジギョウ</t>
    </rPh>
    <rPh sb="40" eb="42">
      <t>スイシン</t>
    </rPh>
    <rPh sb="43" eb="45">
      <t>ヒツヨウ</t>
    </rPh>
    <rPh sb="46" eb="48">
      <t>ケイヒ</t>
    </rPh>
    <phoneticPr fontId="1"/>
  </si>
  <si>
    <t>北海道開発事業</t>
    <rPh sb="0" eb="3">
      <t>ホッカイドウ</t>
    </rPh>
    <rPh sb="3" eb="5">
      <t>カイハツ</t>
    </rPh>
    <rPh sb="5" eb="7">
      <t>ジギョウ</t>
    </rPh>
    <phoneticPr fontId="1"/>
  </si>
  <si>
    <t>東日本大震災復興特別会計</t>
  </si>
  <si>
    <t>（項）北海道総合開発推進費
　（大事項）北海道総合開発の推進に必要な経費</t>
    <rPh sb="3" eb="6">
      <t>ホッカイドウ</t>
    </rPh>
    <rPh sb="6" eb="8">
      <t>ソウゴウ</t>
    </rPh>
    <rPh sb="8" eb="10">
      <t>カイハツ</t>
    </rPh>
    <rPh sb="10" eb="13">
      <t>スイシンヒ</t>
    </rPh>
    <rPh sb="23" eb="25">
      <t>ソウゴウ</t>
    </rPh>
    <rPh sb="25" eb="27">
      <t>カイハツ</t>
    </rPh>
    <rPh sb="28" eb="30">
      <t>スイシン</t>
    </rPh>
    <phoneticPr fontId="1"/>
  </si>
  <si>
    <t>北方領土隣接地域振興等経費
(北方領土隣接地域振興等事業推進費補助金）</t>
    <rPh sb="0" eb="2">
      <t>ホッポウ</t>
    </rPh>
    <rPh sb="2" eb="4">
      <t>リョウド</t>
    </rPh>
    <rPh sb="4" eb="6">
      <t>リンセツ</t>
    </rPh>
    <rPh sb="6" eb="8">
      <t>チイキ</t>
    </rPh>
    <rPh sb="8" eb="11">
      <t>シンコウナド</t>
    </rPh>
    <rPh sb="11" eb="13">
      <t>ケイヒ</t>
    </rPh>
    <rPh sb="15" eb="17">
      <t>ホッポウ</t>
    </rPh>
    <rPh sb="17" eb="19">
      <t>リョウド</t>
    </rPh>
    <rPh sb="19" eb="21">
      <t>リンセツ</t>
    </rPh>
    <rPh sb="21" eb="23">
      <t>チイキ</t>
    </rPh>
    <rPh sb="23" eb="26">
      <t>シンコウナド</t>
    </rPh>
    <rPh sb="26" eb="28">
      <t>ジギョウ</t>
    </rPh>
    <rPh sb="28" eb="30">
      <t>スイシン</t>
    </rPh>
    <rPh sb="30" eb="31">
      <t>ヒ</t>
    </rPh>
    <rPh sb="31" eb="34">
      <t>ホジョキン</t>
    </rPh>
    <phoneticPr fontId="1"/>
  </si>
  <si>
    <t>アイヌの伝統等普及啓発等に必要な経費</t>
    <rPh sb="4" eb="7">
      <t>デントウナド</t>
    </rPh>
    <rPh sb="7" eb="9">
      <t>フキュウ</t>
    </rPh>
    <rPh sb="9" eb="12">
      <t>ケイハツトウ</t>
    </rPh>
    <rPh sb="13" eb="15">
      <t>ヒツヨウ</t>
    </rPh>
    <rPh sb="16" eb="18">
      <t>ケイヒ</t>
    </rPh>
    <phoneticPr fontId="1"/>
  </si>
  <si>
    <t>施策名：１１-４１　技術研究開発を推進する</t>
    <rPh sb="0" eb="2">
      <t>シサク</t>
    </rPh>
    <rPh sb="2" eb="3">
      <t>メイ</t>
    </rPh>
    <rPh sb="10" eb="12">
      <t>ギジュツ</t>
    </rPh>
    <rPh sb="12" eb="14">
      <t>ケンキュウ</t>
    </rPh>
    <rPh sb="14" eb="16">
      <t>カイハツ</t>
    </rPh>
    <rPh sb="17" eb="19">
      <t>スイシン</t>
    </rPh>
    <phoneticPr fontId="1"/>
  </si>
  <si>
    <t>（項）技術研究開発推進費
　（大事項）技術研究開発の推進に必要な経費</t>
  </si>
  <si>
    <t>研究開発の評価等経費</t>
  </si>
  <si>
    <t>建設技術の研究開発助成経費</t>
  </si>
  <si>
    <t>国立研究開発法人土木研究所（運営費交付金）</t>
    <rPh sb="0" eb="2">
      <t>コクリツ</t>
    </rPh>
    <rPh sb="2" eb="4">
      <t>ケンキュウ</t>
    </rPh>
    <rPh sb="4" eb="6">
      <t>カイハツ</t>
    </rPh>
    <rPh sb="6" eb="8">
      <t>ホウジン</t>
    </rPh>
    <rPh sb="8" eb="13">
      <t>ドボクケンキュウジョ</t>
    </rPh>
    <rPh sb="14" eb="17">
      <t>ウンエイヒ</t>
    </rPh>
    <rPh sb="17" eb="20">
      <t>コウフキン</t>
    </rPh>
    <phoneticPr fontId="1"/>
  </si>
  <si>
    <t>（項）国立研究開発法人土木研究所運営費
　（大事項）国立研究開発法人土木研究所運営費交付金に必要な経費</t>
    <rPh sb="3" eb="5">
      <t>コクリツ</t>
    </rPh>
    <rPh sb="5" eb="7">
      <t>ケンキュウ</t>
    </rPh>
    <rPh sb="7" eb="9">
      <t>カイハツ</t>
    </rPh>
    <rPh sb="9" eb="11">
      <t>ホウジン</t>
    </rPh>
    <rPh sb="11" eb="13">
      <t>ドボク</t>
    </rPh>
    <rPh sb="26" eb="28">
      <t>コクリツ</t>
    </rPh>
    <rPh sb="28" eb="30">
      <t>ケンキュウ</t>
    </rPh>
    <rPh sb="30" eb="32">
      <t>カイハツ</t>
    </rPh>
    <rPh sb="32" eb="34">
      <t>ホウジン</t>
    </rPh>
    <phoneticPr fontId="1"/>
  </si>
  <si>
    <t>国立研究開発法人土木研究所（施設整備）</t>
    <rPh sb="0" eb="2">
      <t>コクリツ</t>
    </rPh>
    <rPh sb="2" eb="4">
      <t>ケンキュウ</t>
    </rPh>
    <rPh sb="4" eb="6">
      <t>カイハツ</t>
    </rPh>
    <rPh sb="6" eb="8">
      <t>ホウジン</t>
    </rPh>
    <rPh sb="8" eb="13">
      <t>ドボクケンキュウジョ</t>
    </rPh>
    <rPh sb="14" eb="16">
      <t>シセツ</t>
    </rPh>
    <rPh sb="16" eb="18">
      <t>セイビ</t>
    </rPh>
    <phoneticPr fontId="1"/>
  </si>
  <si>
    <t>（項）国立研究開発法人土木研究所施設整備費
　（大事項）国立研究開発法人土木研究所施設整備に必要な経費</t>
    <rPh sb="3" eb="5">
      <t>コクリツ</t>
    </rPh>
    <rPh sb="5" eb="7">
      <t>ケンキュウ</t>
    </rPh>
    <rPh sb="7" eb="9">
      <t>カイハツ</t>
    </rPh>
    <rPh sb="9" eb="11">
      <t>ホウジン</t>
    </rPh>
    <rPh sb="28" eb="30">
      <t>コクリツ</t>
    </rPh>
    <rPh sb="30" eb="32">
      <t>ケンキュウ</t>
    </rPh>
    <rPh sb="32" eb="34">
      <t>カイハツ</t>
    </rPh>
    <rPh sb="34" eb="36">
      <t>ホウジン</t>
    </rPh>
    <phoneticPr fontId="1"/>
  </si>
  <si>
    <t>国立研究開発法人建築研究所（運営費交付金）</t>
    <rPh sb="0" eb="2">
      <t>コクリツ</t>
    </rPh>
    <rPh sb="2" eb="4">
      <t>ケンキュウ</t>
    </rPh>
    <rPh sb="4" eb="6">
      <t>カイハツ</t>
    </rPh>
    <rPh sb="6" eb="8">
      <t>ホウジン</t>
    </rPh>
    <rPh sb="8" eb="10">
      <t>ケンチク</t>
    </rPh>
    <rPh sb="10" eb="13">
      <t>ケンキュウジョ</t>
    </rPh>
    <rPh sb="14" eb="17">
      <t>ウンエイヒ</t>
    </rPh>
    <rPh sb="17" eb="20">
      <t>コウフキン</t>
    </rPh>
    <phoneticPr fontId="1"/>
  </si>
  <si>
    <t>（項）国立研究開発法人建築研究所運営費
　（大事項）国立研究開発法人建築研究所運営費交付金に必要な経費</t>
    <rPh sb="1" eb="2">
      <t>コウ</t>
    </rPh>
    <rPh sb="3" eb="5">
      <t>コクリツ</t>
    </rPh>
    <rPh sb="5" eb="7">
      <t>ケンキュウ</t>
    </rPh>
    <rPh sb="7" eb="9">
      <t>カイハツ</t>
    </rPh>
    <rPh sb="9" eb="11">
      <t>ホウジン</t>
    </rPh>
    <rPh sb="11" eb="13">
      <t>ケンチク</t>
    </rPh>
    <rPh sb="13" eb="16">
      <t>ケンキュウジョ</t>
    </rPh>
    <rPh sb="16" eb="19">
      <t>ウンエイヒ</t>
    </rPh>
    <rPh sb="22" eb="24">
      <t>ダイジ</t>
    </rPh>
    <rPh sb="24" eb="25">
      <t>コウ</t>
    </rPh>
    <rPh sb="26" eb="28">
      <t>コクリツ</t>
    </rPh>
    <rPh sb="28" eb="30">
      <t>ケンキュウ</t>
    </rPh>
    <rPh sb="30" eb="32">
      <t>カイハツ</t>
    </rPh>
    <rPh sb="32" eb="34">
      <t>ホウジン</t>
    </rPh>
    <rPh sb="34" eb="36">
      <t>ケンチク</t>
    </rPh>
    <rPh sb="36" eb="39">
      <t>ケンキュウジョ</t>
    </rPh>
    <rPh sb="39" eb="42">
      <t>ウンエイヒ</t>
    </rPh>
    <rPh sb="42" eb="45">
      <t>コウフキン</t>
    </rPh>
    <rPh sb="46" eb="48">
      <t>ヒツヨウ</t>
    </rPh>
    <rPh sb="49" eb="51">
      <t>ケイヒ</t>
    </rPh>
    <phoneticPr fontId="1"/>
  </si>
  <si>
    <t>国立研究開発法人建築研究所（施設整備）</t>
    <rPh sb="0" eb="2">
      <t>コクリツ</t>
    </rPh>
    <rPh sb="2" eb="4">
      <t>ケンキュウ</t>
    </rPh>
    <rPh sb="4" eb="6">
      <t>カイハツ</t>
    </rPh>
    <rPh sb="6" eb="8">
      <t>ホウジン</t>
    </rPh>
    <rPh sb="8" eb="10">
      <t>ケンチク</t>
    </rPh>
    <rPh sb="10" eb="13">
      <t>ケンキュウジョ</t>
    </rPh>
    <rPh sb="14" eb="16">
      <t>シセツ</t>
    </rPh>
    <rPh sb="16" eb="18">
      <t>セイビ</t>
    </rPh>
    <phoneticPr fontId="1"/>
  </si>
  <si>
    <t>（項）国立研究開発法人建築研究所施設整備費
　（大事項）国立研究開発法人建築研究所施設整備に必要な経費</t>
    <rPh sb="1" eb="2">
      <t>コウ</t>
    </rPh>
    <rPh sb="3" eb="5">
      <t>コクリツ</t>
    </rPh>
    <rPh sb="5" eb="7">
      <t>ケンキュウ</t>
    </rPh>
    <rPh sb="7" eb="9">
      <t>カイハツ</t>
    </rPh>
    <rPh sb="9" eb="11">
      <t>ホウジン</t>
    </rPh>
    <rPh sb="11" eb="13">
      <t>ケンチク</t>
    </rPh>
    <rPh sb="13" eb="16">
      <t>ケンキュウジョ</t>
    </rPh>
    <rPh sb="16" eb="18">
      <t>シセツ</t>
    </rPh>
    <rPh sb="18" eb="21">
      <t>セイビヒ</t>
    </rPh>
    <rPh sb="24" eb="26">
      <t>ダイジ</t>
    </rPh>
    <rPh sb="26" eb="27">
      <t>コウ</t>
    </rPh>
    <rPh sb="28" eb="30">
      <t>コクリツ</t>
    </rPh>
    <rPh sb="30" eb="32">
      <t>ケンキュウ</t>
    </rPh>
    <rPh sb="32" eb="34">
      <t>カイハツ</t>
    </rPh>
    <rPh sb="34" eb="36">
      <t>ホウジン</t>
    </rPh>
    <rPh sb="36" eb="38">
      <t>ケンチク</t>
    </rPh>
    <rPh sb="38" eb="41">
      <t>ケンキュウジョ</t>
    </rPh>
    <rPh sb="41" eb="43">
      <t>シセツ</t>
    </rPh>
    <rPh sb="43" eb="45">
      <t>セイビ</t>
    </rPh>
    <rPh sb="46" eb="48">
      <t>ヒツヨウ</t>
    </rPh>
    <rPh sb="49" eb="51">
      <t>ケイヒ</t>
    </rPh>
    <phoneticPr fontId="1"/>
  </si>
  <si>
    <t>交通運輸技術開発推進制度</t>
    <rPh sb="0" eb="2">
      <t>コウツウ</t>
    </rPh>
    <rPh sb="2" eb="4">
      <t>ウンユ</t>
    </rPh>
    <rPh sb="4" eb="6">
      <t>ギジュツ</t>
    </rPh>
    <rPh sb="6" eb="8">
      <t>カイハツ</t>
    </rPh>
    <rPh sb="8" eb="10">
      <t>スイシン</t>
    </rPh>
    <rPh sb="10" eb="12">
      <t>セイド</t>
    </rPh>
    <phoneticPr fontId="1"/>
  </si>
  <si>
    <t>（項）技術研究開発推進費
　（大事項）技術研究開発の推進に必要な経費</t>
    <rPh sb="1" eb="2">
      <t>コウ</t>
    </rPh>
    <rPh sb="3" eb="5">
      <t>ギジュツ</t>
    </rPh>
    <rPh sb="5" eb="7">
      <t>ケンキュウ</t>
    </rPh>
    <rPh sb="7" eb="9">
      <t>カイハツ</t>
    </rPh>
    <rPh sb="9" eb="12">
      <t>スイシンヒ</t>
    </rPh>
    <rPh sb="15" eb="17">
      <t>ダイジ</t>
    </rPh>
    <rPh sb="17" eb="18">
      <t>コウ</t>
    </rPh>
    <rPh sb="19" eb="21">
      <t>ギジュツ</t>
    </rPh>
    <rPh sb="21" eb="23">
      <t>ケンキュウ</t>
    </rPh>
    <rPh sb="23" eb="25">
      <t>カイハツ</t>
    </rPh>
    <rPh sb="26" eb="28">
      <t>スイシン</t>
    </rPh>
    <rPh sb="29" eb="31">
      <t>ヒツヨウ</t>
    </rPh>
    <rPh sb="32" eb="34">
      <t>ケイヒ</t>
    </rPh>
    <phoneticPr fontId="11"/>
  </si>
  <si>
    <t>国立研究開発法人海上・港湾・航空技術研究所運営費交付金</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ケンキュウジョ</t>
    </rPh>
    <rPh sb="21" eb="24">
      <t>ウンエイヒ</t>
    </rPh>
    <rPh sb="24" eb="27">
      <t>コウフキン</t>
    </rPh>
    <phoneticPr fontId="5"/>
  </si>
  <si>
    <t>（項）国立研究開発法人海上・港湾・航空技術研究所運営費
　（大事項）国立研究開発法人海上・港湾・航空技術研究所運営費交付金に必要な経費</t>
    <rPh sb="1" eb="2">
      <t>コウ</t>
    </rPh>
    <rPh sb="3" eb="5">
      <t>コクリツ</t>
    </rPh>
    <rPh sb="5" eb="7">
      <t>ケンキュウ</t>
    </rPh>
    <rPh sb="7" eb="9">
      <t>カイハツ</t>
    </rPh>
    <rPh sb="9" eb="11">
      <t>ホウジン</t>
    </rPh>
    <rPh sb="11" eb="13">
      <t>カイジョウ</t>
    </rPh>
    <rPh sb="14" eb="16">
      <t>コウワン</t>
    </rPh>
    <rPh sb="17" eb="19">
      <t>コウクウ</t>
    </rPh>
    <rPh sb="19" eb="21">
      <t>ギジュツ</t>
    </rPh>
    <rPh sb="21" eb="24">
      <t>ケンキュウジョ</t>
    </rPh>
    <rPh sb="24" eb="27">
      <t>ウンエイヒ</t>
    </rPh>
    <rPh sb="30" eb="31">
      <t>ダイ</t>
    </rPh>
    <rPh sb="31" eb="33">
      <t>ジコウ</t>
    </rPh>
    <rPh sb="34" eb="36">
      <t>コクリツ</t>
    </rPh>
    <rPh sb="36" eb="38">
      <t>ケンキュウ</t>
    </rPh>
    <rPh sb="38" eb="40">
      <t>カイハツ</t>
    </rPh>
    <rPh sb="40" eb="42">
      <t>ホウジン</t>
    </rPh>
    <rPh sb="42" eb="44">
      <t>カイジョウ</t>
    </rPh>
    <rPh sb="45" eb="47">
      <t>コウワン</t>
    </rPh>
    <rPh sb="48" eb="50">
      <t>コウクウ</t>
    </rPh>
    <rPh sb="50" eb="52">
      <t>ギジュツ</t>
    </rPh>
    <rPh sb="52" eb="55">
      <t>ケンキュウジョ</t>
    </rPh>
    <rPh sb="55" eb="58">
      <t>ウンエイヒ</t>
    </rPh>
    <rPh sb="58" eb="61">
      <t>コウフキン</t>
    </rPh>
    <rPh sb="62" eb="64">
      <t>ヒツヨウ</t>
    </rPh>
    <rPh sb="65" eb="67">
      <t>ケイヒ</t>
    </rPh>
    <phoneticPr fontId="1"/>
  </si>
  <si>
    <t>国立研究開発法人海上・港湾・航空技術研究所施設整備費補助金</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ケンキュウジョ</t>
    </rPh>
    <rPh sb="21" eb="23">
      <t>シセツ</t>
    </rPh>
    <rPh sb="23" eb="25">
      <t>セイビ</t>
    </rPh>
    <rPh sb="25" eb="26">
      <t>ヒ</t>
    </rPh>
    <rPh sb="26" eb="29">
      <t>ホジョキン</t>
    </rPh>
    <phoneticPr fontId="5"/>
  </si>
  <si>
    <t>土木関連施設整備費、建築関連施設整備費</t>
    <rPh sb="0" eb="2">
      <t>ドボク</t>
    </rPh>
    <rPh sb="2" eb="4">
      <t>カンレン</t>
    </rPh>
    <rPh sb="4" eb="6">
      <t>シセツ</t>
    </rPh>
    <rPh sb="6" eb="9">
      <t>セイビヒ</t>
    </rPh>
    <phoneticPr fontId="6"/>
  </si>
  <si>
    <t>国土技術政策総合研究所</t>
    <rPh sb="0" eb="11">
      <t>コ</t>
    </rPh>
    <phoneticPr fontId="1"/>
  </si>
  <si>
    <t>（項）国土技術政策総合研究所施設費
　（大事項）国土技術政策総合研究所施設整備に必要な経費</t>
  </si>
  <si>
    <t>一般研究経費</t>
    <rPh sb="0" eb="2">
      <t>イッパン</t>
    </rPh>
    <rPh sb="2" eb="4">
      <t>ケンキュウ</t>
    </rPh>
    <rPh sb="4" eb="6">
      <t>ケイヒ</t>
    </rPh>
    <phoneticPr fontId="6"/>
  </si>
  <si>
    <t>（項）技術研究開発推進費
　（大事項）社会資本整備関連技術の試験研究等に必要な経費</t>
  </si>
  <si>
    <t>（項）技術研究開発推進費
　（大事項）社会資本整備関連技術の試験研究等に必要な経費</t>
    <rPh sb="1" eb="2">
      <t>コウ</t>
    </rPh>
    <rPh sb="3" eb="5">
      <t>ギジュツ</t>
    </rPh>
    <rPh sb="5" eb="7">
      <t>ケンキュウ</t>
    </rPh>
    <rPh sb="7" eb="9">
      <t>カイハツ</t>
    </rPh>
    <rPh sb="9" eb="11">
      <t>スイシン</t>
    </rPh>
    <rPh sb="11" eb="12">
      <t>ヒ</t>
    </rPh>
    <rPh sb="15" eb="16">
      <t>ダイ</t>
    </rPh>
    <rPh sb="16" eb="18">
      <t>ジコウ</t>
    </rPh>
    <rPh sb="19" eb="21">
      <t>シャカイ</t>
    </rPh>
    <rPh sb="21" eb="23">
      <t>シホン</t>
    </rPh>
    <rPh sb="23" eb="25">
      <t>セイビ</t>
    </rPh>
    <rPh sb="25" eb="27">
      <t>カンレン</t>
    </rPh>
    <rPh sb="27" eb="29">
      <t>ギジュツ</t>
    </rPh>
    <rPh sb="30" eb="32">
      <t>シケン</t>
    </rPh>
    <rPh sb="32" eb="35">
      <t>ケンキュウトウ</t>
    </rPh>
    <rPh sb="36" eb="38">
      <t>ヒツヨウ</t>
    </rPh>
    <rPh sb="39" eb="41">
      <t>ケイヒ</t>
    </rPh>
    <phoneticPr fontId="1"/>
  </si>
  <si>
    <t>津波防災地域づくりにおける自然・地域インフラの活用に関する研究</t>
    <rPh sb="0" eb="2">
      <t>ツナミ</t>
    </rPh>
    <rPh sb="2" eb="4">
      <t>ボウサイ</t>
    </rPh>
    <rPh sb="4" eb="6">
      <t>チイキ</t>
    </rPh>
    <rPh sb="13" eb="15">
      <t>シゼン</t>
    </rPh>
    <rPh sb="16" eb="18">
      <t>チイキ</t>
    </rPh>
    <rPh sb="23" eb="25">
      <t>カツヨウ</t>
    </rPh>
    <rPh sb="26" eb="27">
      <t>カン</t>
    </rPh>
    <rPh sb="29" eb="31">
      <t>ケンキュウ</t>
    </rPh>
    <phoneticPr fontId="1"/>
  </si>
  <si>
    <t>都市の計画的な縮退・再編のための維持管理技術及び立地評定技術の開発</t>
    <rPh sb="0" eb="2">
      <t>トシ</t>
    </rPh>
    <rPh sb="3" eb="6">
      <t>ケイカクテキ</t>
    </rPh>
    <rPh sb="7" eb="9">
      <t>シュクタイ</t>
    </rPh>
    <rPh sb="10" eb="12">
      <t>サイヘン</t>
    </rPh>
    <rPh sb="16" eb="18">
      <t>イジ</t>
    </rPh>
    <rPh sb="18" eb="20">
      <t>カンリ</t>
    </rPh>
    <rPh sb="20" eb="22">
      <t>ギジュツ</t>
    </rPh>
    <rPh sb="22" eb="23">
      <t>オヨ</t>
    </rPh>
    <rPh sb="24" eb="26">
      <t>リッチ</t>
    </rPh>
    <rPh sb="26" eb="28">
      <t>ヒョウテイ</t>
    </rPh>
    <rPh sb="28" eb="30">
      <t>ギジュツ</t>
    </rPh>
    <rPh sb="31" eb="33">
      <t>カイハツ</t>
    </rPh>
    <phoneticPr fontId="1"/>
  </si>
  <si>
    <t>空港舗装の点検・補修技術の高度化に関する研究</t>
    <rPh sb="0" eb="2">
      <t>クウコウ</t>
    </rPh>
    <rPh sb="2" eb="4">
      <t>ホソウ</t>
    </rPh>
    <rPh sb="5" eb="7">
      <t>テンケン</t>
    </rPh>
    <rPh sb="8" eb="10">
      <t>ホシュウ</t>
    </rPh>
    <rPh sb="10" eb="12">
      <t>ギジュツ</t>
    </rPh>
    <rPh sb="13" eb="16">
      <t>コウドカ</t>
    </rPh>
    <rPh sb="17" eb="18">
      <t>カン</t>
    </rPh>
    <rPh sb="20" eb="22">
      <t>ケンキュウ</t>
    </rPh>
    <phoneticPr fontId="1"/>
  </si>
  <si>
    <t>気象研究所</t>
    <rPh sb="0" eb="2">
      <t>キショウ</t>
    </rPh>
    <rPh sb="2" eb="5">
      <t>ケンキュウジョ</t>
    </rPh>
    <phoneticPr fontId="6"/>
  </si>
  <si>
    <t>(項）気象研究所
（事項）気象業務に関する技術の研究開発に必要な経費</t>
    <rPh sb="1" eb="2">
      <t>コウ</t>
    </rPh>
    <rPh sb="3" eb="5">
      <t>キショウ</t>
    </rPh>
    <rPh sb="5" eb="8">
      <t>ケンキュウジョ</t>
    </rPh>
    <rPh sb="10" eb="12">
      <t>ジコウ</t>
    </rPh>
    <rPh sb="13" eb="15">
      <t>キショウ</t>
    </rPh>
    <rPh sb="15" eb="17">
      <t>ギョウム</t>
    </rPh>
    <rPh sb="18" eb="19">
      <t>カン</t>
    </rPh>
    <rPh sb="21" eb="23">
      <t>ギジュツ</t>
    </rPh>
    <rPh sb="24" eb="26">
      <t>ケンキュウ</t>
    </rPh>
    <rPh sb="26" eb="28">
      <t>カイハツ</t>
    </rPh>
    <rPh sb="29" eb="31">
      <t>ヒツヨウ</t>
    </rPh>
    <rPh sb="32" eb="34">
      <t>ケイヒ</t>
    </rPh>
    <phoneticPr fontId="1"/>
  </si>
  <si>
    <t>大臣官房</t>
  </si>
  <si>
    <t>高精度測位技術を活用した公共交通システムの高度化に関する技術開発</t>
    <rPh sb="0" eb="3">
      <t>コウセイド</t>
    </rPh>
    <rPh sb="3" eb="5">
      <t>ソクイ</t>
    </rPh>
    <rPh sb="5" eb="7">
      <t>ギジュツ</t>
    </rPh>
    <rPh sb="8" eb="10">
      <t>カツヨウ</t>
    </rPh>
    <rPh sb="12" eb="14">
      <t>コウキョウ</t>
    </rPh>
    <rPh sb="14" eb="16">
      <t>コウツウ</t>
    </rPh>
    <rPh sb="21" eb="24">
      <t>コウドカ</t>
    </rPh>
    <rPh sb="25" eb="26">
      <t>カン</t>
    </rPh>
    <rPh sb="28" eb="30">
      <t>ギジュツ</t>
    </rPh>
    <rPh sb="30" eb="32">
      <t>カイハツ</t>
    </rPh>
    <phoneticPr fontId="1"/>
  </si>
  <si>
    <t>遠隔離島における海洋関連技術開発</t>
    <rPh sb="0" eb="2">
      <t>エンカク</t>
    </rPh>
    <rPh sb="2" eb="4">
      <t>リトウ</t>
    </rPh>
    <rPh sb="8" eb="10">
      <t>カイヨウ</t>
    </rPh>
    <rPh sb="10" eb="12">
      <t>カンレン</t>
    </rPh>
    <rPh sb="12" eb="14">
      <t>ギジュツ</t>
    </rPh>
    <rPh sb="14" eb="16">
      <t>カイハツ</t>
    </rPh>
    <phoneticPr fontId="1"/>
  </si>
  <si>
    <t>次世代の防災技術開発のための調査研究経費</t>
    <rPh sb="0" eb="3">
      <t>ジセダイ</t>
    </rPh>
    <rPh sb="4" eb="6">
      <t>ボウサイ</t>
    </rPh>
    <rPh sb="6" eb="8">
      <t>ギジュツ</t>
    </rPh>
    <rPh sb="8" eb="10">
      <t>カイハツ</t>
    </rPh>
    <rPh sb="14" eb="16">
      <t>チョウサ</t>
    </rPh>
    <rPh sb="16" eb="18">
      <t>ケンキュウ</t>
    </rPh>
    <rPh sb="18" eb="20">
      <t>ケイヒ</t>
    </rPh>
    <phoneticPr fontId="1"/>
  </si>
  <si>
    <t>（項）技術研究開発推進費
　（大事項）技術研究開発の推進に必要な経費</t>
    <rPh sb="1" eb="2">
      <t>コウ</t>
    </rPh>
    <rPh sb="3" eb="5">
      <t>ギジュツ</t>
    </rPh>
    <rPh sb="5" eb="7">
      <t>ケンキュウ</t>
    </rPh>
    <rPh sb="7" eb="9">
      <t>カイハツ</t>
    </rPh>
    <rPh sb="9" eb="12">
      <t>スイシンヒ</t>
    </rPh>
    <rPh sb="15" eb="17">
      <t>ダイジ</t>
    </rPh>
    <rPh sb="17" eb="18">
      <t>コウ</t>
    </rPh>
    <rPh sb="19" eb="21">
      <t>ギジュツ</t>
    </rPh>
    <rPh sb="21" eb="23">
      <t>ケンキュウ</t>
    </rPh>
    <rPh sb="23" eb="25">
      <t>カイハツ</t>
    </rPh>
    <rPh sb="26" eb="28">
      <t>スイシン</t>
    </rPh>
    <rPh sb="29" eb="31">
      <t>ヒツヨウ</t>
    </rPh>
    <rPh sb="32" eb="34">
      <t>ケイヒ</t>
    </rPh>
    <phoneticPr fontId="1"/>
  </si>
  <si>
    <t>国土技術政策総合研究所</t>
    <rPh sb="0" eb="2">
      <t>コクド</t>
    </rPh>
    <rPh sb="2" eb="4">
      <t>ギジュツ</t>
    </rPh>
    <rPh sb="4" eb="6">
      <t>セイサク</t>
    </rPh>
    <rPh sb="6" eb="8">
      <t>ソウゴウ</t>
    </rPh>
    <rPh sb="8" eb="10">
      <t>ケンキュウ</t>
    </rPh>
    <rPh sb="10" eb="11">
      <t>ジョ</t>
    </rPh>
    <phoneticPr fontId="1"/>
  </si>
  <si>
    <t>海上輸送の構造変化に対応したコンテナ航路網予測手法の開発</t>
    <rPh sb="0" eb="2">
      <t>カイジョウ</t>
    </rPh>
    <rPh sb="2" eb="4">
      <t>ユソウ</t>
    </rPh>
    <rPh sb="5" eb="7">
      <t>コウゾウ</t>
    </rPh>
    <rPh sb="7" eb="9">
      <t>ヘンカ</t>
    </rPh>
    <rPh sb="10" eb="12">
      <t>タイオウ</t>
    </rPh>
    <rPh sb="18" eb="20">
      <t>コウロ</t>
    </rPh>
    <rPh sb="20" eb="21">
      <t>モウ</t>
    </rPh>
    <rPh sb="21" eb="23">
      <t>ヨソク</t>
    </rPh>
    <rPh sb="23" eb="25">
      <t>シュホウ</t>
    </rPh>
    <rPh sb="26" eb="28">
      <t>カイハツ</t>
    </rPh>
    <phoneticPr fontId="1"/>
  </si>
  <si>
    <t>（項）技術研究開発推進費
　（大事項）社会資本整備関連技術の試験研究等に必要な経費</t>
    <rPh sb="1" eb="2">
      <t>コウ</t>
    </rPh>
    <rPh sb="3" eb="5">
      <t>ギジュツ</t>
    </rPh>
    <rPh sb="5" eb="7">
      <t>ケンキュウ</t>
    </rPh>
    <rPh sb="7" eb="9">
      <t>カイハツ</t>
    </rPh>
    <rPh sb="9" eb="12">
      <t>スイシンヒ</t>
    </rPh>
    <rPh sb="15" eb="17">
      <t>ダイジ</t>
    </rPh>
    <rPh sb="17" eb="18">
      <t>コウ</t>
    </rPh>
    <rPh sb="19" eb="21">
      <t>シャカイ</t>
    </rPh>
    <rPh sb="21" eb="23">
      <t>シホン</t>
    </rPh>
    <rPh sb="23" eb="25">
      <t>セイビ</t>
    </rPh>
    <rPh sb="25" eb="27">
      <t>カンレン</t>
    </rPh>
    <rPh sb="27" eb="29">
      <t>ギジュツ</t>
    </rPh>
    <rPh sb="30" eb="32">
      <t>シケン</t>
    </rPh>
    <rPh sb="32" eb="34">
      <t>ケンキュウ</t>
    </rPh>
    <rPh sb="34" eb="35">
      <t>トウ</t>
    </rPh>
    <rPh sb="36" eb="38">
      <t>ヒツヨウ</t>
    </rPh>
    <rPh sb="39" eb="41">
      <t>ケイヒ</t>
    </rPh>
    <phoneticPr fontId="1"/>
  </si>
  <si>
    <t>施策名：１１-４２　情報化を推進する</t>
    <rPh sb="0" eb="2">
      <t>シサク</t>
    </rPh>
    <rPh sb="2" eb="3">
      <t>メイ</t>
    </rPh>
    <rPh sb="10" eb="13">
      <t>ジョウホウカ</t>
    </rPh>
    <rPh sb="14" eb="16">
      <t>スイシン</t>
    </rPh>
    <phoneticPr fontId="1"/>
  </si>
  <si>
    <t>都市行政情報データベース運営経費</t>
    <rPh sb="0" eb="2">
      <t>トシ</t>
    </rPh>
    <rPh sb="2" eb="4">
      <t>ギョウセイ</t>
    </rPh>
    <rPh sb="4" eb="6">
      <t>ジョウホウ</t>
    </rPh>
    <rPh sb="12" eb="14">
      <t>ウンエイ</t>
    </rPh>
    <rPh sb="14" eb="16">
      <t>ケイヒ</t>
    </rPh>
    <phoneticPr fontId="12"/>
  </si>
  <si>
    <t>（項）情報化推進費
　（大事項）情報化の推進に必要な経費</t>
    <rPh sb="1" eb="2">
      <t>コウ</t>
    </rPh>
    <rPh sb="3" eb="6">
      <t>ジョウホウカ</t>
    </rPh>
    <rPh sb="6" eb="9">
      <t>スイシンヒ</t>
    </rPh>
    <rPh sb="12" eb="13">
      <t>ダイ</t>
    </rPh>
    <rPh sb="13" eb="15">
      <t>ジコウ</t>
    </rPh>
    <rPh sb="16" eb="19">
      <t>ジョウホウカ</t>
    </rPh>
    <rPh sb="20" eb="22">
      <t>スイシン</t>
    </rPh>
    <rPh sb="23" eb="25">
      <t>ヒツヨウ</t>
    </rPh>
    <rPh sb="26" eb="28">
      <t>ケイヒ</t>
    </rPh>
    <phoneticPr fontId="1"/>
  </si>
  <si>
    <t>施策名：１２-４３　国際協力、連携等を推進する</t>
    <rPh sb="0" eb="2">
      <t>シサク</t>
    </rPh>
    <rPh sb="2" eb="3">
      <t>メイ</t>
    </rPh>
    <rPh sb="10" eb="12">
      <t>コクサイ</t>
    </rPh>
    <rPh sb="12" eb="14">
      <t>キョウリョク</t>
    </rPh>
    <rPh sb="15" eb="17">
      <t>レンケイ</t>
    </rPh>
    <rPh sb="17" eb="18">
      <t>トウ</t>
    </rPh>
    <rPh sb="19" eb="21">
      <t>スイシン</t>
    </rPh>
    <phoneticPr fontId="1"/>
  </si>
  <si>
    <t>建設分野における国際協力、連携の推進</t>
    <rPh sb="0" eb="2">
      <t>ケンセツ</t>
    </rPh>
    <rPh sb="2" eb="4">
      <t>ブンヤ</t>
    </rPh>
    <rPh sb="8" eb="10">
      <t>コクサイ</t>
    </rPh>
    <rPh sb="10" eb="12">
      <t>キョウリョク</t>
    </rPh>
    <rPh sb="13" eb="15">
      <t>レンケイ</t>
    </rPh>
    <rPh sb="16" eb="18">
      <t>スイシン</t>
    </rPh>
    <phoneticPr fontId="1"/>
  </si>
  <si>
    <t>（項）国際協力費
（大事項）国際協力に必要な経費</t>
    <rPh sb="1" eb="2">
      <t>コウ</t>
    </rPh>
    <rPh sb="3" eb="5">
      <t>コクサイ</t>
    </rPh>
    <rPh sb="5" eb="7">
      <t>キョウリョク</t>
    </rPh>
    <rPh sb="7" eb="8">
      <t>ヒ</t>
    </rPh>
    <rPh sb="8" eb="9">
      <t>シャヒ</t>
    </rPh>
    <rPh sb="10" eb="13">
      <t>ダイジコウ</t>
    </rPh>
    <rPh sb="14" eb="16">
      <t>コクサイ</t>
    </rPh>
    <rPh sb="16" eb="18">
      <t>キョウリョク</t>
    </rPh>
    <rPh sb="19" eb="21">
      <t>ヒツヨウ</t>
    </rPh>
    <rPh sb="22" eb="24">
      <t>ケイヒ</t>
    </rPh>
    <phoneticPr fontId="1"/>
  </si>
  <si>
    <t>交通関係国際会議等に必要な経費</t>
  </si>
  <si>
    <t>（項）国際協力費
　（大事項）国際協力に必要な経費</t>
  </si>
  <si>
    <t>国際交通分野における途上国の経済活性化と我が国企業競争力強化のための支援</t>
  </si>
  <si>
    <t>国際社会における交通連携の確保</t>
    <rPh sb="0" eb="2">
      <t>コクサイ</t>
    </rPh>
    <rPh sb="2" eb="4">
      <t>シャカイ</t>
    </rPh>
    <rPh sb="8" eb="10">
      <t>コウツウ</t>
    </rPh>
    <rPh sb="10" eb="12">
      <t>レンケイ</t>
    </rPh>
    <rPh sb="13" eb="15">
      <t>カクホ</t>
    </rPh>
    <phoneticPr fontId="1"/>
  </si>
  <si>
    <t>（項）国際協力費
　（大事項）国際協力に必要な経費</t>
    <rPh sb="1" eb="2">
      <t>コウ</t>
    </rPh>
    <rPh sb="3" eb="5">
      <t>コクサイ</t>
    </rPh>
    <rPh sb="5" eb="8">
      <t>キョウリョクヒ</t>
    </rPh>
    <rPh sb="11" eb="13">
      <t>ダイジ</t>
    </rPh>
    <rPh sb="13" eb="14">
      <t>コウ</t>
    </rPh>
    <rPh sb="15" eb="17">
      <t>コクサイ</t>
    </rPh>
    <rPh sb="17" eb="19">
      <t>キョウリョク</t>
    </rPh>
    <rPh sb="20" eb="22">
      <t>ヒツヨウ</t>
    </rPh>
    <rPh sb="23" eb="25">
      <t>ケイヒ</t>
    </rPh>
    <phoneticPr fontId="11"/>
  </si>
  <si>
    <t>国際港湾機関分担金</t>
    <rPh sb="0" eb="2">
      <t>コクサイ</t>
    </rPh>
    <rPh sb="2" eb="4">
      <t>コウワン</t>
    </rPh>
    <rPh sb="4" eb="6">
      <t>キカン</t>
    </rPh>
    <rPh sb="6" eb="9">
      <t>ブンタンキン</t>
    </rPh>
    <phoneticPr fontId="6"/>
  </si>
  <si>
    <t>（項）総合的物流体系整備推進費
　（大事項）総合的物流体系整備の推進に必要な経費</t>
    <rPh sb="1" eb="2">
      <t>コウ</t>
    </rPh>
    <rPh sb="3" eb="6">
      <t>ソウゴウテキ</t>
    </rPh>
    <rPh sb="6" eb="8">
      <t>ブツリュウ</t>
    </rPh>
    <rPh sb="8" eb="10">
      <t>タイケイ</t>
    </rPh>
    <rPh sb="10" eb="12">
      <t>セイビ</t>
    </rPh>
    <rPh sb="12" eb="14">
      <t>スイシン</t>
    </rPh>
    <rPh sb="14" eb="15">
      <t>ヒ</t>
    </rPh>
    <rPh sb="22" eb="25">
      <t>ソウゴウテキ</t>
    </rPh>
    <rPh sb="25" eb="27">
      <t>ブツリュウ</t>
    </rPh>
    <rPh sb="27" eb="29">
      <t>タイケイ</t>
    </rPh>
    <rPh sb="29" eb="31">
      <t>セイビ</t>
    </rPh>
    <rPh sb="32" eb="34">
      <t>スイシン</t>
    </rPh>
    <rPh sb="35" eb="37">
      <t>ヒツヨウ</t>
    </rPh>
    <rPh sb="38" eb="40">
      <t>ケイヒ</t>
    </rPh>
    <phoneticPr fontId="1"/>
  </si>
  <si>
    <t>施策名：１３-４４　環境等に配慮した便利で安全な官庁施設の整備・保全を推進する</t>
    <rPh sb="0" eb="2">
      <t>シサク</t>
    </rPh>
    <rPh sb="2" eb="3">
      <t>メイ</t>
    </rPh>
    <rPh sb="10" eb="12">
      <t>カンキョウ</t>
    </rPh>
    <rPh sb="12" eb="13">
      <t>トウ</t>
    </rPh>
    <rPh sb="14" eb="16">
      <t>ハイリョ</t>
    </rPh>
    <rPh sb="18" eb="20">
      <t>ベンリ</t>
    </rPh>
    <rPh sb="21" eb="23">
      <t>アンゼン</t>
    </rPh>
    <rPh sb="24" eb="26">
      <t>カンチョウ</t>
    </rPh>
    <rPh sb="26" eb="28">
      <t>シセツ</t>
    </rPh>
    <rPh sb="29" eb="31">
      <t>セイビ</t>
    </rPh>
    <rPh sb="32" eb="34">
      <t>ホゼン</t>
    </rPh>
    <rPh sb="35" eb="37">
      <t>スイシン</t>
    </rPh>
    <phoneticPr fontId="1"/>
  </si>
  <si>
    <t>官庁営繕費</t>
    <rPh sb="0" eb="2">
      <t>カンチョウ</t>
    </rPh>
    <rPh sb="2" eb="4">
      <t>エイゼン</t>
    </rPh>
    <rPh sb="4" eb="5">
      <t>ヒ</t>
    </rPh>
    <phoneticPr fontId="1"/>
  </si>
  <si>
    <t>昭和26年度</t>
    <rPh sb="0" eb="2">
      <t>ショウワ</t>
    </rPh>
    <rPh sb="4" eb="5">
      <t>ネン</t>
    </rPh>
    <rPh sb="5" eb="6">
      <t>ド</t>
    </rPh>
    <phoneticPr fontId="1"/>
  </si>
  <si>
    <t>官庁営繕</t>
    <rPh sb="0" eb="2">
      <t>カンチョウ</t>
    </rPh>
    <rPh sb="2" eb="4">
      <t>エイゼン</t>
    </rPh>
    <phoneticPr fontId="1"/>
  </si>
  <si>
    <t>官庁施設の適正な保全等の推進に必要な経費</t>
    <rPh sb="0" eb="2">
      <t>カンチョウ</t>
    </rPh>
    <rPh sb="2" eb="4">
      <t>シセツ</t>
    </rPh>
    <rPh sb="5" eb="7">
      <t>テキセイ</t>
    </rPh>
    <rPh sb="8" eb="10">
      <t>ホゼン</t>
    </rPh>
    <rPh sb="10" eb="11">
      <t>トウ</t>
    </rPh>
    <rPh sb="12" eb="14">
      <t>スイシン</t>
    </rPh>
    <rPh sb="15" eb="17">
      <t>ヒツヨウ</t>
    </rPh>
    <rPh sb="18" eb="20">
      <t>ケイヒ</t>
    </rPh>
    <phoneticPr fontId="1"/>
  </si>
  <si>
    <t>（項）官庁施設保全等推進費
　（事項）官庁施設の適正な保全等の推進
　　　　　に必要な経費</t>
    <rPh sb="1" eb="2">
      <t>コウ</t>
    </rPh>
    <rPh sb="3" eb="5">
      <t>カンチョウ</t>
    </rPh>
    <rPh sb="5" eb="7">
      <t>シセツ</t>
    </rPh>
    <rPh sb="7" eb="9">
      <t>ホゼン</t>
    </rPh>
    <rPh sb="9" eb="10">
      <t>トウ</t>
    </rPh>
    <rPh sb="10" eb="12">
      <t>スイシン</t>
    </rPh>
    <rPh sb="12" eb="13">
      <t>ヒ</t>
    </rPh>
    <rPh sb="16" eb="18">
      <t>ジコウ</t>
    </rPh>
    <rPh sb="19" eb="21">
      <t>カンチョウ</t>
    </rPh>
    <rPh sb="21" eb="23">
      <t>シセツ</t>
    </rPh>
    <rPh sb="24" eb="26">
      <t>テキセイ</t>
    </rPh>
    <rPh sb="27" eb="29">
      <t>ホゼン</t>
    </rPh>
    <rPh sb="29" eb="30">
      <t>トウ</t>
    </rPh>
    <rPh sb="31" eb="33">
      <t>スイシン</t>
    </rPh>
    <rPh sb="40" eb="42">
      <t>ヒツヨウ</t>
    </rPh>
    <rPh sb="43" eb="45">
      <t>ケイヒ</t>
    </rPh>
    <phoneticPr fontId="1"/>
  </si>
  <si>
    <t>民間資金等を活用した官庁施設の運営に必要な経費</t>
    <rPh sb="0" eb="2">
      <t>ミンカン</t>
    </rPh>
    <rPh sb="2" eb="4">
      <t>シキン</t>
    </rPh>
    <rPh sb="4" eb="5">
      <t>トウ</t>
    </rPh>
    <rPh sb="6" eb="8">
      <t>カツヨウ</t>
    </rPh>
    <rPh sb="10" eb="12">
      <t>カンチョウ</t>
    </rPh>
    <rPh sb="12" eb="14">
      <t>シセツ</t>
    </rPh>
    <rPh sb="15" eb="17">
      <t>ウンエイ</t>
    </rPh>
    <rPh sb="18" eb="20">
      <t>ヒツヨウ</t>
    </rPh>
    <rPh sb="21" eb="23">
      <t>ケイヒ</t>
    </rPh>
    <phoneticPr fontId="1"/>
  </si>
  <si>
    <t>都市防災関連事業</t>
    <rPh sb="0" eb="2">
      <t>トシ</t>
    </rPh>
    <rPh sb="2" eb="4">
      <t>ボウサイ</t>
    </rPh>
    <rPh sb="4" eb="6">
      <t>カンレン</t>
    </rPh>
    <rPh sb="6" eb="8">
      <t>ジギョウ</t>
    </rPh>
    <phoneticPr fontId="8"/>
  </si>
  <si>
    <t>（項）河川等災害復旧事業費
　（大事項）河川等災害復旧事業に必要な経費
（項）河川等災害関連事業費
　（大事項）河川等災害関連事業に必要な経費</t>
  </si>
  <si>
    <t>河川等災害復旧事業</t>
    <rPh sb="0" eb="2">
      <t>カセン</t>
    </rPh>
    <rPh sb="2" eb="3">
      <t>トウ</t>
    </rPh>
    <rPh sb="3" eb="5">
      <t>サイガイ</t>
    </rPh>
    <rPh sb="5" eb="7">
      <t>フッキュウ</t>
    </rPh>
    <rPh sb="7" eb="9">
      <t>ジギョウ</t>
    </rPh>
    <phoneticPr fontId="1"/>
  </si>
  <si>
    <t>道路災害復旧事業</t>
    <rPh sb="0" eb="2">
      <t>ドウロ</t>
    </rPh>
    <rPh sb="2" eb="4">
      <t>サイガイ</t>
    </rPh>
    <rPh sb="4" eb="6">
      <t>フッキュウ</t>
    </rPh>
    <rPh sb="6" eb="8">
      <t>ジギョウ</t>
    </rPh>
    <phoneticPr fontId="1"/>
  </si>
  <si>
    <t>（項）河川等災害復旧事業費
　（大事項）河川等災害復旧事業に必要な経費</t>
    <rPh sb="34" eb="35">
      <t>ヒ</t>
    </rPh>
    <phoneticPr fontId="1"/>
  </si>
  <si>
    <t>世界道路協会等の運営に必要な政府会員分担金</t>
  </si>
  <si>
    <t>（項）国土交通本省共通費
　（大事項）国際会議等に必要な経費</t>
    <rPh sb="1" eb="2">
      <t>コウ</t>
    </rPh>
    <rPh sb="3" eb="5">
      <t>コクド</t>
    </rPh>
    <rPh sb="5" eb="7">
      <t>コウツウ</t>
    </rPh>
    <rPh sb="7" eb="9">
      <t>ホンショウ</t>
    </rPh>
    <rPh sb="9" eb="11">
      <t>キョウツウ</t>
    </rPh>
    <rPh sb="11" eb="12">
      <t>ヒ</t>
    </rPh>
    <rPh sb="15" eb="16">
      <t>ダイ</t>
    </rPh>
    <rPh sb="16" eb="18">
      <t>ジコウ</t>
    </rPh>
    <rPh sb="19" eb="21">
      <t>コクサイ</t>
    </rPh>
    <rPh sb="21" eb="24">
      <t>カイギナド</t>
    </rPh>
    <rPh sb="25" eb="27">
      <t>ヒツヨウ</t>
    </rPh>
    <rPh sb="28" eb="30">
      <t>ケイヒ</t>
    </rPh>
    <phoneticPr fontId="1"/>
  </si>
  <si>
    <t>戦傷病者等無賃乗車船等負担金</t>
    <rPh sb="11" eb="14">
      <t>フタンキン</t>
    </rPh>
    <phoneticPr fontId="1"/>
  </si>
  <si>
    <t>（項）国土交通本省共通費
　（大事項）戦傷病者等無賃乗車船等の国庫負担に必要な経費</t>
  </si>
  <si>
    <t>（項）再保険及保険費
　（大事項）再保険金及保険金支払等に必要な経費</t>
    <rPh sb="13" eb="14">
      <t>ダイ</t>
    </rPh>
    <phoneticPr fontId="1"/>
  </si>
  <si>
    <t>（項）施設整備費
　（大事項）施設整備に必要な経費</t>
    <rPh sb="11" eb="12">
      <t>ダイ</t>
    </rPh>
    <phoneticPr fontId="1"/>
  </si>
  <si>
    <t>港湾関係災害復旧事業費</t>
    <rPh sb="0" eb="2">
      <t>コウワン</t>
    </rPh>
    <rPh sb="2" eb="4">
      <t>カンケイ</t>
    </rPh>
    <rPh sb="4" eb="6">
      <t>サイガイ</t>
    </rPh>
    <rPh sb="6" eb="8">
      <t>フッキュウ</t>
    </rPh>
    <rPh sb="8" eb="11">
      <t>ジギョウヒ</t>
    </rPh>
    <phoneticPr fontId="6"/>
  </si>
  <si>
    <t>（項）河川等災害復旧事業費
　（大事項）河川等災害復旧事業に必要な経費
（項）河川等災害関連事業費
　（大事項）河川等災害関連事業に必要な経費</t>
    <rPh sb="1" eb="2">
      <t>コウ</t>
    </rPh>
    <rPh sb="3" eb="5">
      <t>カセン</t>
    </rPh>
    <rPh sb="5" eb="6">
      <t>トウ</t>
    </rPh>
    <rPh sb="6" eb="8">
      <t>サイガイ</t>
    </rPh>
    <rPh sb="8" eb="10">
      <t>フッキュウ</t>
    </rPh>
    <rPh sb="10" eb="13">
      <t>ジギョウヒ</t>
    </rPh>
    <rPh sb="20" eb="23">
      <t>カセントウ</t>
    </rPh>
    <rPh sb="23" eb="25">
      <t>サイガイ</t>
    </rPh>
    <rPh sb="25" eb="27">
      <t>フッキュウ</t>
    </rPh>
    <rPh sb="27" eb="29">
      <t>ジギョウ</t>
    </rPh>
    <rPh sb="30" eb="32">
      <t>ヒツヨウ</t>
    </rPh>
    <rPh sb="33" eb="35">
      <t>ケイヒ</t>
    </rPh>
    <rPh sb="44" eb="46">
      <t>カンレン</t>
    </rPh>
    <rPh sb="61" eb="63">
      <t>カンレン</t>
    </rPh>
    <rPh sb="63" eb="65">
      <t>ジギョウ</t>
    </rPh>
    <phoneticPr fontId="1"/>
  </si>
  <si>
    <t>北海道開発局施設整備費</t>
    <rPh sb="0" eb="3">
      <t>ホッカイドウ</t>
    </rPh>
    <rPh sb="3" eb="6">
      <t>カイハツキョク</t>
    </rPh>
    <rPh sb="6" eb="8">
      <t>シセツ</t>
    </rPh>
    <rPh sb="8" eb="11">
      <t>セイビヒ</t>
    </rPh>
    <phoneticPr fontId="1"/>
  </si>
  <si>
    <t>港湾・空港関連施設整備費</t>
    <rPh sb="0" eb="2">
      <t>コウワン</t>
    </rPh>
    <rPh sb="3" eb="5">
      <t>クウコウ</t>
    </rPh>
    <rPh sb="5" eb="7">
      <t>カンレン</t>
    </rPh>
    <rPh sb="7" eb="9">
      <t>シセツ</t>
    </rPh>
    <rPh sb="9" eb="12">
      <t>セイビヒ</t>
    </rPh>
    <phoneticPr fontId="1"/>
  </si>
  <si>
    <t>（項）国土技術政策総合研究所施設費
　（大事項）国土技術政策総合研究所施設整備に必要な経費</t>
    <rPh sb="1" eb="2">
      <t>コウ</t>
    </rPh>
    <rPh sb="3" eb="5">
      <t>コクド</t>
    </rPh>
    <rPh sb="5" eb="7">
      <t>ギジュツ</t>
    </rPh>
    <rPh sb="7" eb="9">
      <t>セイサク</t>
    </rPh>
    <rPh sb="9" eb="11">
      <t>ソウゴウ</t>
    </rPh>
    <rPh sb="11" eb="14">
      <t>ケンキュウショ</t>
    </rPh>
    <rPh sb="14" eb="17">
      <t>シセツヒ</t>
    </rPh>
    <rPh sb="20" eb="21">
      <t>ダイ</t>
    </rPh>
    <rPh sb="21" eb="23">
      <t>ジコウ</t>
    </rPh>
    <rPh sb="24" eb="26">
      <t>コクド</t>
    </rPh>
    <rPh sb="26" eb="28">
      <t>ギジュツ</t>
    </rPh>
    <rPh sb="28" eb="30">
      <t>セイサク</t>
    </rPh>
    <rPh sb="30" eb="32">
      <t>ソウゴウ</t>
    </rPh>
    <rPh sb="32" eb="35">
      <t>ケンキュウショ</t>
    </rPh>
    <rPh sb="35" eb="37">
      <t>シセツ</t>
    </rPh>
    <rPh sb="37" eb="39">
      <t>セイビ</t>
    </rPh>
    <rPh sb="40" eb="42">
      <t>ヒツヨウ</t>
    </rPh>
    <rPh sb="43" eb="45">
      <t>ケイヒ</t>
    </rPh>
    <phoneticPr fontId="1"/>
  </si>
  <si>
    <t>国土地理院施設整備に必要な経費</t>
  </si>
  <si>
    <t>気象官署施設整備</t>
    <rPh sb="0" eb="2">
      <t>キショウ</t>
    </rPh>
    <rPh sb="2" eb="4">
      <t>カンショ</t>
    </rPh>
    <rPh sb="4" eb="6">
      <t>シセツ</t>
    </rPh>
    <rPh sb="6" eb="8">
      <t>セイビ</t>
    </rPh>
    <phoneticPr fontId="6"/>
  </si>
  <si>
    <t>（項）気象官署施設費
（事項）気象官署施設整備に必要な経費</t>
    <rPh sb="1" eb="2">
      <t>コウ</t>
    </rPh>
    <rPh sb="3" eb="5">
      <t>キショウ</t>
    </rPh>
    <rPh sb="5" eb="7">
      <t>カンショ</t>
    </rPh>
    <rPh sb="7" eb="10">
      <t>シセツヒ</t>
    </rPh>
    <rPh sb="12" eb="14">
      <t>ジコウ</t>
    </rPh>
    <rPh sb="15" eb="17">
      <t>キショウ</t>
    </rPh>
    <rPh sb="17" eb="19">
      <t>カンショ</t>
    </rPh>
    <rPh sb="19" eb="21">
      <t>シセツ</t>
    </rPh>
    <rPh sb="21" eb="23">
      <t>セイビ</t>
    </rPh>
    <rPh sb="24" eb="26">
      <t>ヒツヨウ</t>
    </rPh>
    <rPh sb="27" eb="29">
      <t>ケイヒ</t>
    </rPh>
    <phoneticPr fontId="1"/>
  </si>
  <si>
    <t>国土交通省</t>
    <rPh sb="0" eb="2">
      <t>コクド</t>
    </rPh>
    <rPh sb="2" eb="4">
      <t>コウツウ</t>
    </rPh>
    <rPh sb="4" eb="5">
      <t>ショウ</t>
    </rPh>
    <phoneticPr fontId="1"/>
  </si>
  <si>
    <t>（項）地理空間情報整備・活用等推進費
　（大事項）地理空間情報の整備・活用等の推進に必要な経費</t>
  </si>
  <si>
    <t>-</t>
    <phoneticPr fontId="1"/>
  </si>
  <si>
    <t>-</t>
  </si>
  <si>
    <t>下水道におけるＰＰＰ／ＰＦＩの導入に向けた検討経費</t>
    <phoneticPr fontId="1"/>
  </si>
  <si>
    <t>新28-
007</t>
    <phoneticPr fontId="1"/>
  </si>
  <si>
    <t>新28-
001</t>
    <rPh sb="0" eb="1">
      <t>シン</t>
    </rPh>
    <phoneticPr fontId="1"/>
  </si>
  <si>
    <t>新28-
002</t>
    <rPh sb="0" eb="1">
      <t>シン</t>
    </rPh>
    <phoneticPr fontId="1"/>
  </si>
  <si>
    <t>新28-
003</t>
    <rPh sb="0" eb="1">
      <t>シン</t>
    </rPh>
    <phoneticPr fontId="1"/>
  </si>
  <si>
    <t>新28-
004</t>
    <rPh sb="0" eb="1">
      <t>シン</t>
    </rPh>
    <phoneticPr fontId="1"/>
  </si>
  <si>
    <t>新28-
005</t>
    <rPh sb="0" eb="1">
      <t>シン</t>
    </rPh>
    <phoneticPr fontId="1"/>
  </si>
  <si>
    <t>新28-
006</t>
    <rPh sb="0" eb="1">
      <t>シン</t>
    </rPh>
    <phoneticPr fontId="1"/>
  </si>
  <si>
    <t>施設管理計画と経営改善等検討経費</t>
    <phoneticPr fontId="1"/>
  </si>
  <si>
    <t>新28-
008</t>
    <rPh sb="0" eb="1">
      <t>シン</t>
    </rPh>
    <phoneticPr fontId="1"/>
  </si>
  <si>
    <t>新28-
009</t>
    <rPh sb="0" eb="1">
      <t>シン</t>
    </rPh>
    <phoneticPr fontId="1"/>
  </si>
  <si>
    <t>新28-
010</t>
    <rPh sb="0" eb="1">
      <t>シン</t>
    </rPh>
    <phoneticPr fontId="1"/>
  </si>
  <si>
    <t>市場機能を活用した防災・減災対策の推進に関する調査・検討経費</t>
    <rPh sb="0" eb="2">
      <t>シジョウ</t>
    </rPh>
    <rPh sb="2" eb="4">
      <t>キノウ</t>
    </rPh>
    <rPh sb="5" eb="7">
      <t>カツヨウ</t>
    </rPh>
    <rPh sb="9" eb="11">
      <t>ボウサイ</t>
    </rPh>
    <rPh sb="12" eb="14">
      <t>ゲンサイ</t>
    </rPh>
    <rPh sb="14" eb="16">
      <t>タイサク</t>
    </rPh>
    <rPh sb="17" eb="19">
      <t>スイシン</t>
    </rPh>
    <phoneticPr fontId="1"/>
  </si>
  <si>
    <t>水災害に係る企業等の防災力向上に関する調査検討経費</t>
    <phoneticPr fontId="1"/>
  </si>
  <si>
    <t>水管理・国土保全局</t>
    <rPh sb="0" eb="3">
      <t>ミズカンリ</t>
    </rPh>
    <rPh sb="4" eb="9">
      <t>コクドホゼンキョク</t>
    </rPh>
    <phoneticPr fontId="1"/>
  </si>
  <si>
    <t>（項）水害・土砂災害対策費
　（大事項）水害・土砂災害の防止・減災の推進に必要な経費</t>
    <rPh sb="1" eb="2">
      <t>コウ</t>
    </rPh>
    <rPh sb="16" eb="18">
      <t>ダイジ</t>
    </rPh>
    <rPh sb="18" eb="19">
      <t>コウ</t>
    </rPh>
    <phoneticPr fontId="1"/>
  </si>
  <si>
    <t>水管理・国土保全局</t>
    <rPh sb="0" eb="1">
      <t>ミズ</t>
    </rPh>
    <rPh sb="1" eb="3">
      <t>カンリ</t>
    </rPh>
    <rPh sb="4" eb="6">
      <t>コクド</t>
    </rPh>
    <rPh sb="6" eb="8">
      <t>ホゼン</t>
    </rPh>
    <rPh sb="8" eb="9">
      <t>キョク</t>
    </rPh>
    <phoneticPr fontId="1"/>
  </si>
  <si>
    <t>（項）水害・土砂災害対策費
（大事項）水害・土砂災害の防止・減災の推進に必要な経費</t>
    <phoneticPr fontId="1"/>
  </si>
  <si>
    <t>新28-
011</t>
    <rPh sb="0" eb="1">
      <t>シン</t>
    </rPh>
    <phoneticPr fontId="1"/>
  </si>
  <si>
    <t>新28-
012</t>
    <rPh sb="0" eb="1">
      <t>シン</t>
    </rPh>
    <phoneticPr fontId="1"/>
  </si>
  <si>
    <t>新28-
013</t>
    <rPh sb="0" eb="1">
      <t>シン</t>
    </rPh>
    <phoneticPr fontId="1"/>
  </si>
  <si>
    <t>新28-
014</t>
    <rPh sb="0" eb="1">
      <t>シン</t>
    </rPh>
    <phoneticPr fontId="1"/>
  </si>
  <si>
    <t>（項）公共交通等安全対策費
　（大事項）公共交通等安全対策に必要な経費
（項）地方運輸行政推進費
　（大事項）公共交通等安全対策に必要な経費</t>
    <rPh sb="37" eb="38">
      <t>コウ</t>
    </rPh>
    <rPh sb="39" eb="41">
      <t>チホウ</t>
    </rPh>
    <rPh sb="41" eb="43">
      <t>ウンユ</t>
    </rPh>
    <rPh sb="43" eb="45">
      <t>ギョウセイ</t>
    </rPh>
    <rPh sb="45" eb="48">
      <t>スイシンヒ</t>
    </rPh>
    <rPh sb="51" eb="52">
      <t>ダイ</t>
    </rPh>
    <rPh sb="52" eb="54">
      <t>ジコウ</t>
    </rPh>
    <rPh sb="55" eb="57">
      <t>コウキョウ</t>
    </rPh>
    <rPh sb="57" eb="59">
      <t>コウツウ</t>
    </rPh>
    <rPh sb="59" eb="60">
      <t>トウ</t>
    </rPh>
    <rPh sb="60" eb="62">
      <t>アンゼン</t>
    </rPh>
    <rPh sb="62" eb="64">
      <t>タイサク</t>
    </rPh>
    <rPh sb="65" eb="67">
      <t>ヒツヨウ</t>
    </rPh>
    <rPh sb="68" eb="70">
      <t>ケイヒ</t>
    </rPh>
    <phoneticPr fontId="1"/>
  </si>
  <si>
    <t>（項）公共交通等安全対策費
　（大事項）公共交通等安全対策に必要な経費</t>
    <rPh sb="3" eb="5">
      <t>コウキョウ</t>
    </rPh>
    <rPh sb="5" eb="7">
      <t>コウツウ</t>
    </rPh>
    <rPh sb="7" eb="8">
      <t>トウ</t>
    </rPh>
    <rPh sb="8" eb="10">
      <t>アンゼン</t>
    </rPh>
    <rPh sb="10" eb="12">
      <t>タイサク</t>
    </rPh>
    <rPh sb="12" eb="13">
      <t>ヒ</t>
    </rPh>
    <rPh sb="20" eb="22">
      <t>コウキョウ</t>
    </rPh>
    <rPh sb="22" eb="24">
      <t>コウツウ</t>
    </rPh>
    <rPh sb="24" eb="25">
      <t>トウ</t>
    </rPh>
    <rPh sb="25" eb="27">
      <t>アンゼン</t>
    </rPh>
    <rPh sb="27" eb="29">
      <t>タイサク</t>
    </rPh>
    <phoneticPr fontId="1"/>
  </si>
  <si>
    <t>新28-
017</t>
    <rPh sb="0" eb="1">
      <t>シン</t>
    </rPh>
    <phoneticPr fontId="1"/>
  </si>
  <si>
    <t>国際戦略港湾コンテナターミナル高度化実証事業</t>
    <rPh sb="0" eb="2">
      <t>コクサイ</t>
    </rPh>
    <rPh sb="2" eb="4">
      <t>センリャク</t>
    </rPh>
    <rPh sb="4" eb="6">
      <t>コウワン</t>
    </rPh>
    <rPh sb="15" eb="18">
      <t>コウドカ</t>
    </rPh>
    <rPh sb="18" eb="20">
      <t>ジッショウ</t>
    </rPh>
    <rPh sb="20" eb="22">
      <t>ジギョウ</t>
    </rPh>
    <phoneticPr fontId="1"/>
  </si>
  <si>
    <t>新28-
018</t>
    <rPh sb="0" eb="1">
      <t>シン</t>
    </rPh>
    <phoneticPr fontId="1"/>
  </si>
  <si>
    <t>テーマ別観光による地方誘客事業</t>
    <rPh sb="3" eb="4">
      <t>ベツ</t>
    </rPh>
    <rPh sb="4" eb="6">
      <t>カンコウ</t>
    </rPh>
    <rPh sb="9" eb="11">
      <t>チホウ</t>
    </rPh>
    <rPh sb="11" eb="13">
      <t>ユウキャク</t>
    </rPh>
    <rPh sb="13" eb="15">
      <t>ジギョウ</t>
    </rPh>
    <phoneticPr fontId="1"/>
  </si>
  <si>
    <t>九州観光支援交付金事業</t>
    <rPh sb="0" eb="2">
      <t>キュウシュウ</t>
    </rPh>
    <rPh sb="2" eb="4">
      <t>カンコウ</t>
    </rPh>
    <rPh sb="4" eb="6">
      <t>シエン</t>
    </rPh>
    <rPh sb="6" eb="9">
      <t>コウフキン</t>
    </rPh>
    <rPh sb="9" eb="11">
      <t>ジギョウ</t>
    </rPh>
    <phoneticPr fontId="1"/>
  </si>
  <si>
    <t>新28-
019</t>
    <rPh sb="0" eb="1">
      <t>シン</t>
    </rPh>
    <phoneticPr fontId="1"/>
  </si>
  <si>
    <t>新28-
020</t>
    <rPh sb="0" eb="1">
      <t>シン</t>
    </rPh>
    <phoneticPr fontId="1"/>
  </si>
  <si>
    <t>（項）都市・地域づくり推進費
（大事項）都市・地域づくりの推進に必要な経費</t>
    <rPh sb="1" eb="2">
      <t>コウ</t>
    </rPh>
    <rPh sb="3" eb="5">
      <t>トシ</t>
    </rPh>
    <rPh sb="6" eb="8">
      <t>チイキ</t>
    </rPh>
    <rPh sb="11" eb="14">
      <t>スイシンヒ</t>
    </rPh>
    <rPh sb="16" eb="17">
      <t>ダイ</t>
    </rPh>
    <rPh sb="17" eb="19">
      <t>ジコウ</t>
    </rPh>
    <rPh sb="20" eb="22">
      <t>トシ</t>
    </rPh>
    <rPh sb="23" eb="25">
      <t>チイキ</t>
    </rPh>
    <rPh sb="29" eb="31">
      <t>スイシン</t>
    </rPh>
    <rPh sb="32" eb="34">
      <t>ヒツヨウ</t>
    </rPh>
    <rPh sb="35" eb="37">
      <t>ケイヒ</t>
    </rPh>
    <phoneticPr fontId="1"/>
  </si>
  <si>
    <t>新28-
021</t>
    <phoneticPr fontId="1"/>
  </si>
  <si>
    <t>新28-
022</t>
    <rPh sb="0" eb="1">
      <t>シン</t>
    </rPh>
    <phoneticPr fontId="1"/>
  </si>
  <si>
    <t>民間等との連携による社会資本整備・管理等の効率的・効果的な推進</t>
    <rPh sb="0" eb="2">
      <t>ミンカン</t>
    </rPh>
    <rPh sb="2" eb="3">
      <t>トウ</t>
    </rPh>
    <rPh sb="5" eb="7">
      <t>レンケイ</t>
    </rPh>
    <rPh sb="10" eb="12">
      <t>シャカイ</t>
    </rPh>
    <rPh sb="12" eb="14">
      <t>シホン</t>
    </rPh>
    <rPh sb="14" eb="16">
      <t>セイビ</t>
    </rPh>
    <rPh sb="17" eb="19">
      <t>カンリ</t>
    </rPh>
    <rPh sb="19" eb="20">
      <t>トウ</t>
    </rPh>
    <rPh sb="21" eb="24">
      <t>コウリツテキ</t>
    </rPh>
    <rPh sb="25" eb="27">
      <t>コウカ</t>
    </rPh>
    <rPh sb="27" eb="28">
      <t>テキ</t>
    </rPh>
    <rPh sb="29" eb="31">
      <t>スイシン</t>
    </rPh>
    <phoneticPr fontId="1"/>
  </si>
  <si>
    <t>（項）社会資本整備・管理効率化推進費
　（大事項）社会資本整備・管理等の効率的な推進に必要な経費</t>
    <rPh sb="3" eb="7">
      <t>シャカイシホン</t>
    </rPh>
    <rPh sb="7" eb="9">
      <t>セイビ</t>
    </rPh>
    <rPh sb="10" eb="12">
      <t>カンリ</t>
    </rPh>
    <rPh sb="12" eb="15">
      <t>コウリツカ</t>
    </rPh>
    <rPh sb="15" eb="17">
      <t>スイシン</t>
    </rPh>
    <rPh sb="17" eb="18">
      <t>ヒ</t>
    </rPh>
    <rPh sb="25" eb="29">
      <t>シャカイシホン</t>
    </rPh>
    <rPh sb="29" eb="31">
      <t>セイビ</t>
    </rPh>
    <rPh sb="32" eb="35">
      <t>カンリトウ</t>
    </rPh>
    <rPh sb="36" eb="39">
      <t>コウリツテキ</t>
    </rPh>
    <rPh sb="40" eb="42">
      <t>スイシン</t>
    </rPh>
    <rPh sb="43" eb="45">
      <t>ヒツヨウ</t>
    </rPh>
    <rPh sb="46" eb="48">
      <t>ケイヒ</t>
    </rPh>
    <phoneticPr fontId="1"/>
  </si>
  <si>
    <t>新28-
023</t>
    <rPh sb="0" eb="1">
      <t>シン</t>
    </rPh>
    <phoneticPr fontId="1"/>
  </si>
  <si>
    <t>新28-
024</t>
    <rPh sb="0" eb="1">
      <t>シン</t>
    </rPh>
    <phoneticPr fontId="1"/>
  </si>
  <si>
    <t>新28-
025</t>
    <rPh sb="0" eb="1">
      <t>シン</t>
    </rPh>
    <phoneticPr fontId="1"/>
  </si>
  <si>
    <t>新28-
026</t>
    <rPh sb="0" eb="1">
      <t>シン</t>
    </rPh>
    <phoneticPr fontId="1"/>
  </si>
  <si>
    <t>新28-
027</t>
    <rPh sb="0" eb="1">
      <t>シン</t>
    </rPh>
    <phoneticPr fontId="1"/>
  </si>
  <si>
    <t>新28-
028</t>
    <rPh sb="0" eb="1">
      <t>シン</t>
    </rPh>
    <phoneticPr fontId="1"/>
  </si>
  <si>
    <t>（項）建設市場整備推進費
　（大事項）建設市場の環境整備の推進に必要な経費</t>
    <rPh sb="1" eb="2">
      <t>コウ</t>
    </rPh>
    <rPh sb="3" eb="5">
      <t>ケンセツ</t>
    </rPh>
    <rPh sb="5" eb="7">
      <t>シジョウ</t>
    </rPh>
    <rPh sb="7" eb="9">
      <t>セイビ</t>
    </rPh>
    <rPh sb="9" eb="11">
      <t>スイシン</t>
    </rPh>
    <rPh sb="11" eb="12">
      <t>ヒ</t>
    </rPh>
    <rPh sb="15" eb="16">
      <t>ダイ</t>
    </rPh>
    <rPh sb="16" eb="18">
      <t>ジコウ</t>
    </rPh>
    <rPh sb="19" eb="21">
      <t>ケンセツ</t>
    </rPh>
    <rPh sb="21" eb="23">
      <t>シジョウ</t>
    </rPh>
    <rPh sb="24" eb="26">
      <t>カンキョウ</t>
    </rPh>
    <rPh sb="26" eb="28">
      <t>セイビ</t>
    </rPh>
    <rPh sb="29" eb="31">
      <t>スイシン</t>
    </rPh>
    <rPh sb="32" eb="34">
      <t>ヒツヨウ</t>
    </rPh>
    <rPh sb="35" eb="37">
      <t>ケイヒ</t>
    </rPh>
    <phoneticPr fontId="1"/>
  </si>
  <si>
    <t>新28-
029</t>
    <rPh sb="0" eb="1">
      <t>シン</t>
    </rPh>
    <phoneticPr fontId="1"/>
  </si>
  <si>
    <t>道路分野における多様なPPP/PFI手法の検討・調査</t>
    <rPh sb="0" eb="2">
      <t>ドウロ</t>
    </rPh>
    <rPh sb="2" eb="4">
      <t>ブンヤ</t>
    </rPh>
    <rPh sb="8" eb="10">
      <t>タヨウ</t>
    </rPh>
    <rPh sb="18" eb="20">
      <t>シュホウ</t>
    </rPh>
    <rPh sb="21" eb="23">
      <t>ケントウ</t>
    </rPh>
    <rPh sb="24" eb="26">
      <t>チョウサ</t>
    </rPh>
    <phoneticPr fontId="1"/>
  </si>
  <si>
    <t>新28-
030</t>
    <rPh sb="0" eb="1">
      <t>シン</t>
    </rPh>
    <phoneticPr fontId="1"/>
  </si>
  <si>
    <t>タクシー事業の活性化支援</t>
    <rPh sb="4" eb="6">
      <t>ジギョウ</t>
    </rPh>
    <rPh sb="7" eb="10">
      <t>カッセイカ</t>
    </rPh>
    <rPh sb="10" eb="12">
      <t>シエン</t>
    </rPh>
    <phoneticPr fontId="1"/>
  </si>
  <si>
    <t>新28-
031</t>
    <rPh sb="0" eb="1">
      <t>シン</t>
    </rPh>
    <phoneticPr fontId="1"/>
  </si>
  <si>
    <t>船舶の高度性能評価システムの構築</t>
    <rPh sb="0" eb="2">
      <t>センパク</t>
    </rPh>
    <rPh sb="3" eb="5">
      <t>コウド</t>
    </rPh>
    <rPh sb="5" eb="7">
      <t>セイノウ</t>
    </rPh>
    <rPh sb="7" eb="9">
      <t>ヒョウカ</t>
    </rPh>
    <rPh sb="14" eb="16">
      <t>コウチク</t>
    </rPh>
    <phoneticPr fontId="1"/>
  </si>
  <si>
    <t>（項）海事産業市場整備等推進費
　（大事項）海事産業の市場環境整備・活性化対策の技術開発に必要な経費</t>
    <rPh sb="37" eb="39">
      <t>タイサク</t>
    </rPh>
    <rPh sb="40" eb="42">
      <t>ギジュツ</t>
    </rPh>
    <rPh sb="42" eb="44">
      <t>カイハツ</t>
    </rPh>
    <phoneticPr fontId="1"/>
  </si>
  <si>
    <t>新28-
032</t>
    <rPh sb="0" eb="1">
      <t>シン</t>
    </rPh>
    <phoneticPr fontId="1"/>
  </si>
  <si>
    <t>新28-
033</t>
    <rPh sb="0" eb="1">
      <t>シン</t>
    </rPh>
    <phoneticPr fontId="1"/>
  </si>
  <si>
    <t>連携中枢都市圏における内発的な自立発展の推進検討</t>
    <rPh sb="22" eb="24">
      <t>ケントウ</t>
    </rPh>
    <phoneticPr fontId="1"/>
  </si>
  <si>
    <t>新たな広域地方計画の推進に係る調査・検討</t>
    <rPh sb="13" eb="14">
      <t>カカ</t>
    </rPh>
    <rPh sb="15" eb="17">
      <t>チョウサ</t>
    </rPh>
    <rPh sb="18" eb="20">
      <t>ケントウ</t>
    </rPh>
    <phoneticPr fontId="1"/>
  </si>
  <si>
    <t>（項）国土形成推進費
　（大事項）総合的な国土形成の推進に必要な経費</t>
    <rPh sb="1" eb="2">
      <t>コウ</t>
    </rPh>
    <rPh sb="13" eb="15">
      <t>ダイジ</t>
    </rPh>
    <rPh sb="15" eb="16">
      <t>コウ</t>
    </rPh>
    <phoneticPr fontId="1"/>
  </si>
  <si>
    <t>新28-
034</t>
    <rPh sb="0" eb="1">
      <t>シン</t>
    </rPh>
    <phoneticPr fontId="1"/>
  </si>
  <si>
    <t>新28-
035</t>
    <rPh sb="0" eb="1">
      <t>シン</t>
    </rPh>
    <phoneticPr fontId="1"/>
  </si>
  <si>
    <t>国土技術政策総合研究所</t>
    <rPh sb="0" eb="6">
      <t>コクドギジュツセイサク</t>
    </rPh>
    <rPh sb="6" eb="8">
      <t>ソウゴウ</t>
    </rPh>
    <rPh sb="8" eb="11">
      <t>ケンキュウショ</t>
    </rPh>
    <phoneticPr fontId="1"/>
  </si>
  <si>
    <t>新28-
037</t>
    <rPh sb="0" eb="1">
      <t>シン</t>
    </rPh>
    <phoneticPr fontId="1"/>
  </si>
  <si>
    <t>新28-
038</t>
    <rPh sb="0" eb="1">
      <t>シン</t>
    </rPh>
    <phoneticPr fontId="1"/>
  </si>
  <si>
    <t>新28-
039</t>
    <rPh sb="0" eb="1">
      <t>シン</t>
    </rPh>
    <phoneticPr fontId="1"/>
  </si>
  <si>
    <t>新28-
040</t>
    <rPh sb="0" eb="1">
      <t>シン</t>
    </rPh>
    <phoneticPr fontId="1"/>
  </si>
  <si>
    <t>新28-
041</t>
    <rPh sb="0" eb="1">
      <t>シン</t>
    </rPh>
    <phoneticPr fontId="1"/>
  </si>
  <si>
    <t>木造住宅の簡易な性能評価法の開発</t>
    <rPh sb="0" eb="2">
      <t>モクゾウ</t>
    </rPh>
    <rPh sb="2" eb="4">
      <t>ジュウタク</t>
    </rPh>
    <rPh sb="5" eb="7">
      <t>カンイ</t>
    </rPh>
    <rPh sb="8" eb="10">
      <t>セイノウ</t>
    </rPh>
    <rPh sb="10" eb="12">
      <t>ヒョウカ</t>
    </rPh>
    <rPh sb="12" eb="13">
      <t>ホウ</t>
    </rPh>
    <rPh sb="14" eb="16">
      <t>カイハツ</t>
    </rPh>
    <phoneticPr fontId="1"/>
  </si>
  <si>
    <t>建築設備の自動制御技術によるエネルギー削減効果の評価法の開発</t>
    <rPh sb="0" eb="2">
      <t>ケンチク</t>
    </rPh>
    <rPh sb="2" eb="4">
      <t>セツビ</t>
    </rPh>
    <rPh sb="5" eb="7">
      <t>ジドウ</t>
    </rPh>
    <rPh sb="7" eb="9">
      <t>セイギョ</t>
    </rPh>
    <rPh sb="9" eb="11">
      <t>ギジュツ</t>
    </rPh>
    <rPh sb="19" eb="21">
      <t>サクゲン</t>
    </rPh>
    <rPh sb="21" eb="23">
      <t>コウカ</t>
    </rPh>
    <rPh sb="24" eb="27">
      <t>ヒョウカホウ</t>
    </rPh>
    <rPh sb="28" eb="30">
      <t>カイハツ</t>
    </rPh>
    <phoneticPr fontId="1"/>
  </si>
  <si>
    <t>社会資本整備プロセスにおける現場生産性向上に関する研究</t>
    <rPh sb="0" eb="4">
      <t>シャカイシホン</t>
    </rPh>
    <rPh sb="4" eb="6">
      <t>セイビ</t>
    </rPh>
    <rPh sb="14" eb="16">
      <t>ゲンバ</t>
    </rPh>
    <rPh sb="16" eb="19">
      <t>セイサンセイ</t>
    </rPh>
    <rPh sb="19" eb="21">
      <t>コウジョウ</t>
    </rPh>
    <rPh sb="22" eb="23">
      <t>カン</t>
    </rPh>
    <rPh sb="25" eb="27">
      <t>ケンキュウ</t>
    </rPh>
    <phoneticPr fontId="1"/>
  </si>
  <si>
    <t>既存港湾施設の長寿命化・有効活用のための実務的評価手法に関する研究</t>
    <rPh sb="0" eb="2">
      <t>キゾン</t>
    </rPh>
    <rPh sb="2" eb="4">
      <t>コウワン</t>
    </rPh>
    <rPh sb="4" eb="6">
      <t>シセツ</t>
    </rPh>
    <rPh sb="7" eb="10">
      <t>チョウジュミョウ</t>
    </rPh>
    <rPh sb="10" eb="11">
      <t>カ</t>
    </rPh>
    <rPh sb="12" eb="14">
      <t>ユウコウ</t>
    </rPh>
    <rPh sb="14" eb="16">
      <t>カツヨウ</t>
    </rPh>
    <rPh sb="20" eb="23">
      <t>ジツムテキ</t>
    </rPh>
    <rPh sb="23" eb="25">
      <t>ヒョウカ</t>
    </rPh>
    <rPh sb="25" eb="27">
      <t>シュホウ</t>
    </rPh>
    <rPh sb="28" eb="29">
      <t>カン</t>
    </rPh>
    <rPh sb="31" eb="33">
      <t>ケンキュウ</t>
    </rPh>
    <phoneticPr fontId="1"/>
  </si>
  <si>
    <t>高潮災害に対する港湾地帯の安全性の確保に関する研究</t>
    <rPh sb="0" eb="2">
      <t>タカシオ</t>
    </rPh>
    <rPh sb="2" eb="4">
      <t>サイガイ</t>
    </rPh>
    <rPh sb="5" eb="6">
      <t>タイ</t>
    </rPh>
    <rPh sb="8" eb="10">
      <t>コウワン</t>
    </rPh>
    <rPh sb="10" eb="12">
      <t>チタイ</t>
    </rPh>
    <rPh sb="13" eb="16">
      <t>アンゼンセイ</t>
    </rPh>
    <rPh sb="17" eb="19">
      <t>カクホ</t>
    </rPh>
    <rPh sb="20" eb="21">
      <t>カン</t>
    </rPh>
    <rPh sb="23" eb="25">
      <t>ケンキュウ</t>
    </rPh>
    <phoneticPr fontId="1"/>
  </si>
  <si>
    <t>（項）情報化推進費　　　　　　　　　　　　（大事項）情報化の推進に必要な経費</t>
    <rPh sb="1" eb="2">
      <t>コウ</t>
    </rPh>
    <rPh sb="3" eb="6">
      <t>ジョウホウカ</t>
    </rPh>
    <rPh sb="6" eb="9">
      <t>スイシンヒ</t>
    </rPh>
    <rPh sb="22" eb="23">
      <t>ダイ</t>
    </rPh>
    <rPh sb="23" eb="25">
      <t>ジコウ</t>
    </rPh>
    <rPh sb="26" eb="29">
      <t>ジョウホウカ</t>
    </rPh>
    <rPh sb="30" eb="32">
      <t>スイシン</t>
    </rPh>
    <rPh sb="33" eb="35">
      <t>ヒツヨウ</t>
    </rPh>
    <rPh sb="36" eb="38">
      <t>ケイヒ</t>
    </rPh>
    <phoneticPr fontId="1"/>
  </si>
  <si>
    <t>新28-
042</t>
    <rPh sb="0" eb="1">
      <t>シン</t>
    </rPh>
    <phoneticPr fontId="1"/>
  </si>
  <si>
    <t>（項）運輸安全委員会
　（大事項）公共交通等安全対策に必要な経費</t>
  </si>
  <si>
    <t>（項）技術研究開発推進費
　（大事項）社会資本整備関連技術の試験研究等に必要な経費</t>
    <phoneticPr fontId="1"/>
  </si>
  <si>
    <t>平成２８年度対象</t>
  </si>
  <si>
    <t>平成２８年度対象</t>
    <rPh sb="0" eb="2">
      <t>ヘイセイ</t>
    </rPh>
    <rPh sb="4" eb="6">
      <t>ネンド</t>
    </rPh>
    <rPh sb="6" eb="8">
      <t>タイショウ</t>
    </rPh>
    <phoneticPr fontId="1"/>
  </si>
  <si>
    <t>平成２７年度対象</t>
  </si>
  <si>
    <t>28年度第１次補正予算（熊本地震復旧等予備費）を使用（18,030百万円）</t>
    <rPh sb="2" eb="4">
      <t>ネンド</t>
    </rPh>
    <rPh sb="4" eb="5">
      <t>ダイ</t>
    </rPh>
    <rPh sb="6" eb="7">
      <t>ジ</t>
    </rPh>
    <rPh sb="7" eb="9">
      <t>ホセイ</t>
    </rPh>
    <rPh sb="9" eb="11">
      <t>ヨサン</t>
    </rPh>
    <rPh sb="12" eb="14">
      <t>クマモト</t>
    </rPh>
    <rPh sb="14" eb="16">
      <t>ジシン</t>
    </rPh>
    <rPh sb="16" eb="18">
      <t>フッキュウ</t>
    </rPh>
    <rPh sb="18" eb="19">
      <t>トウ</t>
    </rPh>
    <rPh sb="19" eb="22">
      <t>ヨビヒ</t>
    </rPh>
    <rPh sb="24" eb="26">
      <t>シヨウ</t>
    </rPh>
    <rPh sb="33" eb="35">
      <t>ヒャクマン</t>
    </rPh>
    <rPh sb="35" eb="36">
      <t>エン</t>
    </rPh>
    <phoneticPr fontId="1"/>
  </si>
  <si>
    <t>前年度新規</t>
    <rPh sb="0" eb="3">
      <t>ゼンネンド</t>
    </rPh>
    <rPh sb="3" eb="5">
      <t>シンキ</t>
    </rPh>
    <phoneticPr fontId="1"/>
  </si>
  <si>
    <t>鳥取県を周遊する旅行商品造成支援</t>
    <rPh sb="0" eb="3">
      <t>トットリケン</t>
    </rPh>
    <rPh sb="4" eb="6">
      <t>シュウユウ</t>
    </rPh>
    <rPh sb="8" eb="10">
      <t>リョコウ</t>
    </rPh>
    <rPh sb="10" eb="12">
      <t>ショウヒン</t>
    </rPh>
    <rPh sb="12" eb="14">
      <t>ゾウセイ</t>
    </rPh>
    <rPh sb="14" eb="16">
      <t>シエン</t>
    </rPh>
    <phoneticPr fontId="1"/>
  </si>
  <si>
    <t>訪日外国人旅行環境整備事業の財源（100百万円）を流用して、実施。</t>
    <rPh sb="14" eb="16">
      <t>ザイゲン</t>
    </rPh>
    <rPh sb="20" eb="21">
      <t>ヒャク</t>
    </rPh>
    <rPh sb="21" eb="23">
      <t>マンエン</t>
    </rPh>
    <rPh sb="25" eb="27">
      <t>リュウヨウ</t>
    </rPh>
    <rPh sb="30" eb="32">
      <t>ジッシ</t>
    </rPh>
    <phoneticPr fontId="1"/>
  </si>
  <si>
    <t>-</t>
    <phoneticPr fontId="1"/>
  </si>
  <si>
    <t>訪日外国人旅行者数2000万人、3000万人を迎えるための交通システム等の受入キャパシティに関する調査研究</t>
  </si>
  <si>
    <t>地域における交通システムの効率的な維持・運用に関する調査研究</t>
  </si>
  <si>
    <t>将来の国土交通シーズのポートフォリオ戦略に関する調査研究</t>
  </si>
  <si>
    <t>ICTの利活用による個人の財・サービスの仲介ビジネスに係る国際的な動向・問題点等に関する調査研究</t>
  </si>
  <si>
    <t>立地競争力の更なる強化に資する国際航空ネットワークのあり方に関する調査研究</t>
  </si>
  <si>
    <t>公共投資の経済効果を計測するマクロ経済モデルの構築</t>
  </si>
  <si>
    <t>空き家発生・分布メカニズムの解明に関する調査研究</t>
  </si>
  <si>
    <t>建設産業の外国政府・企業と連携した第三国展開に関する調査研究</t>
  </si>
  <si>
    <t>（項）総合的バリアフリー推進費
　（大事項）総合的なバリアフリー社会の形成の推進に必要な経費
（項）地方運輸行政推進費
　（大事項）総合的なバリアフリー社会の形成の推進に必要な経費</t>
    <phoneticPr fontId="1"/>
  </si>
  <si>
    <t>事業単位分割</t>
    <rPh sb="0" eb="2">
      <t>ジギョウ</t>
    </rPh>
    <rPh sb="2" eb="4">
      <t>タンイ</t>
    </rPh>
    <rPh sb="4" eb="6">
      <t>ブンカツ</t>
    </rPh>
    <phoneticPr fontId="1"/>
  </si>
  <si>
    <t>その他</t>
    <phoneticPr fontId="1"/>
  </si>
  <si>
    <t>予備費　1,008,602千円</t>
    <rPh sb="0" eb="3">
      <t>ヨビヒ</t>
    </rPh>
    <rPh sb="13" eb="15">
      <t>センエン</t>
    </rPh>
    <phoneticPr fontId="1"/>
  </si>
  <si>
    <t>平成17年度</t>
    <phoneticPr fontId="1"/>
  </si>
  <si>
    <t>インバウンドの活用によるフェリー産業の活性化推進事業</t>
  </si>
  <si>
    <t>堤外地における企業活動等を考慮した避難対策の検討等に必要な経費</t>
  </si>
  <si>
    <t>（項）水害・土砂災害対策費
　（大事項）水害・土砂災害の防止・減災の推進に必要な経費</t>
  </si>
  <si>
    <t>改正SOLAS条約等を踏まえた総合的な港湾保安対策</t>
  </si>
  <si>
    <t>国際戦略港湾競争力強化対策事業</t>
  </si>
  <si>
    <t>平成14年度</t>
    <phoneticPr fontId="1"/>
  </si>
  <si>
    <t>平成14年度</t>
    <phoneticPr fontId="1"/>
  </si>
  <si>
    <t>平成26年度</t>
    <phoneticPr fontId="1"/>
  </si>
  <si>
    <t>次世代大型車開発・実用化促進事業</t>
    <phoneticPr fontId="1"/>
  </si>
  <si>
    <t>平成17年度</t>
    <phoneticPr fontId="1"/>
  </si>
  <si>
    <t>車両の環境対策</t>
    <phoneticPr fontId="1"/>
  </si>
  <si>
    <t>トラック運送業の生産性向上促進事業</t>
    <rPh sb="4" eb="7">
      <t>ウンソウギョウ</t>
    </rPh>
    <rPh sb="8" eb="11">
      <t>セイサンセイ</t>
    </rPh>
    <rPh sb="11" eb="13">
      <t>コウジョウ</t>
    </rPh>
    <rPh sb="13" eb="15">
      <t>ソクシン</t>
    </rPh>
    <rPh sb="15" eb="17">
      <t>ジギョウ</t>
    </rPh>
    <phoneticPr fontId="1"/>
  </si>
  <si>
    <t>平成28年度</t>
    <phoneticPr fontId="1"/>
  </si>
  <si>
    <t>平成29年度</t>
    <phoneticPr fontId="1"/>
  </si>
  <si>
    <t>地域交通のグリーン化を通じた電気自動車の加速度的普及促進</t>
    <phoneticPr fontId="1"/>
  </si>
  <si>
    <t>ＩＴを活用した運送事業に対する監査体制の強化</t>
    <phoneticPr fontId="1"/>
  </si>
  <si>
    <t>タクシー運転者登録制度ネットワークシステムの運用</t>
    <phoneticPr fontId="1"/>
  </si>
  <si>
    <t>昭和41年度</t>
    <phoneticPr fontId="1"/>
  </si>
  <si>
    <t>貨物自動車運送秩序改善等対策</t>
    <phoneticPr fontId="1"/>
  </si>
  <si>
    <t>昭和52年度</t>
    <phoneticPr fontId="1"/>
  </si>
  <si>
    <t>平成25年度</t>
    <phoneticPr fontId="1"/>
  </si>
  <si>
    <t>平成19年度</t>
    <phoneticPr fontId="1"/>
  </si>
  <si>
    <t>自動車保安対策</t>
    <phoneticPr fontId="1"/>
  </si>
  <si>
    <t>ひき逃げ事故等による被害者に対する保障金の支払</t>
    <phoneticPr fontId="1"/>
  </si>
  <si>
    <t>被害者相談等自賠責制度の適正・円滑な執行</t>
    <phoneticPr fontId="1"/>
  </si>
  <si>
    <t>自動車事故による被害者遺族等に対する支援</t>
    <phoneticPr fontId="1"/>
  </si>
  <si>
    <t>自動車事故による被害者対策の充実</t>
    <phoneticPr fontId="1"/>
  </si>
  <si>
    <t>自動車運送事業の安全総合対策事業（事故防止対策支援推進事業）</t>
    <phoneticPr fontId="1"/>
  </si>
  <si>
    <t>自動車事故を防止するための取組支援</t>
    <phoneticPr fontId="1"/>
  </si>
  <si>
    <t>独立行政法人自動車事故対策機構運営費交付金</t>
    <phoneticPr fontId="1"/>
  </si>
  <si>
    <t>独立行政法人自動車事故対策機構施設整備費</t>
    <phoneticPr fontId="1"/>
  </si>
  <si>
    <t>車両の安全対策</t>
    <phoneticPr fontId="1"/>
  </si>
  <si>
    <t>自動車安全特別会計自動車検査登録勘定</t>
    <phoneticPr fontId="1"/>
  </si>
  <si>
    <t>新たな自動車旅客運送業務の取り組みにおける体制の強化</t>
    <phoneticPr fontId="1"/>
  </si>
  <si>
    <t>平成18年度</t>
    <phoneticPr fontId="1"/>
  </si>
  <si>
    <t>トラック運送業におけるパートナーシップ環境整備事業</t>
    <phoneticPr fontId="1"/>
  </si>
  <si>
    <t>平成21年度</t>
    <phoneticPr fontId="1"/>
  </si>
  <si>
    <t>トラック産業将来ビジョン策定等調査</t>
    <phoneticPr fontId="1"/>
  </si>
  <si>
    <t>平成22年度</t>
    <phoneticPr fontId="1"/>
  </si>
  <si>
    <t>再保険金及保険金の支払</t>
    <phoneticPr fontId="1"/>
  </si>
  <si>
    <t>自動車検査登録事務所等の施設の整備</t>
    <phoneticPr fontId="1"/>
  </si>
  <si>
    <t>109･110</t>
    <phoneticPr fontId="1"/>
  </si>
  <si>
    <t>-</t>
    <phoneticPr fontId="1"/>
  </si>
  <si>
    <t>港湾整備事業（東日本大震災関連）</t>
    <phoneticPr fontId="1"/>
  </si>
  <si>
    <t>－</t>
  </si>
  <si>
    <t>土地市場の変化を踏まえた土地政策実現のための経費</t>
  </si>
  <si>
    <t>主要都市における高度利用地の地価分析調査</t>
  </si>
  <si>
    <t>多様な入札契約方式のモデル事業等の実施</t>
  </si>
  <si>
    <t>建設産業生産性向上支援事業</t>
  </si>
  <si>
    <t>技術者の確保・育成に関する調査・検討</t>
  </si>
  <si>
    <t>国内外の建設技能人材の戦略的な確保・育成</t>
    <rPh sb="0" eb="3">
      <t>コクナイガイ</t>
    </rPh>
    <rPh sb="4" eb="6">
      <t>ケンセツ</t>
    </rPh>
    <rPh sb="6" eb="8">
      <t>ギノウ</t>
    </rPh>
    <rPh sb="8" eb="10">
      <t>ジンザイ</t>
    </rPh>
    <rPh sb="11" eb="14">
      <t>センリャクテキ</t>
    </rPh>
    <rPh sb="15" eb="17">
      <t>カクホ</t>
    </rPh>
    <rPh sb="18" eb="20">
      <t>イクセイ</t>
    </rPh>
    <phoneticPr fontId="1"/>
  </si>
  <si>
    <t>（項）北海道開発局施設費
　（大事項）北海道開発局施設整備に必要な経費</t>
  </si>
  <si>
    <t>平成２６年度対象　　　　平成２８年度対象</t>
  </si>
  <si>
    <t>（項）住宅市場整備推進費
　（大事項）住宅市場の環境整備の推進に必要な経費</t>
  </si>
  <si>
    <t>予備費126.792百万円</t>
    <rPh sb="0" eb="3">
      <t>ヨビヒ</t>
    </rPh>
    <rPh sb="10" eb="12">
      <t>ヒャクマン</t>
    </rPh>
    <rPh sb="12" eb="13">
      <t>エン</t>
    </rPh>
    <phoneticPr fontId="1"/>
  </si>
  <si>
    <t>公営住宅整備等事業</t>
    <rPh sb="0" eb="2">
      <t>コウエイ</t>
    </rPh>
    <rPh sb="2" eb="4">
      <t>ジュウタク</t>
    </rPh>
    <rPh sb="4" eb="6">
      <t>セイビ</t>
    </rPh>
    <rPh sb="6" eb="7">
      <t>トウ</t>
    </rPh>
    <rPh sb="7" eb="9">
      <t>ジギョウ</t>
    </rPh>
    <phoneticPr fontId="1"/>
  </si>
  <si>
    <t>旧事業名　公的賃貸住宅長寿命化モデル事業</t>
    <rPh sb="0" eb="1">
      <t>キュウ</t>
    </rPh>
    <rPh sb="1" eb="3">
      <t>ジギョウ</t>
    </rPh>
    <rPh sb="3" eb="4">
      <t>メイ</t>
    </rPh>
    <phoneticPr fontId="1"/>
  </si>
  <si>
    <t>住宅金融支援機構</t>
  </si>
  <si>
    <t>（項）住宅対策諸費
　（大事項）住宅対策諸費に必要な経費</t>
  </si>
  <si>
    <t>住宅建築技術高度化・展開推進事業</t>
  </si>
  <si>
    <t>建築確認検査制度等の見直しに係る体制整備等支援事業</t>
  </si>
  <si>
    <t>多世代交流型住宅ストック活用推進事業</t>
  </si>
  <si>
    <t>省エネ住宅・建築物の整備に向けた体制整備</t>
  </si>
  <si>
    <t>新興国に対する我が国建築基準の普及促進事業</t>
  </si>
  <si>
    <t>先駆的空き家対策モデル事業</t>
  </si>
  <si>
    <t>住宅ストック維持・向上促進事業</t>
  </si>
  <si>
    <t>建築材料等に関するサンプル調査</t>
  </si>
  <si>
    <t>定期報告制度の運用に関する調査事業</t>
  </si>
  <si>
    <t>住宅市街地総合整備促進等事業</t>
  </si>
  <si>
    <t>災害時拠点強靱化緊急促進事業</t>
  </si>
  <si>
    <t>（項）住宅防災事業費
　（大事項）住宅防災事業に必要な経費</t>
  </si>
  <si>
    <t>長期優良住宅化リフォーム推進事業</t>
  </si>
  <si>
    <t>住宅ストック循環支援事業</t>
    <rPh sb="0" eb="2">
      <t>ジュウタク</t>
    </rPh>
    <rPh sb="6" eb="8">
      <t>ジュンカン</t>
    </rPh>
    <rPh sb="8" eb="10">
      <t>シエン</t>
    </rPh>
    <rPh sb="10" eb="12">
      <t>ジギョウ</t>
    </rPh>
    <phoneticPr fontId="1"/>
  </si>
  <si>
    <t>社会資本の適確な維持管理・更新に係る施設横断的な検討</t>
  </si>
  <si>
    <t>総合的な交通体系の効果的な整備の推進</t>
  </si>
  <si>
    <t>巨大地震に対する中低層建築物の地震被害軽減技術に関する研究</t>
  </si>
  <si>
    <t>住生活満足度の評価構造に基づく住宅施策の効果的実施手法に関する研究</t>
  </si>
  <si>
    <t>地震時の市街地火災等に対する都市の脆弱部分及び防災対策効果の評価に関する研究</t>
  </si>
  <si>
    <t>下水処理場の既存施設能力を活用した汚水処理システムの効率化に関する研究</t>
  </si>
  <si>
    <t>気候変動下の都市における戦略的災害リスク低減手法の開発</t>
  </si>
  <si>
    <t>リアルタイム観測・監視データを活用した高精度土砂災害発生予測手法の研究</t>
  </si>
  <si>
    <t>地震誘発火災を被った建築物の安全性・再使用性評価法に関する研究</t>
  </si>
  <si>
    <t>共同住宅等における災害時の高齢者・障がい者に向けた避難支援技術の評価基準の開発</t>
  </si>
  <si>
    <t>みどりを利用した都市の熱的環境改善による低炭素都市づくりの評価手法の開発</t>
  </si>
  <si>
    <t>平成32年度</t>
  </si>
  <si>
    <t>（項）国土形成推進費
　（大事項）総合的な国土形成の推進に必要な経費</t>
    <phoneticPr fontId="1"/>
  </si>
  <si>
    <t>平成28年度</t>
  </si>
  <si>
    <t>国土政策局</t>
    <phoneticPr fontId="1"/>
  </si>
  <si>
    <t>国土政策局</t>
    <phoneticPr fontId="1"/>
  </si>
  <si>
    <t>一般会計</t>
    <phoneticPr fontId="1"/>
  </si>
  <si>
    <t xml:space="preserve">
（項）離島振興費
　（大事項）離島振興に必要な経費
</t>
    <phoneticPr fontId="1"/>
  </si>
  <si>
    <t>一般会計</t>
    <phoneticPr fontId="1"/>
  </si>
  <si>
    <t>（項）国営公園等事業費
　（大事項）良好で緑豊かな都市空間の形成等のための国営公園等事業に必要な経費
（項）都市公園防災事業費
　（大事項）都市公園防災事業に必要な経費</t>
    <rPh sb="45" eb="47">
      <t>ヒツヨウ</t>
    </rPh>
    <phoneticPr fontId="1"/>
  </si>
  <si>
    <t>（項）緑地環境対策費
　（大事項）緑地環境の保全等の対策に必要な経費</t>
    <rPh sb="13" eb="14">
      <t>ダイ</t>
    </rPh>
    <phoneticPr fontId="1"/>
  </si>
  <si>
    <t>古都における歴史的風土の保存方策検討調査</t>
  </si>
  <si>
    <t>（項）地球温暖化防止等対策費
　（大事項）地球温暖化防止等の環境の保全に必要な経費</t>
  </si>
  <si>
    <t>集約促進景観・歴史的風致形成推進事業</t>
  </si>
  <si>
    <t>居住機能・都市機能の誘導と連携した景観施策検討調査</t>
  </si>
  <si>
    <t>（項）都市再生・地域再生整備事業費
　（大事項）都市再生・地域再生整備事業に必要な経費
（項）都市・地域交通整備事業費
　（大事項）都市・地域交通整備事業に必要な経費</t>
    <rPh sb="1" eb="2">
      <t>コウ</t>
    </rPh>
    <rPh sb="45" eb="46">
      <t>コウ</t>
    </rPh>
    <rPh sb="62" eb="63">
      <t>ダイ</t>
    </rPh>
    <rPh sb="63" eb="65">
      <t>ジコウ</t>
    </rPh>
    <phoneticPr fontId="1"/>
  </si>
  <si>
    <t>（項）都市再生・地域再生整備事業費
　（大事項）都市再生・地域再生整備事業に必要な経費</t>
    <rPh sb="1" eb="2">
      <t>コウ</t>
    </rPh>
    <phoneticPr fontId="1"/>
  </si>
  <si>
    <t>民間まちづくり活動促進事業</t>
  </si>
  <si>
    <t>歴史的風致活用国際観光支援事業</t>
  </si>
  <si>
    <t>「大都市戦略検討調査経費」（平成28年度事業番号404）を「大都市戦略等推進経費」に名称変更</t>
    <rPh sb="14" eb="16">
      <t>ヘイセイ</t>
    </rPh>
    <rPh sb="18" eb="20">
      <t>ネンド</t>
    </rPh>
    <rPh sb="20" eb="22">
      <t>ジギョウ</t>
    </rPh>
    <rPh sb="22" eb="24">
      <t>バンゴウ</t>
    </rPh>
    <rPh sb="30" eb="33">
      <t>ダイトシ</t>
    </rPh>
    <rPh sb="33" eb="35">
      <t>センリャク</t>
    </rPh>
    <rPh sb="35" eb="36">
      <t>ナド</t>
    </rPh>
    <rPh sb="36" eb="38">
      <t>スイシン</t>
    </rPh>
    <rPh sb="38" eb="40">
      <t>ケイヒ</t>
    </rPh>
    <rPh sb="42" eb="44">
      <t>メイショウ</t>
    </rPh>
    <rPh sb="44" eb="46">
      <t>ヘンコウ</t>
    </rPh>
    <phoneticPr fontId="1"/>
  </si>
  <si>
    <t>平成20年度</t>
  </si>
  <si>
    <t>国土地理院</t>
  </si>
  <si>
    <t>昭和42年度</t>
  </si>
  <si>
    <t>測量用航空機運航経費</t>
  </si>
  <si>
    <t>平成22年度</t>
  </si>
  <si>
    <t>平成19年度</t>
  </si>
  <si>
    <t>予備費（145百万円）</t>
  </si>
  <si>
    <t>（項）地理空間情報整備・活用等推進費
　（大事項）地理空間情報の整備・活用等の推進に必要な経費　</t>
  </si>
  <si>
    <t>測量行政推進経費</t>
  </si>
  <si>
    <t>平成16年度</t>
  </si>
  <si>
    <t>昭和元年度以前</t>
  </si>
  <si>
    <t>土地利用調査経費</t>
  </si>
  <si>
    <t>地理空間情報ライブラリー推進経費</t>
  </si>
  <si>
    <t>平成24年度</t>
  </si>
  <si>
    <t>地理地殻活動の研究に必要な経費</t>
  </si>
  <si>
    <t>平成10年度</t>
  </si>
  <si>
    <t>（項）技術研究開発推進費
　（大事項）地理地殻活動の研究に必要な経費</t>
  </si>
  <si>
    <t>昭和53年度</t>
  </si>
  <si>
    <t>（項）国土地理院施設費
　（大事項）国土地理院施設整備に必要な経費</t>
  </si>
  <si>
    <t>その他</t>
    <rPh sb="2" eb="3">
      <t>タ</t>
    </rPh>
    <phoneticPr fontId="1"/>
  </si>
  <si>
    <t>予備費（2百万円）</t>
    <rPh sb="0" eb="3">
      <t>ヨビヒ</t>
    </rPh>
    <rPh sb="5" eb="8">
      <t>ヒャクマンエン</t>
    </rPh>
    <phoneticPr fontId="1"/>
  </si>
  <si>
    <t>予備費（2,261百万円）</t>
    <rPh sb="0" eb="3">
      <t>ヨビヒ</t>
    </rPh>
    <rPh sb="9" eb="12">
      <t>ヒャクマンエン</t>
    </rPh>
    <phoneticPr fontId="1"/>
  </si>
  <si>
    <t>（項）道路交通安全対策事業費
　（大事項）道路更新防災対策事業及び維持管理に必要な経費
（項）地域連携道路事業費
　（大事項）地域連携道路事業に必要な経費
（項）道路交通円滑化事業費
　（大事項）道路交通円滑化事業に必要な経費</t>
    <phoneticPr fontId="1"/>
  </si>
  <si>
    <t>予備費（21,046百万円）</t>
    <rPh sb="0" eb="3">
      <t>ヨビヒ</t>
    </rPh>
    <rPh sb="10" eb="13">
      <t>ヒャクマンエン</t>
    </rPh>
    <phoneticPr fontId="1"/>
  </si>
  <si>
    <t>社会資本情報プラットフォームの構築に必要な経費</t>
    <rPh sb="0" eb="2">
      <t>シャカイ</t>
    </rPh>
    <rPh sb="2" eb="4">
      <t>シホン</t>
    </rPh>
    <rPh sb="4" eb="6">
      <t>ジョウホウ</t>
    </rPh>
    <rPh sb="15" eb="17">
      <t>コウチク</t>
    </rPh>
    <rPh sb="18" eb="20">
      <t>ヒツヨウ</t>
    </rPh>
    <rPh sb="21" eb="23">
      <t>ケイヒ</t>
    </rPh>
    <phoneticPr fontId="1"/>
  </si>
  <si>
    <t>現場施工の省力化・効率化に資するインフラ構造に係る技術研究開発の推進</t>
    <rPh sb="0" eb="2">
      <t>ゲンバ</t>
    </rPh>
    <rPh sb="2" eb="4">
      <t>セコウ</t>
    </rPh>
    <rPh sb="5" eb="8">
      <t>ショウリョクカ</t>
    </rPh>
    <rPh sb="9" eb="12">
      <t>コウリツカ</t>
    </rPh>
    <rPh sb="13" eb="14">
      <t>シ</t>
    </rPh>
    <rPh sb="20" eb="22">
      <t>コウゾウ</t>
    </rPh>
    <rPh sb="23" eb="24">
      <t>カカワ</t>
    </rPh>
    <phoneticPr fontId="1"/>
  </si>
  <si>
    <t>（項）社会資本整備・管理効率化推進費
　（大事項）社会資本整備・管理等の効率的な推進に必要な経費</t>
    <rPh sb="1" eb="2">
      <t>コウ</t>
    </rPh>
    <rPh sb="21" eb="22">
      <t>ダイ</t>
    </rPh>
    <rPh sb="22" eb="24">
      <t>ジコウ</t>
    </rPh>
    <phoneticPr fontId="1"/>
  </si>
  <si>
    <t>建設技術の研究開発等共通経費</t>
    <rPh sb="0" eb="2">
      <t>ケンセツ</t>
    </rPh>
    <rPh sb="2" eb="4">
      <t>ギジュツ</t>
    </rPh>
    <rPh sb="5" eb="7">
      <t>ケンキュウ</t>
    </rPh>
    <rPh sb="7" eb="10">
      <t>カイハツナド</t>
    </rPh>
    <rPh sb="10" eb="12">
      <t>キョウツウ</t>
    </rPh>
    <rPh sb="12" eb="14">
      <t>ケイヒ</t>
    </rPh>
    <phoneticPr fontId="1"/>
  </si>
  <si>
    <t>（項）技術研究開発推進費
　（大事項）技術研究開発の推進に必要な経費</t>
    <rPh sb="15" eb="16">
      <t>ダイ</t>
    </rPh>
    <phoneticPr fontId="1"/>
  </si>
  <si>
    <t>災害拠点建築物の機能継続技術の開発</t>
    <rPh sb="0" eb="2">
      <t>サイガイ</t>
    </rPh>
    <rPh sb="2" eb="4">
      <t>キョテン</t>
    </rPh>
    <rPh sb="4" eb="7">
      <t>ケンチクブツ</t>
    </rPh>
    <rPh sb="8" eb="10">
      <t>キノウ</t>
    </rPh>
    <rPh sb="10" eb="12">
      <t>ケイゾク</t>
    </rPh>
    <rPh sb="12" eb="14">
      <t>ギジュツ</t>
    </rPh>
    <rPh sb="15" eb="17">
      <t>カイハツ</t>
    </rPh>
    <phoneticPr fontId="1"/>
  </si>
  <si>
    <t>社会資本等の維持管理効率化・高度化のための情報蓄積・利活用技術の開発</t>
    <rPh sb="0" eb="2">
      <t>シャカイ</t>
    </rPh>
    <rPh sb="2" eb="4">
      <t>シホン</t>
    </rPh>
    <rPh sb="4" eb="5">
      <t>トウ</t>
    </rPh>
    <rPh sb="6" eb="8">
      <t>イジ</t>
    </rPh>
    <rPh sb="8" eb="10">
      <t>カンリ</t>
    </rPh>
    <rPh sb="10" eb="13">
      <t>コウリツカ</t>
    </rPh>
    <rPh sb="14" eb="17">
      <t>コウドカ</t>
    </rPh>
    <rPh sb="21" eb="23">
      <t>ジョウホウ</t>
    </rPh>
    <rPh sb="23" eb="25">
      <t>チクセキ</t>
    </rPh>
    <rPh sb="26" eb="29">
      <t>リカツヨウ</t>
    </rPh>
    <rPh sb="29" eb="31">
      <t>ギジュツ</t>
    </rPh>
    <rPh sb="32" eb="34">
      <t>カイハツ</t>
    </rPh>
    <phoneticPr fontId="1"/>
  </si>
  <si>
    <t>大臣官房</t>
    <phoneticPr fontId="1"/>
  </si>
  <si>
    <t>(項)技術研究開発推進費
（大事項）技術研究開発の推進に必要な経費</t>
    <rPh sb="1" eb="2">
      <t>コウ</t>
    </rPh>
    <rPh sb="3" eb="7">
      <t>ギジュツケンキュウ</t>
    </rPh>
    <rPh sb="7" eb="9">
      <t>カイハツ</t>
    </rPh>
    <rPh sb="9" eb="12">
      <t>スイシンヒ</t>
    </rPh>
    <phoneticPr fontId="1"/>
  </si>
  <si>
    <t>新28-
036</t>
    <rPh sb="0" eb="1">
      <t>シン</t>
    </rPh>
    <phoneticPr fontId="1"/>
  </si>
  <si>
    <t>（項）国土交通本省施設費
　（大事項）国土交通本省施設整備に必要な経費</t>
    <rPh sb="1" eb="2">
      <t>コウ</t>
    </rPh>
    <rPh sb="3" eb="5">
      <t>コクド</t>
    </rPh>
    <rPh sb="5" eb="7">
      <t>コウツウ</t>
    </rPh>
    <rPh sb="7" eb="9">
      <t>ホンショウ</t>
    </rPh>
    <rPh sb="9" eb="11">
      <t>シセツ</t>
    </rPh>
    <rPh sb="15" eb="17">
      <t>ダイジ</t>
    </rPh>
    <rPh sb="17" eb="18">
      <t>コウ</t>
    </rPh>
    <rPh sb="19" eb="21">
      <t>コクド</t>
    </rPh>
    <rPh sb="21" eb="23">
      <t>コウツウ</t>
    </rPh>
    <rPh sb="23" eb="25">
      <t>ホンショウ</t>
    </rPh>
    <rPh sb="25" eb="27">
      <t>シセツ</t>
    </rPh>
    <rPh sb="27" eb="29">
      <t>セイビ</t>
    </rPh>
    <rPh sb="30" eb="32">
      <t>ヒツヨウ</t>
    </rPh>
    <rPh sb="33" eb="35">
      <t>ケイヒ</t>
    </rPh>
    <phoneticPr fontId="1"/>
  </si>
  <si>
    <r>
      <t>（項）地球温暖化防止等対策費
　（大事項）地球温暖化防</t>
    </r>
    <r>
      <rPr>
        <sz val="9"/>
        <color theme="1"/>
        <rFont val="ＭＳ Ｐゴシック"/>
        <family val="3"/>
        <charset val="128"/>
      </rPr>
      <t>止等の環境の保全に必要な経費</t>
    </r>
    <rPh sb="1" eb="2">
      <t>コウ</t>
    </rPh>
    <rPh sb="17" eb="20">
      <t>ダイジコウ</t>
    </rPh>
    <rPh sb="27" eb="28">
      <t>ト</t>
    </rPh>
    <rPh sb="28" eb="29">
      <t>トウ</t>
    </rPh>
    <rPh sb="30" eb="32">
      <t>カンキョウ</t>
    </rPh>
    <rPh sb="33" eb="35">
      <t>ホゼン</t>
    </rPh>
    <phoneticPr fontId="1"/>
  </si>
  <si>
    <r>
      <t>（項）</t>
    </r>
    <r>
      <rPr>
        <sz val="9"/>
        <color theme="1"/>
        <rFont val="ＭＳ Ｐゴシック"/>
        <family val="3"/>
        <charset val="128"/>
      </rPr>
      <t>独立行政法人自動車技術総合機構運営費
　（大事項）独立行政法人自動車技術総合機構運営費交付金に必要な経費</t>
    </r>
    <rPh sb="3" eb="5">
      <t>ドクリツ</t>
    </rPh>
    <rPh sb="5" eb="7">
      <t>ギョウセイ</t>
    </rPh>
    <rPh sb="7" eb="9">
      <t>ホウジン</t>
    </rPh>
    <rPh sb="12" eb="14">
      <t>ギジュツ</t>
    </rPh>
    <rPh sb="14" eb="16">
      <t>ソウゴウ</t>
    </rPh>
    <rPh sb="16" eb="18">
      <t>キコウ</t>
    </rPh>
    <rPh sb="24" eb="25">
      <t>ダイ</t>
    </rPh>
    <rPh sb="28" eb="30">
      <t>ドクリツ</t>
    </rPh>
    <rPh sb="30" eb="32">
      <t>ギョウセイ</t>
    </rPh>
    <rPh sb="32" eb="34">
      <t>ホウジン</t>
    </rPh>
    <rPh sb="37" eb="39">
      <t>ギジュツ</t>
    </rPh>
    <rPh sb="39" eb="41">
      <t>ソウゴウ</t>
    </rPh>
    <rPh sb="41" eb="43">
      <t>キコウ</t>
    </rPh>
    <phoneticPr fontId="1"/>
  </si>
  <si>
    <r>
      <t>（項）</t>
    </r>
    <r>
      <rPr>
        <sz val="9"/>
        <color theme="1"/>
        <rFont val="ＭＳ Ｐゴシック"/>
        <family val="3"/>
        <charset val="128"/>
      </rPr>
      <t>独立行政法人自動車技術総合機構施設整備費
　（大事項）独立行政法人自動車技術総合機構施設整備に必要な経費</t>
    </r>
    <rPh sb="3" eb="5">
      <t>ドクリツ</t>
    </rPh>
    <rPh sb="5" eb="7">
      <t>ギョウセイ</t>
    </rPh>
    <rPh sb="7" eb="9">
      <t>ホウジン</t>
    </rPh>
    <rPh sb="12" eb="14">
      <t>ギジュツ</t>
    </rPh>
    <rPh sb="14" eb="16">
      <t>ソウゴウ</t>
    </rPh>
    <rPh sb="16" eb="18">
      <t>キコウ</t>
    </rPh>
    <rPh sb="26" eb="27">
      <t>ダイ</t>
    </rPh>
    <rPh sb="30" eb="32">
      <t>ドクリツ</t>
    </rPh>
    <rPh sb="32" eb="34">
      <t>ギョウセイ</t>
    </rPh>
    <rPh sb="34" eb="36">
      <t>ホウジン</t>
    </rPh>
    <rPh sb="39" eb="41">
      <t>ギジュツ</t>
    </rPh>
    <rPh sb="41" eb="43">
      <t>ソウゴウ</t>
    </rPh>
    <rPh sb="43" eb="45">
      <t>キコウ</t>
    </rPh>
    <phoneticPr fontId="1"/>
  </si>
  <si>
    <r>
      <t xml:space="preserve">（項）観光振興費
　（事項）観光振興に必要な経費
</t>
    </r>
    <r>
      <rPr>
        <sz val="9"/>
        <color theme="1"/>
        <rFont val="ＭＳ Ｐゴシック"/>
        <family val="3"/>
        <charset val="128"/>
      </rPr>
      <t>（項）地方運輸行政推進費
　（事項）観光振興に必要な経費</t>
    </r>
    <rPh sb="1" eb="2">
      <t>コウ</t>
    </rPh>
    <rPh sb="3" eb="5">
      <t>カンコウ</t>
    </rPh>
    <rPh sb="5" eb="8">
      <t>シンコウヒ</t>
    </rPh>
    <rPh sb="11" eb="13">
      <t>ジコウ</t>
    </rPh>
    <rPh sb="14" eb="16">
      <t>カンコウ</t>
    </rPh>
    <rPh sb="16" eb="18">
      <t>シンコウ</t>
    </rPh>
    <rPh sb="19" eb="21">
      <t>ヒツヨウ</t>
    </rPh>
    <rPh sb="22" eb="24">
      <t>ケイヒ</t>
    </rPh>
    <phoneticPr fontId="1"/>
  </si>
  <si>
    <r>
      <t>平成</t>
    </r>
    <r>
      <rPr>
        <sz val="9"/>
        <color theme="1"/>
        <rFont val="ＭＳ Ｐゴシック"/>
        <family val="3"/>
        <charset val="128"/>
      </rPr>
      <t>28年度</t>
    </r>
    <rPh sb="0" eb="2">
      <t>ヘイセイ</t>
    </rPh>
    <rPh sb="4" eb="6">
      <t>ネンド</t>
    </rPh>
    <phoneticPr fontId="1"/>
  </si>
  <si>
    <r>
      <t>平成</t>
    </r>
    <r>
      <rPr>
        <sz val="9"/>
        <color theme="1"/>
        <rFont val="ＭＳ Ｐゴシック"/>
        <family val="3"/>
        <charset val="128"/>
      </rPr>
      <t>29年度</t>
    </r>
    <rPh sb="0" eb="2">
      <t>ヘイセイ</t>
    </rPh>
    <rPh sb="4" eb="6">
      <t>ネンド</t>
    </rPh>
    <phoneticPr fontId="1"/>
  </si>
  <si>
    <t>土地分類及び水に係る基本調査に関する経費</t>
    <rPh sb="0" eb="2">
      <t>トチ</t>
    </rPh>
    <rPh sb="2" eb="4">
      <t>ブンルイ</t>
    </rPh>
    <rPh sb="4" eb="5">
      <t>オヨ</t>
    </rPh>
    <rPh sb="6" eb="7">
      <t>ミズ</t>
    </rPh>
    <rPh sb="8" eb="9">
      <t>カカ</t>
    </rPh>
    <rPh sb="10" eb="12">
      <t>キホン</t>
    </rPh>
    <rPh sb="12" eb="14">
      <t>チョウサ</t>
    </rPh>
    <rPh sb="15" eb="16">
      <t>カン</t>
    </rPh>
    <rPh sb="18" eb="20">
      <t>ケイヒ</t>
    </rPh>
    <phoneticPr fontId="1"/>
  </si>
  <si>
    <t>船舶の建造・運航における生産性向上（情報技術等の活用によるコスト競争力・品質・サービスの革新）</t>
    <rPh sb="0" eb="2">
      <t>センパク</t>
    </rPh>
    <rPh sb="3" eb="5">
      <t>ケンゾウ</t>
    </rPh>
    <rPh sb="6" eb="8">
      <t>ウンコウ</t>
    </rPh>
    <rPh sb="12" eb="15">
      <t>セイサンセイ</t>
    </rPh>
    <rPh sb="15" eb="17">
      <t>コウジョウ</t>
    </rPh>
    <rPh sb="18" eb="20">
      <t>ジョウホウ</t>
    </rPh>
    <rPh sb="20" eb="22">
      <t>ギジュツ</t>
    </rPh>
    <rPh sb="22" eb="23">
      <t>トウ</t>
    </rPh>
    <rPh sb="24" eb="26">
      <t>カツヨウ</t>
    </rPh>
    <rPh sb="32" eb="35">
      <t>キョウソウリョク</t>
    </rPh>
    <rPh sb="36" eb="38">
      <t>ヒンシツ</t>
    </rPh>
    <rPh sb="44" eb="46">
      <t>カクシン</t>
    </rPh>
    <phoneticPr fontId="1"/>
  </si>
  <si>
    <r>
      <t>海洋産業の戦略的</t>
    </r>
    <r>
      <rPr>
        <sz val="9"/>
        <color theme="1"/>
        <rFont val="ＭＳ Ｐゴシック"/>
        <family val="3"/>
        <charset val="128"/>
      </rPr>
      <t>振興のための総合対策（次世代海洋環境関連技術研究開発費補助金関係経費）</t>
    </r>
    <rPh sb="0" eb="2">
      <t>カイヨウ</t>
    </rPh>
    <rPh sb="2" eb="4">
      <t>サンギョウ</t>
    </rPh>
    <rPh sb="5" eb="8">
      <t>センリャクテキ</t>
    </rPh>
    <rPh sb="8" eb="10">
      <t>シンコウ</t>
    </rPh>
    <rPh sb="14" eb="16">
      <t>ソウゴウ</t>
    </rPh>
    <rPh sb="16" eb="18">
      <t>タイサク</t>
    </rPh>
    <rPh sb="19" eb="22">
      <t>ジセダイ</t>
    </rPh>
    <rPh sb="22" eb="24">
      <t>カイヨウ</t>
    </rPh>
    <rPh sb="24" eb="26">
      <t>カンキョウ</t>
    </rPh>
    <rPh sb="26" eb="28">
      <t>カンレン</t>
    </rPh>
    <rPh sb="28" eb="30">
      <t>ギジュツ</t>
    </rPh>
    <rPh sb="30" eb="32">
      <t>ケンキュウ</t>
    </rPh>
    <rPh sb="32" eb="35">
      <t>カイハツヒ</t>
    </rPh>
    <rPh sb="35" eb="38">
      <t>ホジョキン</t>
    </rPh>
    <rPh sb="38" eb="40">
      <t>カンケイ</t>
    </rPh>
    <rPh sb="40" eb="42">
      <t>ケイヒ</t>
    </rPh>
    <phoneticPr fontId="5"/>
  </si>
  <si>
    <r>
      <t>海洋産業の戦略的</t>
    </r>
    <r>
      <rPr>
        <sz val="9"/>
        <color theme="1"/>
        <rFont val="ＭＳ Ｐゴシック"/>
        <family val="3"/>
        <charset val="128"/>
      </rPr>
      <t>振興のための総合対策（海洋資源開発関連技術研究開発費補助金関係経費）</t>
    </r>
    <rPh sb="0" eb="2">
      <t>カイヨウ</t>
    </rPh>
    <rPh sb="2" eb="4">
      <t>サンギョウ</t>
    </rPh>
    <rPh sb="5" eb="8">
      <t>センリャクテキ</t>
    </rPh>
    <rPh sb="8" eb="10">
      <t>シンコウ</t>
    </rPh>
    <rPh sb="14" eb="16">
      <t>ソウゴウ</t>
    </rPh>
    <rPh sb="16" eb="18">
      <t>タイサク</t>
    </rPh>
    <rPh sb="19" eb="21">
      <t>カイヨウ</t>
    </rPh>
    <rPh sb="21" eb="23">
      <t>シゲン</t>
    </rPh>
    <rPh sb="23" eb="25">
      <t>カイハツ</t>
    </rPh>
    <rPh sb="25" eb="27">
      <t>カンレン</t>
    </rPh>
    <rPh sb="27" eb="29">
      <t>ギジュツ</t>
    </rPh>
    <rPh sb="29" eb="31">
      <t>ケンキュウ</t>
    </rPh>
    <rPh sb="31" eb="34">
      <t>カイハツヒ</t>
    </rPh>
    <rPh sb="34" eb="37">
      <t>ホジョキン</t>
    </rPh>
    <rPh sb="37" eb="39">
      <t>カンケイ</t>
    </rPh>
    <rPh sb="39" eb="41">
      <t>ケイヒ</t>
    </rPh>
    <phoneticPr fontId="5"/>
  </si>
  <si>
    <r>
      <t>海洋産業の戦略的</t>
    </r>
    <r>
      <rPr>
        <sz val="9"/>
        <color theme="1"/>
        <rFont val="ＭＳ Ｐゴシック"/>
        <family val="3"/>
        <charset val="128"/>
      </rPr>
      <t>振興のための総合対策（海洋資源開発人材育成及びエンジニアリング企業との協業に向けた技術開発に係る調査）</t>
    </r>
    <rPh sb="0" eb="2">
      <t>カイヨウ</t>
    </rPh>
    <rPh sb="2" eb="4">
      <t>サンギョウ</t>
    </rPh>
    <rPh sb="5" eb="8">
      <t>センリャクテキ</t>
    </rPh>
    <rPh sb="8" eb="10">
      <t>シンコウ</t>
    </rPh>
    <rPh sb="14" eb="16">
      <t>ソウゴウ</t>
    </rPh>
    <rPh sb="16" eb="18">
      <t>タイサク</t>
    </rPh>
    <rPh sb="19" eb="21">
      <t>カイヨウ</t>
    </rPh>
    <rPh sb="21" eb="23">
      <t>シゲン</t>
    </rPh>
    <rPh sb="23" eb="25">
      <t>カイハツ</t>
    </rPh>
    <rPh sb="25" eb="27">
      <t>ジンザイ</t>
    </rPh>
    <rPh sb="27" eb="29">
      <t>イクセイ</t>
    </rPh>
    <rPh sb="29" eb="30">
      <t>オヨ</t>
    </rPh>
    <rPh sb="39" eb="41">
      <t>キギョウ</t>
    </rPh>
    <rPh sb="43" eb="45">
      <t>キョウギョウ</t>
    </rPh>
    <rPh sb="46" eb="47">
      <t>ム</t>
    </rPh>
    <rPh sb="49" eb="51">
      <t>ギジュツ</t>
    </rPh>
    <rPh sb="51" eb="53">
      <t>カイハツ</t>
    </rPh>
    <rPh sb="54" eb="55">
      <t>カカ</t>
    </rPh>
    <rPh sb="56" eb="58">
      <t>チョウサ</t>
    </rPh>
    <phoneticPr fontId="5"/>
  </si>
  <si>
    <t>水素社会実現に向けた安全対策</t>
    <rPh sb="0" eb="2">
      <t>スイソ</t>
    </rPh>
    <rPh sb="2" eb="4">
      <t>シャカイ</t>
    </rPh>
    <rPh sb="4" eb="6">
      <t>ジツゲン</t>
    </rPh>
    <rPh sb="7" eb="8">
      <t>ム</t>
    </rPh>
    <rPh sb="10" eb="12">
      <t>アンゼン</t>
    </rPh>
    <rPh sb="12" eb="14">
      <t>タイサク</t>
    </rPh>
    <phoneticPr fontId="1"/>
  </si>
  <si>
    <t>大都市戦略等推進経費</t>
    <rPh sb="0" eb="3">
      <t>ダイトシ</t>
    </rPh>
    <rPh sb="3" eb="5">
      <t>センリャク</t>
    </rPh>
    <rPh sb="5" eb="6">
      <t>ナド</t>
    </rPh>
    <rPh sb="6" eb="8">
      <t>スイシン</t>
    </rPh>
    <rPh sb="8" eb="10">
      <t>ケイヒ</t>
    </rPh>
    <phoneticPr fontId="1"/>
  </si>
  <si>
    <r>
      <t>（項）北海道空港整備事業費自動車安全特別会計へ繰入
　（大事項）空港整備事業の財源の自動車安全特別会計空港整備勘定へ繰入れに必要な経費
（項）航空機燃料税財源北海道空港整備事業費自動車安全特別会計へ繰入
　（大事項）航空機燃料税財源の空港整備事業に係る自動車安全特別会計空港整備勘定へ繰入れに必要な経費
（項）北海道開発事業費
　（大事項）海岸事業に必要な経費
　（大事項）治山事業に必要な経費
　（大事項）河川整備事業に必要な経費
　（大事項）多目的ダム建設事業に必要な経費
　（大事項）総合流域防災事業に必要な経費
　（大事項）砂防事業に必要な経費
　（大事項）地域連携道路事業に必要な経費
　（大事項）道路更新防災対策事業及び維持管理に必要な経費
　（大事項）道路交通円滑化事業に必要な経費
　（大事項）港湾事業に必要な経費</t>
    </r>
    <r>
      <rPr>
        <sz val="6"/>
        <color theme="1"/>
        <rFont val="ＭＳ Ｐゴシック"/>
        <family val="3"/>
        <charset val="128"/>
      </rPr>
      <t xml:space="preserve">
　（大事項）都市水環境整備事業に必要な経費
　（大事項）道路環境改善事業に必要な経費
　（大事項）道路交通安全対策事業に必要な経費
　（大事項）水道施設整備に必要な経費
　（大事項）良好で緑豊かな都市空間の形成等のための国営公園等事業に必要な経費
　（大事項）廃棄物処理施設整備に必要な経費
　（大事項）農業生産基盤整備事業に必要な経費
  （大事項）農山漁村地域整備事業に必要な経費
　（大事項）森林整備事業に必要な経費
　（大事項）水産基盤整備に必要な経費
　（大事項）社会資本総合整備事業に必要な経費
（項）北海道農業生産基盤整備事業費食料安定供給特別会計へ繰入
　（大事項）農業生産基盤整備事業の財源の食料安定供給特別会計国営土地改良事業勘定へ繰入れに必要な経費</t>
    </r>
    <rPh sb="1" eb="2">
      <t>コウ</t>
    </rPh>
    <rPh sb="3" eb="6">
      <t>ホッカイドウ</t>
    </rPh>
    <rPh sb="6" eb="8">
      <t>クウコウ</t>
    </rPh>
    <rPh sb="8" eb="10">
      <t>セイビ</t>
    </rPh>
    <rPh sb="10" eb="13">
      <t>ジギョウヒ</t>
    </rPh>
    <rPh sb="13" eb="16">
      <t>ジドウシャ</t>
    </rPh>
    <rPh sb="16" eb="18">
      <t>アンゼン</t>
    </rPh>
    <rPh sb="18" eb="20">
      <t>トクベツ</t>
    </rPh>
    <rPh sb="20" eb="22">
      <t>カイケイ</t>
    </rPh>
    <rPh sb="23" eb="25">
      <t>クリイレ</t>
    </rPh>
    <rPh sb="28" eb="29">
      <t>ダイ</t>
    </rPh>
    <rPh sb="29" eb="31">
      <t>ジコウ</t>
    </rPh>
    <rPh sb="32" eb="34">
      <t>クウコウ</t>
    </rPh>
    <rPh sb="34" eb="36">
      <t>セイビ</t>
    </rPh>
    <rPh sb="36" eb="38">
      <t>ジギョウ</t>
    </rPh>
    <rPh sb="39" eb="41">
      <t>ザイゲン</t>
    </rPh>
    <rPh sb="42" eb="45">
      <t>ジドウシャ</t>
    </rPh>
    <rPh sb="45" eb="47">
      <t>アンゼン</t>
    </rPh>
    <rPh sb="47" eb="49">
      <t>トクベツ</t>
    </rPh>
    <rPh sb="49" eb="51">
      <t>カイケイ</t>
    </rPh>
    <rPh sb="51" eb="53">
      <t>クウコウ</t>
    </rPh>
    <rPh sb="53" eb="55">
      <t>セイビ</t>
    </rPh>
    <rPh sb="58" eb="60">
      <t>クリイレ</t>
    </rPh>
    <rPh sb="62" eb="64">
      <t>ヒツヨウ</t>
    </rPh>
    <rPh sb="65" eb="67">
      <t>ケイヒ</t>
    </rPh>
    <rPh sb="69" eb="70">
      <t>コウ</t>
    </rPh>
    <rPh sb="71" eb="74">
      <t>コウクウキ</t>
    </rPh>
    <rPh sb="74" eb="76">
      <t>ネンリョウ</t>
    </rPh>
    <rPh sb="76" eb="77">
      <t>ゼイ</t>
    </rPh>
    <rPh sb="77" eb="79">
      <t>ザイゲン</t>
    </rPh>
    <rPh sb="79" eb="82">
      <t>ホッカイドウ</t>
    </rPh>
    <rPh sb="82" eb="84">
      <t>クウコウ</t>
    </rPh>
    <rPh sb="84" eb="86">
      <t>セイビ</t>
    </rPh>
    <rPh sb="86" eb="89">
      <t>ジギョウヒ</t>
    </rPh>
    <rPh sb="89" eb="92">
      <t>ジドウシャ</t>
    </rPh>
    <rPh sb="92" eb="94">
      <t>アンゼン</t>
    </rPh>
    <rPh sb="94" eb="96">
      <t>トクベツ</t>
    </rPh>
    <rPh sb="96" eb="98">
      <t>カイケイ</t>
    </rPh>
    <rPh sb="99" eb="101">
      <t>クリイレ</t>
    </rPh>
    <rPh sb="104" eb="105">
      <t>ダイ</t>
    </rPh>
    <rPh sb="105" eb="107">
      <t>ジコウ</t>
    </rPh>
    <rPh sb="108" eb="111">
      <t>コウクウキ</t>
    </rPh>
    <rPh sb="111" eb="113">
      <t>ネンリョウ</t>
    </rPh>
    <rPh sb="113" eb="114">
      <t>ゼイ</t>
    </rPh>
    <rPh sb="114" eb="116">
      <t>ザイゲン</t>
    </rPh>
    <rPh sb="117" eb="119">
      <t>クウコウ</t>
    </rPh>
    <rPh sb="119" eb="121">
      <t>セイビ</t>
    </rPh>
    <rPh sb="121" eb="123">
      <t>ジギョウ</t>
    </rPh>
    <rPh sb="124" eb="125">
      <t>カカ</t>
    </rPh>
    <rPh sb="126" eb="129">
      <t>ジドウシャ</t>
    </rPh>
    <rPh sb="129" eb="131">
      <t>アンゼン</t>
    </rPh>
    <rPh sb="133" eb="135">
      <t>カイケイ</t>
    </rPh>
    <rPh sb="137" eb="139">
      <t>セイビ</t>
    </rPh>
    <rPh sb="139" eb="141">
      <t>カンジョウ</t>
    </rPh>
    <rPh sb="142" eb="144">
      <t>クリイレ</t>
    </rPh>
    <rPh sb="146" eb="148">
      <t>ヒツヨウ</t>
    </rPh>
    <rPh sb="149" eb="151">
      <t>ケイヒ</t>
    </rPh>
    <rPh sb="153" eb="154">
      <t>コウ</t>
    </rPh>
    <rPh sb="155" eb="158">
      <t>ホッカイドウ</t>
    </rPh>
    <rPh sb="158" eb="160">
      <t>カイハツ</t>
    </rPh>
    <rPh sb="160" eb="163">
      <t>ジギョウヒ</t>
    </rPh>
    <rPh sb="166" eb="167">
      <t>ダイ</t>
    </rPh>
    <rPh sb="167" eb="169">
      <t>ジコウ</t>
    </rPh>
    <rPh sb="170" eb="172">
      <t>カイガン</t>
    </rPh>
    <rPh sb="172" eb="174">
      <t>ジギョウ</t>
    </rPh>
    <rPh sb="175" eb="177">
      <t>ヒツヨウ</t>
    </rPh>
    <rPh sb="178" eb="180">
      <t>ケイヒ</t>
    </rPh>
    <rPh sb="183" eb="184">
      <t>ダイ</t>
    </rPh>
    <rPh sb="184" eb="186">
      <t>ジコウ</t>
    </rPh>
    <rPh sb="187" eb="189">
      <t>チサン</t>
    </rPh>
    <rPh sb="189" eb="191">
      <t>ジギョウ</t>
    </rPh>
    <rPh sb="192" eb="194">
      <t>ヒツヨウ</t>
    </rPh>
    <rPh sb="195" eb="197">
      <t>ケイヒ</t>
    </rPh>
    <rPh sb="204" eb="206">
      <t>カセン</t>
    </rPh>
    <rPh sb="206" eb="208">
      <t>セイビ</t>
    </rPh>
    <rPh sb="223" eb="226">
      <t>タモクテキ</t>
    </rPh>
    <rPh sb="228" eb="230">
      <t>ケンセツ</t>
    </rPh>
    <rPh sb="245" eb="247">
      <t>ソウゴウ</t>
    </rPh>
    <rPh sb="247" eb="249">
      <t>リュウイキ</t>
    </rPh>
    <rPh sb="249" eb="251">
      <t>ボウサイ</t>
    </rPh>
    <rPh sb="266" eb="268">
      <t>サボウ</t>
    </rPh>
    <rPh sb="283" eb="285">
      <t>チイキ</t>
    </rPh>
    <rPh sb="285" eb="287">
      <t>レンケイ</t>
    </rPh>
    <rPh sb="287" eb="289">
      <t>ドウロ</t>
    </rPh>
    <rPh sb="304" eb="306">
      <t>ドウロ</t>
    </rPh>
    <rPh sb="306" eb="308">
      <t>コウシン</t>
    </rPh>
    <rPh sb="308" eb="310">
      <t>ボウサイ</t>
    </rPh>
    <rPh sb="310" eb="312">
      <t>タイサク</t>
    </rPh>
    <rPh sb="312" eb="314">
      <t>ジギョウ</t>
    </rPh>
    <rPh sb="314" eb="315">
      <t>オヨ</t>
    </rPh>
    <rPh sb="316" eb="318">
      <t>イジ</t>
    </rPh>
    <rPh sb="318" eb="320">
      <t>カンリ</t>
    </rPh>
    <rPh sb="333" eb="335">
      <t>ドウロ</t>
    </rPh>
    <rPh sb="335" eb="337">
      <t>コウツウ</t>
    </rPh>
    <rPh sb="337" eb="340">
      <t>エンカツカ</t>
    </rPh>
    <rPh sb="355" eb="357">
      <t>コウワン</t>
    </rPh>
    <rPh sb="372" eb="374">
      <t>トシ</t>
    </rPh>
    <rPh sb="374" eb="375">
      <t>ミズ</t>
    </rPh>
    <rPh sb="375" eb="377">
      <t>カンキョウ</t>
    </rPh>
    <rPh sb="377" eb="379">
      <t>セイビ</t>
    </rPh>
    <rPh sb="394" eb="396">
      <t>ドウロ</t>
    </rPh>
    <rPh sb="396" eb="398">
      <t>カンキョウ</t>
    </rPh>
    <rPh sb="398" eb="400">
      <t>カイゼン</t>
    </rPh>
    <rPh sb="415" eb="417">
      <t>ドウロ</t>
    </rPh>
    <rPh sb="417" eb="419">
      <t>コウツウ</t>
    </rPh>
    <rPh sb="419" eb="421">
      <t>アンゼン</t>
    </rPh>
    <rPh sb="421" eb="423">
      <t>タイサク</t>
    </rPh>
    <rPh sb="434" eb="435">
      <t>ダイ</t>
    </rPh>
    <rPh sb="435" eb="437">
      <t>ジコウ</t>
    </rPh>
    <rPh sb="438" eb="440">
      <t>スイドウ</t>
    </rPh>
    <rPh sb="440" eb="442">
      <t>シセツ</t>
    </rPh>
    <rPh sb="442" eb="444">
      <t>セイビ</t>
    </rPh>
    <rPh sb="445" eb="447">
      <t>ヒツヨウ</t>
    </rPh>
    <rPh sb="448" eb="450">
      <t>ケイヒ</t>
    </rPh>
    <rPh sb="453" eb="454">
      <t>ダイ</t>
    </rPh>
    <rPh sb="454" eb="456">
      <t>ジコウ</t>
    </rPh>
    <rPh sb="457" eb="459">
      <t>リョウコウ</t>
    </rPh>
    <rPh sb="460" eb="461">
      <t>ミドリ</t>
    </rPh>
    <rPh sb="461" eb="462">
      <t>ユタ</t>
    </rPh>
    <rPh sb="464" eb="468">
      <t>トシクウカン</t>
    </rPh>
    <rPh sb="469" eb="471">
      <t>ケイセイ</t>
    </rPh>
    <rPh sb="471" eb="472">
      <t>トウ</t>
    </rPh>
    <rPh sb="476" eb="478">
      <t>コクエイ</t>
    </rPh>
    <rPh sb="478" eb="480">
      <t>コウエン</t>
    </rPh>
    <rPh sb="480" eb="481">
      <t>トウ</t>
    </rPh>
    <rPh sb="481" eb="483">
      <t>ジギョウ</t>
    </rPh>
    <rPh sb="484" eb="486">
      <t>ヒツヨウ</t>
    </rPh>
    <rPh sb="492" eb="493">
      <t>ダイ</t>
    </rPh>
    <rPh sb="493" eb="495">
      <t>ジコウ</t>
    </rPh>
    <rPh sb="496" eb="499">
      <t>ハイキブツ</t>
    </rPh>
    <rPh sb="499" eb="501">
      <t>ショリ</t>
    </rPh>
    <rPh sb="501" eb="503">
      <t>シセツ</t>
    </rPh>
    <rPh sb="503" eb="505">
      <t>セイビ</t>
    </rPh>
    <rPh sb="506" eb="508">
      <t>ヒツヨウ</t>
    </rPh>
    <rPh sb="509" eb="511">
      <t>ケイヒ</t>
    </rPh>
    <rPh sb="514" eb="515">
      <t>ダイ</t>
    </rPh>
    <rPh sb="515" eb="517">
      <t>ジコウ</t>
    </rPh>
    <rPh sb="518" eb="520">
      <t>ノウギョウ</t>
    </rPh>
    <rPh sb="520" eb="522">
      <t>セイサン</t>
    </rPh>
    <rPh sb="522" eb="524">
      <t>キバン</t>
    </rPh>
    <rPh sb="524" eb="526">
      <t>セイビ</t>
    </rPh>
    <rPh sb="526" eb="528">
      <t>ジギョウ</t>
    </rPh>
    <rPh sb="529" eb="531">
      <t>ヒツヨウ</t>
    </rPh>
    <rPh sb="532" eb="534">
      <t>ケイヒ</t>
    </rPh>
    <rPh sb="538" eb="539">
      <t>ダイ</t>
    </rPh>
    <rPh sb="539" eb="541">
      <t>ジコウ</t>
    </rPh>
    <rPh sb="542" eb="544">
      <t>ノウサン</t>
    </rPh>
    <rPh sb="544" eb="546">
      <t>ギョソン</t>
    </rPh>
    <rPh sb="546" eb="548">
      <t>チイキ</t>
    </rPh>
    <rPh sb="548" eb="550">
      <t>セイビ</t>
    </rPh>
    <rPh sb="550" eb="552">
      <t>ジギョウ</t>
    </rPh>
    <rPh sb="553" eb="555">
      <t>ヒツヨウ</t>
    </rPh>
    <rPh sb="556" eb="558">
      <t>ケイヒ</t>
    </rPh>
    <rPh sb="561" eb="562">
      <t>ダイ</t>
    </rPh>
    <rPh sb="562" eb="564">
      <t>ジコウ</t>
    </rPh>
    <rPh sb="565" eb="567">
      <t>シンリン</t>
    </rPh>
    <rPh sb="567" eb="569">
      <t>セイビ</t>
    </rPh>
    <rPh sb="569" eb="571">
      <t>ジギョウ</t>
    </rPh>
    <rPh sb="572" eb="574">
      <t>ヒツヨウ</t>
    </rPh>
    <rPh sb="575" eb="577">
      <t>ケイヒ</t>
    </rPh>
    <rPh sb="580" eb="581">
      <t>ダイ</t>
    </rPh>
    <rPh sb="581" eb="583">
      <t>ジコウ</t>
    </rPh>
    <rPh sb="584" eb="586">
      <t>スイサン</t>
    </rPh>
    <rPh sb="586" eb="588">
      <t>キバン</t>
    </rPh>
    <rPh sb="588" eb="590">
      <t>セイビ</t>
    </rPh>
    <rPh sb="591" eb="593">
      <t>ヒツヨウ</t>
    </rPh>
    <rPh sb="594" eb="596">
      <t>ケイヒ</t>
    </rPh>
    <rPh sb="599" eb="600">
      <t>ダイ</t>
    </rPh>
    <rPh sb="600" eb="602">
      <t>ジコウ</t>
    </rPh>
    <rPh sb="603" eb="605">
      <t>シャカイ</t>
    </rPh>
    <rPh sb="605" eb="607">
      <t>シホン</t>
    </rPh>
    <rPh sb="607" eb="609">
      <t>ソウゴウ</t>
    </rPh>
    <rPh sb="609" eb="611">
      <t>セイビ</t>
    </rPh>
    <rPh sb="611" eb="613">
      <t>ジギョウ</t>
    </rPh>
    <rPh sb="614" eb="616">
      <t>ヒツヨウ</t>
    </rPh>
    <rPh sb="617" eb="619">
      <t>ケイヒ</t>
    </rPh>
    <rPh sb="621" eb="622">
      <t>コウ</t>
    </rPh>
    <rPh sb="623" eb="626">
      <t>ホッカイドウ</t>
    </rPh>
    <rPh sb="626" eb="628">
      <t>ノウギョウ</t>
    </rPh>
    <rPh sb="628" eb="630">
      <t>セイサン</t>
    </rPh>
    <rPh sb="630" eb="632">
      <t>キバン</t>
    </rPh>
    <rPh sb="632" eb="634">
      <t>セイビ</t>
    </rPh>
    <rPh sb="634" eb="636">
      <t>ジギョウ</t>
    </rPh>
    <rPh sb="636" eb="637">
      <t>ヒ</t>
    </rPh>
    <rPh sb="637" eb="639">
      <t>ショクリョウ</t>
    </rPh>
    <rPh sb="639" eb="641">
      <t>アンテイ</t>
    </rPh>
    <rPh sb="641" eb="643">
      <t>キョウキュウ</t>
    </rPh>
    <rPh sb="643" eb="645">
      <t>トクベツ</t>
    </rPh>
    <rPh sb="645" eb="647">
      <t>カイケイ</t>
    </rPh>
    <rPh sb="648" eb="650">
      <t>クリイレ</t>
    </rPh>
    <rPh sb="653" eb="654">
      <t>ダイ</t>
    </rPh>
    <rPh sb="654" eb="656">
      <t>ジコウ</t>
    </rPh>
    <rPh sb="657" eb="659">
      <t>ノウギョウ</t>
    </rPh>
    <rPh sb="659" eb="661">
      <t>セイサン</t>
    </rPh>
    <rPh sb="661" eb="663">
      <t>キバン</t>
    </rPh>
    <rPh sb="663" eb="665">
      <t>セイビ</t>
    </rPh>
    <rPh sb="665" eb="667">
      <t>ジギョウ</t>
    </rPh>
    <rPh sb="668" eb="670">
      <t>ザイゲン</t>
    </rPh>
    <rPh sb="671" eb="673">
      <t>ショクリョウ</t>
    </rPh>
    <rPh sb="673" eb="675">
      <t>アンテイ</t>
    </rPh>
    <rPh sb="675" eb="677">
      <t>キョウキュウ</t>
    </rPh>
    <rPh sb="677" eb="679">
      <t>トクベツ</t>
    </rPh>
    <rPh sb="679" eb="681">
      <t>カイケイ</t>
    </rPh>
    <rPh sb="681" eb="683">
      <t>コクエイ</t>
    </rPh>
    <rPh sb="683" eb="685">
      <t>トチ</t>
    </rPh>
    <rPh sb="685" eb="687">
      <t>カイリョウ</t>
    </rPh>
    <rPh sb="687" eb="689">
      <t>ジギョウ</t>
    </rPh>
    <rPh sb="689" eb="691">
      <t>カンジョウ</t>
    </rPh>
    <rPh sb="692" eb="694">
      <t>クリイレ</t>
    </rPh>
    <rPh sb="696" eb="698">
      <t>ヒツヨウ</t>
    </rPh>
    <rPh sb="699" eb="701">
      <t>ケイヒ</t>
    </rPh>
    <phoneticPr fontId="1"/>
  </si>
  <si>
    <r>
      <t>（項）国立研究開発法人海上・港湾・航空技術研究所施設整備費</t>
    </r>
    <r>
      <rPr>
        <strike/>
        <sz val="9"/>
        <color theme="1"/>
        <rFont val="ＭＳ Ｐゴシック"/>
        <family val="3"/>
        <charset val="128"/>
      </rPr>
      <t xml:space="preserve">
</t>
    </r>
    <r>
      <rPr>
        <sz val="9"/>
        <color theme="1"/>
        <rFont val="ＭＳ Ｐゴシック"/>
        <family val="3"/>
        <charset val="128"/>
      </rPr>
      <t>　（大事項）国立研究開発法人海上・港湾・航空技術研究所施設整備に必要な経費</t>
    </r>
    <rPh sb="1" eb="2">
      <t>コウ</t>
    </rPh>
    <rPh sb="3" eb="5">
      <t>コクリツ</t>
    </rPh>
    <rPh sb="5" eb="7">
      <t>ケンキュウ</t>
    </rPh>
    <rPh sb="7" eb="9">
      <t>カイハツ</t>
    </rPh>
    <rPh sb="9" eb="11">
      <t>ホウジン</t>
    </rPh>
    <rPh sb="11" eb="13">
      <t>カイジョウ</t>
    </rPh>
    <rPh sb="14" eb="16">
      <t>コウワン</t>
    </rPh>
    <rPh sb="17" eb="19">
      <t>コウクウ</t>
    </rPh>
    <rPh sb="19" eb="21">
      <t>ギジュツ</t>
    </rPh>
    <rPh sb="21" eb="24">
      <t>ケンキュウジョ</t>
    </rPh>
    <rPh sb="24" eb="26">
      <t>シセツ</t>
    </rPh>
    <rPh sb="26" eb="29">
      <t>セイビヒ</t>
    </rPh>
    <rPh sb="32" eb="33">
      <t>ダイ</t>
    </rPh>
    <rPh sb="33" eb="35">
      <t>ジコウ</t>
    </rPh>
    <rPh sb="36" eb="38">
      <t>コクリツ</t>
    </rPh>
    <rPh sb="38" eb="40">
      <t>ケンキュウ</t>
    </rPh>
    <rPh sb="40" eb="42">
      <t>カイハツ</t>
    </rPh>
    <rPh sb="42" eb="44">
      <t>ホウジン</t>
    </rPh>
    <rPh sb="44" eb="46">
      <t>カイジョウ</t>
    </rPh>
    <rPh sb="47" eb="49">
      <t>コウワン</t>
    </rPh>
    <rPh sb="50" eb="52">
      <t>コウクウ</t>
    </rPh>
    <rPh sb="52" eb="54">
      <t>ギジュツ</t>
    </rPh>
    <rPh sb="54" eb="57">
      <t>ケンキュウジョ</t>
    </rPh>
    <rPh sb="57" eb="59">
      <t>シセツ</t>
    </rPh>
    <rPh sb="59" eb="61">
      <t>セイビ</t>
    </rPh>
    <rPh sb="62" eb="64">
      <t>ヒツヨウ</t>
    </rPh>
    <rPh sb="65" eb="67">
      <t>ケイヒ</t>
    </rPh>
    <phoneticPr fontId="1"/>
  </si>
  <si>
    <t>361
362</t>
    <phoneticPr fontId="1"/>
  </si>
  <si>
    <t>平成14年度</t>
  </si>
  <si>
    <t>　　　　「年度内に改善を検討」：平成29年度の点検の結果、平成30年度予算概算要求の金額に反映は行わないものの、平成29年度末までに執行等の改善を検討しているもの（概算要求時点で「改善事項を実施済み」又は「具体的な改善事項を意思決定済み」となるものは含まない。）</t>
    <phoneticPr fontId="1"/>
  </si>
  <si>
    <t>　　　　「廃止」：平成29年度の点検の結果、事業を廃止し平成30年度予算概算要求において予算要求を行わないもの（前年度終了事業等は含まない。）</t>
    <phoneticPr fontId="1"/>
  </si>
  <si>
    <t>　　　　「縮減」：平成29年度の点検の結果、見直しが行われ平成30年度予算概算要求において何らかの削減を行うもの（事業の見直しを行い、部分的に予算の縮減を行うものの、事業全体としては概算要求額が増加する場合も含む。）</t>
    <phoneticPr fontId="1"/>
  </si>
  <si>
    <t>　　　　「執行等改善」：平成29年度の点検の結果、平成30年度予算概算要求の金額に反映は行わないものの、明確な廃止年限の設定や執行等の改善を行うもの（概算要求時点で「改善事項を実施済み」又は「具体的な改善事項を意思決定済み」となるものに限る。）</t>
    <phoneticPr fontId="1"/>
  </si>
  <si>
    <t>　　　　「予定通り終了」：前年度終了事業等であって、予定通り事業を終了し平成30年度予算概算要求において予算要求しないもの。</t>
    <phoneticPr fontId="1"/>
  </si>
  <si>
    <t>　　　　「現状通り」：平成29年度の点検の結果、平成30年度予算概算要求の金額に反映すべき点及び執行等で改善すべき点がないもの（廃止、縮減、執行等改善、年度内に改善を検討及び予定通り終了以外のもの）</t>
    <rPh sb="76" eb="79">
      <t>ネンドナイ</t>
    </rPh>
    <phoneticPr fontId="1"/>
  </si>
  <si>
    <t>鉄道施設安全対策事業（鉄道施設の戦略的維持管理・更新の推進）</t>
    <rPh sb="11" eb="13">
      <t>テツドウ</t>
    </rPh>
    <rPh sb="13" eb="15">
      <t>シセツ</t>
    </rPh>
    <rPh sb="16" eb="18">
      <t>センリャク</t>
    </rPh>
    <rPh sb="18" eb="19">
      <t>テキ</t>
    </rPh>
    <rPh sb="19" eb="21">
      <t>イジ</t>
    </rPh>
    <rPh sb="21" eb="23">
      <t>カンリ</t>
    </rPh>
    <rPh sb="24" eb="26">
      <t>コウシン</t>
    </rPh>
    <rPh sb="27" eb="29">
      <t>スイシン</t>
    </rPh>
    <phoneticPr fontId="1"/>
  </si>
  <si>
    <t>平成２８年度対象</t>
    <phoneticPr fontId="1"/>
  </si>
  <si>
    <t>平成２７年度対象・その他</t>
    <rPh sb="11" eb="12">
      <t>タ</t>
    </rPh>
    <phoneticPr fontId="1"/>
  </si>
  <si>
    <t>○</t>
    <phoneticPr fontId="1"/>
  </si>
  <si>
    <t>北海道開発計画推進等経費</t>
    <rPh sb="0" eb="3">
      <t>ホッカイドウ</t>
    </rPh>
    <rPh sb="3" eb="5">
      <t>カイハツ</t>
    </rPh>
    <rPh sb="5" eb="7">
      <t>ケイカク</t>
    </rPh>
    <rPh sb="7" eb="9">
      <t>スイシン</t>
    </rPh>
    <rPh sb="9" eb="10">
      <t>ナド</t>
    </rPh>
    <rPh sb="10" eb="12">
      <t>ケイヒ</t>
    </rPh>
    <phoneticPr fontId="1"/>
  </si>
  <si>
    <t>鉄道施設総合安全対策事業（老朽化対策等）</t>
    <rPh sb="13" eb="16">
      <t>ロウキュウカ</t>
    </rPh>
    <rPh sb="16" eb="18">
      <t>タイサク</t>
    </rPh>
    <rPh sb="18" eb="19">
      <t>トウ</t>
    </rPh>
    <phoneticPr fontId="1"/>
  </si>
  <si>
    <t>鉄道施設総合安全対策事業（耐震補強）</t>
    <rPh sb="13" eb="15">
      <t>タイシン</t>
    </rPh>
    <rPh sb="15" eb="17">
      <t>ホキョウ</t>
    </rPh>
    <phoneticPr fontId="1"/>
  </si>
  <si>
    <r>
      <t>自動車運送</t>
    </r>
    <r>
      <rPr>
        <sz val="9"/>
        <color theme="1"/>
        <rFont val="ＭＳ Ｐゴシック"/>
        <family val="3"/>
        <charset val="128"/>
      </rPr>
      <t>・整備事業の経営基盤強化</t>
    </r>
    <rPh sb="6" eb="8">
      <t>セイビ</t>
    </rPh>
    <rPh sb="11" eb="13">
      <t>ケイエイ</t>
    </rPh>
    <rPh sb="13" eb="15">
      <t>キバン</t>
    </rPh>
    <rPh sb="15" eb="17">
      <t>キョウカ</t>
    </rPh>
    <phoneticPr fontId="1"/>
  </si>
  <si>
    <t>大臣官房
総合政策局</t>
    <rPh sb="5" eb="7">
      <t>ソウゴウ</t>
    </rPh>
    <rPh sb="7" eb="10">
      <t>セイサクキョク</t>
    </rPh>
    <phoneticPr fontId="1"/>
  </si>
  <si>
    <t>特段所見ありません。
【外部有識者：長谷川　太一】</t>
    <rPh sb="0" eb="2">
      <t>トクダン</t>
    </rPh>
    <rPh sb="2" eb="4">
      <t>ショケン</t>
    </rPh>
    <rPh sb="12" eb="14">
      <t>ガイブ</t>
    </rPh>
    <rPh sb="14" eb="17">
      <t>ユウシキシャ</t>
    </rPh>
    <rPh sb="18" eb="21">
      <t>ハセガワ</t>
    </rPh>
    <rPh sb="22" eb="24">
      <t>タイチ</t>
    </rPh>
    <phoneticPr fontId="1"/>
  </si>
  <si>
    <t>事業内容の一部改善</t>
  </si>
  <si>
    <t>一定のコスト縮減は図られているが、調達方法を改善するなど、コスト縮減の努力を継続すべき。</t>
    <rPh sb="0" eb="2">
      <t>イッテイ</t>
    </rPh>
    <rPh sb="6" eb="8">
      <t>シュクゲン</t>
    </rPh>
    <rPh sb="9" eb="10">
      <t>ハカ</t>
    </rPh>
    <rPh sb="17" eb="19">
      <t>チョウタツ</t>
    </rPh>
    <rPh sb="19" eb="21">
      <t>ホウホウ</t>
    </rPh>
    <rPh sb="22" eb="24">
      <t>カイゼン</t>
    </rPh>
    <rPh sb="32" eb="34">
      <t>シュクゲン</t>
    </rPh>
    <rPh sb="35" eb="37">
      <t>ドリョク</t>
    </rPh>
    <rPh sb="38" eb="40">
      <t>ケイゾク</t>
    </rPh>
    <phoneticPr fontId="1"/>
  </si>
  <si>
    <t>執行等改善</t>
  </si>
  <si>
    <t>所見を踏まえ、一般競争入札の更なる導入、競争性の確保等により、調達方法の改善を図り、コスト縮減に努める。</t>
  </si>
  <si>
    <t>終了予定</t>
  </si>
  <si>
    <t>予定通り終了</t>
  </si>
  <si>
    <t>-</t>
    <phoneticPr fontId="1"/>
  </si>
  <si>
    <t>研究成果の「事後評価」においては、何らかの基準をもって成果を評価しているものと思われる。そこで重視されている基準をアウトカム指標を開示し、将来の世界のコンテナ航路ネットワーク変化や我が国へのコンテナ船の寄港変化を定量的に予測できるコンテナ航路網予測手法がどのように国際コンテナ戦略港湾施策のために貢献しているのかを客観的に明らかにすることも検討すべきである。</t>
    <phoneticPr fontId="1"/>
  </si>
  <si>
    <t>外部有識者の所見を踏まえ、評価委員会の「事後評価」における本研究成果の評価結果を開示し、どのように国際コンテナ戦略港湾施策のために貢献しているのかを客観的に明らかにすることを検討すべきである。</t>
    <phoneticPr fontId="1"/>
  </si>
  <si>
    <t>-</t>
    <phoneticPr fontId="1"/>
  </si>
  <si>
    <t>事後評価については外部評価委員にて国土交通省政策評価基本計画等に基づき、公正かつ透明性のある研究評価を行い、評価結果については審議内容等をもとに、後日、評価結果としてとりまとめ、議事録とともに公表することとしている。また、当該研究評価において、国際コンテナ戦略港湾施策への貢献を、できる限り客観的に明らかにすることを検討する。</t>
    <phoneticPr fontId="1"/>
  </si>
  <si>
    <t>研究施設の維持管理に関する事業であり，いくつかの工事を一つにまとめて発注するなど効率化の工夫が認められる．不調となった理由(想定)と対応案についても記述があり，引き続き改善の努力を期待したい．</t>
    <phoneticPr fontId="1"/>
  </si>
  <si>
    <t>外部有識者の所見を踏まえ、引き続き発注業務の効率化並びに不調・不落に対する改善策を検討するよう努力すること。</t>
    <phoneticPr fontId="1"/>
  </si>
  <si>
    <t>支出委任先である関東地方整備局において発注予定である工事との合併発注として、発注業務の効率化並びに不調・不落に対する改善を行った。</t>
    <phoneticPr fontId="1"/>
  </si>
  <si>
    <t>一定のコスト縮減は認められるが、さらに調達方法の改善を図る等コスト縮減に努めるべき。</t>
  </si>
  <si>
    <t>所見を踏まえて，一般競争のさらなる推進等、コスト縮減に努めている。
事故調査に伴う旅費、経費については、調査の状況により、限られた予算の中で、計画的に執行している。</t>
    <rPh sb="0" eb="2">
      <t>ショケン</t>
    </rPh>
    <rPh sb="3" eb="4">
      <t>フ</t>
    </rPh>
    <rPh sb="8" eb="10">
      <t>イッパン</t>
    </rPh>
    <rPh sb="10" eb="12">
      <t>キョウソウ</t>
    </rPh>
    <rPh sb="17" eb="19">
      <t>スイシン</t>
    </rPh>
    <rPh sb="19" eb="20">
      <t>トウ</t>
    </rPh>
    <rPh sb="24" eb="26">
      <t>シュクゲン</t>
    </rPh>
    <rPh sb="27" eb="28">
      <t>ツト</t>
    </rPh>
    <rPh sb="34" eb="36">
      <t>ジコ</t>
    </rPh>
    <rPh sb="36" eb="38">
      <t>チョウサ</t>
    </rPh>
    <rPh sb="39" eb="40">
      <t>トモナ</t>
    </rPh>
    <rPh sb="41" eb="43">
      <t>リョヒ</t>
    </rPh>
    <rPh sb="44" eb="46">
      <t>ケイヒ</t>
    </rPh>
    <rPh sb="52" eb="54">
      <t>チョウサ</t>
    </rPh>
    <rPh sb="55" eb="57">
      <t>ジョウキョウ</t>
    </rPh>
    <rPh sb="61" eb="62">
      <t>カギ</t>
    </rPh>
    <rPh sb="65" eb="67">
      <t>ヨサン</t>
    </rPh>
    <rPh sb="68" eb="69">
      <t>ナカ</t>
    </rPh>
    <rPh sb="71" eb="74">
      <t>ケイカクテキ</t>
    </rPh>
    <rPh sb="75" eb="77">
      <t>シッコウ</t>
    </rPh>
    <phoneticPr fontId="2"/>
  </si>
  <si>
    <t xml:space="preserve">1社入札の改善に努められたい。
事故の発生は予測不可能である一方、事故調査に伴う旅費、経費等の執行がほぼ予算どおりになっている点につき、説明を付加して頂きますでしょうか。                                             </t>
    <phoneticPr fontId="1"/>
  </si>
  <si>
    <t>H２８、２９の2年度で終了する事業であり、H28年度については、（調査が終了していなかったからか、）研究内容が記事等において引用されることなく、政策的課題の解決を見たわけではないと理解している。一定の成果を得たとのことであるので、一定の成果が具体的に何であるか（今年度に入ってからの国交省政策研究所からの研究発表内容がそれにあたるか）はきちんと検証してもらい、今年度の事業につなげてもらいたい。また、今後、本調査の内容を無駄にすることなく、国として関与すべき事業であるということになれば、どこまで関与・規制すべきか等、引き続き、日本の実情に沿って、慎重に検討されたい。</t>
  </si>
  <si>
    <t>国の事業として、本事業の目的と内容は重要と思料する。ただ、H２８、２９の2年度で終了する事業であり、H28年度については、（調査が終了していなかったからか、）研究内容が記事等において引用されることなく、政策的課題の解決を見たわけではないと認識している。一定の成果を得た、とのことであるので、具体的な成果が何であったかはきちんと検証してもらい、今年度の事業につなげてもらいたいし、また、今後、調査内容を無駄にすることなく、効率的・効果的に国の事業に更に活用されたい。なお、一社応札は是非改善に努めてもらいたい。</t>
  </si>
  <si>
    <t>国の事業として、経済効果を把握するためのモデル構築という本事業の目的と内容は重要と思料する。ただ、H２８、２９の2年度で終了する事業であり、H28年度については、（調査が終了していなかったからか、）研究内容が記事等において引用されることなく、政策的課題の解決を見たわけではないと認識している。一定の成果を得た、とのことであるので、具体的な成果が何であったかはきちんと検証してもらい、今年度の事業につなげてもらいたいし、また、今後、調査内容を無駄にすることなく、効率的・効果的に国の事業に更に活用されたい。なお、一社応札は、潜在的提案先に広く事業内容を知らしめるなど、是非改善を図ってもらいたい。</t>
  </si>
  <si>
    <t>国の事業として、空き家対策の一環としての前提の調査・解析という喫緊の課題を内容とする事業であり、重要と思料する。ただ、H２８、２９の2年度で終了する事業であり、H28年度については、（調査が終了していなかったからか、）研究内容が記事等において引用されることなく、政策的課題の解決を見たわけではないと認識している。一定の成果を得た、とのことであるので、具体的な成果が何であったかはきちんと検証してもらい、今年度の事業につなげてもらいたいし、また、本調査はあくまでも基礎資料となるものであるので、今後、調査内容を無駄にすることなく、効率的・効果的に国の事業（やそのための更なる深度ある調査）に活用されたい。</t>
  </si>
  <si>
    <t>国内の建設需要が先細りする中、政府のインフラシステム輸出は、建設産業にとって実務的に極めて重要な戦略であり、実際に海外に活路を見出そうとしている建設関連企業は急激に増えている。しかし、多くの日本企業は、海外でインフラ産業に食い込み、利益を上げて事業を継続するために必要な最低限の正確且つ適切な知識（契約に関する知識を含む）を有しないまま海外進出を図り、競合相手国に軒並み案件を奪われ、取得した案件については多額の損失を被ったり、相手国政府との間で紛争に発展し、結局不合理な要求をのまされたり、泣き寝入りをしたりと、散々な目に会っているのが実情である。国としては、この実態を正確に理解した上で、単に形としてインフラ輸出の旗上げをするだけでなく、そのための情報インフラを国内で整備し、東京オリンピック後の生き残りをかけて海外展開を図ろうとしている日本の建設業界に対して、十分な知見や情報の提供、啓蒙をして行くことが不可欠と考える。そのために、本事業は真に喫緊の課題を扱うものであり、是非、調査結果を有効裡に活用し、インフラ輸出政策を推進して欲しい。</t>
  </si>
  <si>
    <t>平成28年度で事業完了に伴い終了。研究成果の公表等により実際の事業に活用すべき。</t>
  </si>
  <si>
    <t>平成28年度で事業完了に伴い終了。企画競争による発注は適切であったが、今後一者応募の対策を講じることで、より適正な執行を図るべき。また、研究成果の公表等により実際の事業に活用すべき。</t>
  </si>
  <si>
    <t>平成29年度までに一定の結果が得られる見込みであり、その成果が活用されるよう、事業の効果的・効率的な執行に努め、今年度をもって終了とする。</t>
    <rPh sb="28" eb="30">
      <t>セイカ</t>
    </rPh>
    <rPh sb="31" eb="33">
      <t>カツヨウ</t>
    </rPh>
    <rPh sb="39" eb="41">
      <t>ジギョウ</t>
    </rPh>
    <rPh sb="42" eb="45">
      <t>コウカテキ</t>
    </rPh>
    <rPh sb="46" eb="49">
      <t>コウリツテキ</t>
    </rPh>
    <rPh sb="50" eb="52">
      <t>シッコウ</t>
    </rPh>
    <rPh sb="53" eb="54">
      <t>ツト</t>
    </rPh>
    <rPh sb="56" eb="57">
      <t>コン</t>
    </rPh>
    <phoneticPr fontId="2"/>
  </si>
  <si>
    <t>企画競争による発注は適切であるが、一者応札の対策を講じることでより適正な事業の執行を図るべき。
平成29年度までに一定の結果が得られる見込みであり、その成果が活用されるよう、事業の効果的・効率的な執行に努め、今年度をもって終了とする。</t>
  </si>
  <si>
    <t>予定通り平成28年度で終了したが、競争性を確保するよう引き続き適正な手続きの執行に努めていく。
また、本調査研究で得られた成果については、報告書のＨＰ公表等により積極的に情報発信をしていく。</t>
    <phoneticPr fontId="1"/>
  </si>
  <si>
    <t>予定通り平成28年度で終了。
本調査研究で得られた成果については、報告書のＨＰ公表等により積極的に情報発信をしていく。</t>
    <phoneticPr fontId="1"/>
  </si>
  <si>
    <t>当該事業は平成29年度をもって終了。
本調査研究の成果が活用されるよう、学識経験者からの助言も得つつ、効果的・効率的に執行していく。</t>
    <phoneticPr fontId="1"/>
  </si>
  <si>
    <t>当該事業は平成29年度をもって終了。
本調査研究の成果が活用されるよう、学識経験者からの助言も得つつ、効果的・効率的に執行していく。また、一者応札の改善策についても競争性を確保するよう引き続き適正な手続きの執行に努めていく。</t>
    <rPh sb="69" eb="70">
      <t>イッ</t>
    </rPh>
    <rPh sb="70" eb="71">
      <t>シャ</t>
    </rPh>
    <rPh sb="71" eb="73">
      <t>オウサツ</t>
    </rPh>
    <rPh sb="74" eb="76">
      <t>カイゼン</t>
    </rPh>
    <rPh sb="76" eb="77">
      <t>サク</t>
    </rPh>
    <phoneticPr fontId="1"/>
  </si>
  <si>
    <t>国土地理院発注業務のうちソフトウェア関係で比較的1者入札が多い。
改善に努められたい。</t>
    <rPh sb="25" eb="26">
      <t>シャ</t>
    </rPh>
    <phoneticPr fontId="1"/>
  </si>
  <si>
    <t>1者入札の改善に努められたい。</t>
    <phoneticPr fontId="1"/>
  </si>
  <si>
    <t>公益法人に対する1者入札の状況を改善されたい。</t>
    <phoneticPr fontId="1"/>
  </si>
  <si>
    <t>財団法人に対する1者入札の経緯や原因分析を記載されたい。</t>
    <phoneticPr fontId="1"/>
  </si>
  <si>
    <t>各種指標の過去実績も記入ください。</t>
  </si>
  <si>
    <t>外部有識者の所見を踏まえ、改善に努められたい。</t>
    <phoneticPr fontId="1"/>
  </si>
  <si>
    <t>本事業は、防災上意義の大きい事業であると考えられるため、効率的な執行に努められたい。</t>
  </si>
  <si>
    <t>事業全体の抜本的な改善</t>
  </si>
  <si>
    <t>現状通り</t>
  </si>
  <si>
    <t>平成２８年度で事業終了。</t>
    <phoneticPr fontId="1"/>
  </si>
  <si>
    <t>外部有識者の所見を踏まえ、財団法人が一者入札で落札した業務について、競争性の確保に努めるとともに、真に外部委託が必要な業務かについても精査すべき。</t>
    <phoneticPr fontId="1"/>
  </si>
  <si>
    <t>外部有識者の所見を踏まえ、一者応札となった契約について、競争性の確保に努められたい。</t>
    <phoneticPr fontId="1"/>
  </si>
  <si>
    <t>地理空間情報の整備・充実がまちづくりや観光、防災等の重要な政策の企画・立案に与える影響を考えれば、本事業の意義は高いと考える。しかしながら、毎年度の成果実績が目標を達成できていないことから、利用者に訴求する効果的な普及啓発の手法や、使い勝手の向上等を検討されたい。</t>
    <phoneticPr fontId="1"/>
  </si>
  <si>
    <t>外部有識者の所見を踏まえ、改善に努められたい</t>
  </si>
  <si>
    <t>年度内に改善を検討</t>
  </si>
  <si>
    <t>引き続き効率的な執行に努めながら、事業を実施する。</t>
    <phoneticPr fontId="1"/>
  </si>
  <si>
    <t>一者応札の改善に向け、発注方式の検討等を実施し、競争性改善に取り組む。</t>
    <phoneticPr fontId="1"/>
  </si>
  <si>
    <t>財団法人の一者入札に関しては、仕様書の資格要件等の精査を行い競争性の確保に努めたが、当該分野における高度な専門性や経験が必要であると他社が判断し応札を見送ったと推測される。また、外部委託の必要性を精査したが、国際運営委員会の事務局として諸外国の関係者と常時英語によるやり取りが必要であり、高度な語学力と専門性が求められることから、効率的な業務の実施に当たっては外部委託が必要であった。</t>
    <rPh sb="5" eb="7">
      <t>イッシャ</t>
    </rPh>
    <phoneticPr fontId="1"/>
  </si>
  <si>
    <t>一者応札となった契約の発注にあたっては、公示期間の改善等を行い一般競争入札を原則として透明性・公平性・競争性を確保する。</t>
    <phoneticPr fontId="1"/>
  </si>
  <si>
    <t>登録情報の充実を図るとともに、機会を捉えて国・地方公共団体に地理空間情報ライブラリーを紹介するなど普及啓発を実施している。平成３１年度の最終成果目標値の達成に向け、地理空間情報ライブラリー利用数も毎年度増加傾向にある。今後も登録情報の充実や普及啓発を進める。</t>
    <phoneticPr fontId="1"/>
  </si>
  <si>
    <t>各事業実施部局が実施する調査や本研究所が実施する他の事業との重複の排除に留意しつつ、本事業の対象とする情報や調査・研究の課題について各事業実施部局のニーズを踏まえ、真に必要な情報のデータベース化や調査・研究等の実施に努められたい。</t>
    <phoneticPr fontId="1"/>
  </si>
  <si>
    <t>平成２８年度で事業終了。</t>
  </si>
  <si>
    <t>住宅性能を簡易に評価出来る手法開発・検証を行う研究であり，重要性に異義は無い．国総研の業務全般に共通しているが，単位あたりのコストとして論文・報告1本あたりのコストが挙げられており，少々違和感を感じる．外部委託は技術提案評価審査委員会も開催され，妥当性は担保されていると考える．引き続き，効率的な事業推進を期待する．</t>
    <rPh sb="33" eb="34">
      <t>コト</t>
    </rPh>
    <phoneticPr fontId="1"/>
  </si>
  <si>
    <t>建設設備の性能評価手法開発・検証に向けた研究であり，重要性に異議は無い．国総研の業務全般に共通しているが，単位あたりのコストとして論文・報告1本あたりのコストが挙げられており，少々違和感を感じる．外部委託は技術提案評価審査委員会も開催され，妥当性は担保されていると考える．引き続き，効率的な事業推進を期待する．</t>
    <rPh sb="30" eb="32">
      <t>イギ</t>
    </rPh>
    <phoneticPr fontId="1"/>
  </si>
  <si>
    <t>建設生産システム全体の生産性向上に向けた研究であり，重要性に異議は無い．国総研の業務全般に共通しているが，単位あたりのコストとして論文・報告1本あたりのコストが挙げられており，少々違和感を感じる．外部委託は技術提案評価審査委員会も開催され，妥当性は担保されていると考える．1社入札になってしまった理由や対応策についてもその際に受けていると認識している．引き続き，効率的な事業推進を期待する．</t>
    <rPh sb="30" eb="32">
      <t>イギ</t>
    </rPh>
    <phoneticPr fontId="1"/>
  </si>
  <si>
    <t>効率的で持続可能な汚水処理システムに向けた研究であり，重要性に異議は無い．国総研の業務全般に共通しているが，単位あたりのコストとして論文・報告1本あたりのコストが挙げられており，少々違和感を感じる．外部委託は技術提案評価審査委員会も開催され，妥当性は担保されていると考える．1社入札になってしまった理由や対応策についてもその際に受けていると認識している．引き続き，効率的な事業推進を期待する．</t>
    <rPh sb="31" eb="33">
      <t>イギ</t>
    </rPh>
    <phoneticPr fontId="1"/>
  </si>
  <si>
    <t>様々な規模の河川・下水道を統合し土地毎の浸水確率算定手法の開発に向けた研究であり，重要性に異議は無い．国総研の業務全般に共通しているが，単位あたりのコストとして論文・報告1本あたりのコストが挙げられており，少々違和感を感じる．外部委託は技術提案評価審査委員会も開催され，妥当性は担保されていると考える．1社入札になってしまった理由や対応策についてもその際に受けていると認識している．引き続き，効率的な事業推進を期待する．</t>
    <rPh sb="45" eb="47">
      <t>イギ</t>
    </rPh>
    <phoneticPr fontId="1"/>
  </si>
  <si>
    <t>外部有識者の所見を踏まえ、効率的な事業執行に努められたい。一者応札についても、改善に向けて原因を分析し、取り組まれたい。また、本年度が事業最終年度であるため、目標が達成できるよう努力されたい。</t>
    <phoneticPr fontId="1"/>
  </si>
  <si>
    <t>高精度土砂災害発生予測手法の開発に向けた研究であり，重要性に異議は無い．国総研の業務全般に共通しているが，単位あたりのコストとして論文・報告1本あたりのコストが挙げられており，少々違和感を感じる．外部委託は技術提案評価審査委員会も開催され，妥当性は担保されていると考える．引き続き，効率的な事業推進を期待する．</t>
    <rPh sb="30" eb="32">
      <t>イギ</t>
    </rPh>
    <phoneticPr fontId="1"/>
  </si>
  <si>
    <t>地震誘発火災による建築物危険度判定と再使用性評価の手法確立に向けた研究であり，重要性に異議は無い．国総研の業務全般に共通しているが，単位あたりのコストとして論文・報告1本あたりのコストが挙げられており，少々違和感を感じる．外部委託は技術提案評価審査委員会も開催され，妥当性は担保されていると考える．引き続き，効率的な事業推進を期待する．</t>
    <rPh sb="43" eb="45">
      <t>イギ</t>
    </rPh>
    <phoneticPr fontId="1"/>
  </si>
  <si>
    <t>非常時の共同住宅のバリアフリーに関する研究であり，重要性に異議は無い．国総研の業務全般に共通しているが，単位あたりのコストとして論文・報告1本あたりのコストが挙げられており，少々違和感を感じる．外部委託は技術提案評価審査委員会も開催され，妥当性は担保されていると考える．引き続き，効率的な事業推進を期待する．</t>
    <rPh sb="29" eb="31">
      <t>イギ</t>
    </rPh>
    <phoneticPr fontId="1"/>
  </si>
  <si>
    <t>研究の重要性に異議は無い．国総研の業務全般に共通しているが，単位あたりのコストとして論文・報告1本あたりのコストが挙げられており，少々違和感を感じる．外部委託は技術提案評価審査委員会も開催され，妥当性は担保されていると考える．1社入札になってしまった理由や対応策についてもその際に受けていると認識している．引き続き，効率的な事業推進を期待する．</t>
    <rPh sb="7" eb="9">
      <t>イギ</t>
    </rPh>
    <phoneticPr fontId="1"/>
  </si>
  <si>
    <t>引き続き、優先順位（老朽化の度合いや利用状況、使用計画等）を精査し、重要性・緊急性の高い施設に重点化し整備を行うとともに、発注にあたっては、引き続き総合評価方式等により競争性・透明性を確保していく。</t>
  </si>
  <si>
    <t>各事業実施部局が実施する調査や本研究所が実施する他の研究との重複の排除に留意しつつ、将来的に対応が必要となることが予想される課題の解決に不可欠な各種データ、知見の収集・分析や、課題解決のために進めておく必要がある技術政策に関する基礎的な調査・研究の実施に努めるとともに、引き続き、コスト縮減及び競争性・公平性の確保等に配慮しながら、事業の効率性の更なる向上を図る。</t>
    <rPh sb="26" eb="28">
      <t>ケンキュウ</t>
    </rPh>
    <rPh sb="124" eb="126">
      <t>ジッシ</t>
    </rPh>
    <rPh sb="127" eb="128">
      <t>ツト</t>
    </rPh>
    <phoneticPr fontId="1"/>
  </si>
  <si>
    <t>予定通り平成２８年度で終了。本研究で得られた成果が、積極的に活用されるよう、引き続き幅広い普及に努める。</t>
    <rPh sb="0" eb="2">
      <t>ヨテイ</t>
    </rPh>
    <rPh sb="2" eb="3">
      <t>ドオ</t>
    </rPh>
    <rPh sb="4" eb="6">
      <t>ヘイセイ</t>
    </rPh>
    <rPh sb="8" eb="10">
      <t>ネンド</t>
    </rPh>
    <rPh sb="11" eb="13">
      <t>シュウリョウ</t>
    </rPh>
    <rPh sb="14" eb="15">
      <t>ホン</t>
    </rPh>
    <rPh sb="15" eb="17">
      <t>ケンキュウ</t>
    </rPh>
    <rPh sb="18" eb="19">
      <t>エ</t>
    </rPh>
    <rPh sb="22" eb="24">
      <t>セイカ</t>
    </rPh>
    <rPh sb="26" eb="29">
      <t>セッキョクテキ</t>
    </rPh>
    <rPh sb="30" eb="32">
      <t>カツヨウ</t>
    </rPh>
    <rPh sb="38" eb="39">
      <t>ヒ</t>
    </rPh>
    <rPh sb="40" eb="41">
      <t>ツヅ</t>
    </rPh>
    <rPh sb="42" eb="44">
      <t>ハバヒロ</t>
    </rPh>
    <rPh sb="45" eb="47">
      <t>フキュウ</t>
    </rPh>
    <rPh sb="48" eb="49">
      <t>ツト</t>
    </rPh>
    <phoneticPr fontId="2"/>
  </si>
  <si>
    <t>予定通り平成２９年度で終了予定。所見を踏まえ、より適切な単位当たりコストの検討を行った。なお、本年度の執行にあたっては、他事業の事例なども参考にしながら１者入札の要因分析を行うとともに、引き続き企画競争等により競争性・公平性を確保し、適正な執行に努める。</t>
    <phoneticPr fontId="1"/>
  </si>
  <si>
    <t>1社入札の改善に努められたい。</t>
    <phoneticPr fontId="1"/>
  </si>
  <si>
    <t>目標値を設定しているアウトカム指標については、いずれも実績が目標値を上回っており、着実に業務が執行されていると見込まれる。引き続き、着実な事業の実施に努めるとともに、成果が国民にとってわかりやすいものとなるよう、効果的な広報に努められたい。</t>
    <phoneticPr fontId="1"/>
  </si>
  <si>
    <t>引き続き、着実な事業の実施に努めるとともに、成果が国民にとってわかりやすいものとなるよう、効果的な広報に努める。
また、一社応札となっている案件については、公告期間を充分に確保するなどの改善策を講じ、支出における透明性・競争性・公平性の確保に努める。</t>
    <rPh sb="78" eb="80">
      <t>コウコク</t>
    </rPh>
    <phoneticPr fontId="1"/>
  </si>
  <si>
    <t>平成２８年度から繰り越した予算について、適切な執行に努められたい。</t>
    <phoneticPr fontId="1"/>
  </si>
  <si>
    <t>平成２８年度から繰り越した予算について、適切な執行に努める。</t>
    <phoneticPr fontId="1"/>
  </si>
  <si>
    <t>新しい日本のための優先課題推進枠
96,336千円</t>
    <rPh sb="0" eb="1">
      <t>アタラ</t>
    </rPh>
    <rPh sb="3" eb="5">
      <t>ニホン</t>
    </rPh>
    <rPh sb="9" eb="11">
      <t>ユウセン</t>
    </rPh>
    <rPh sb="11" eb="13">
      <t>カダイ</t>
    </rPh>
    <rPh sb="13" eb="15">
      <t>スイシン</t>
    </rPh>
    <rPh sb="15" eb="16">
      <t>ワク</t>
    </rPh>
    <rPh sb="23" eb="25">
      <t>センエン</t>
    </rPh>
    <phoneticPr fontId="1"/>
  </si>
  <si>
    <t>本事業の目的は理解できるものの、実際に予算額の執行を見てみると、毎年ほぼ同額の予算がほぼ100％執行され、決して年度途中の情勢変化等を勘案して機動的に執行しているものとは考えられない。例に記載されているような情勢変化を勘案するというのであれば、毎年、異なる情勢が生じるはずで、それこそ想定し得ないものが生じるのであろうから、執行する額や毎年の予算が異なって良いはずである。したがって、なぜ、このような事業が一事業として存在しているのか、他の関連する事業の中できちんと計画を立て、予算として申請し執行することができないのか、結果的に地元への毎年の無条件の経済的支援になっていないか、疑問に感じる。しかも仮に北海道のみがこのような推進費を付与されるのであれば、（北海道開発推進はわかるが）なおさら国民への説明が必要になる。</t>
    <phoneticPr fontId="1"/>
  </si>
  <si>
    <t>外部有識者の所見を踏まえ、本事業の特性や事業の執行の実態等について国民に対しわかりやすいものとなるよう検討を行うべき。</t>
    <phoneticPr fontId="1"/>
  </si>
  <si>
    <t>外部有識者点検対象外</t>
    <rPh sb="0" eb="2">
      <t>ガイブ</t>
    </rPh>
    <rPh sb="2" eb="5">
      <t>ユウシキシャ</t>
    </rPh>
    <rPh sb="5" eb="7">
      <t>テンケン</t>
    </rPh>
    <rPh sb="7" eb="10">
      <t>タイショウガイ</t>
    </rPh>
    <phoneticPr fontId="1"/>
  </si>
  <si>
    <t>アウトカム指標に関し、目標値や成果実績が記載できないか検討すべき。また、一者応札となった契約（特に公益法人を相手方とするもの）については、競争性が確保されているか引き続き検証する必要がある。</t>
    <phoneticPr fontId="1"/>
  </si>
  <si>
    <t>外部有識者点検対象外</t>
    <phoneticPr fontId="1"/>
  </si>
  <si>
    <t>毎年実施する調査が北海道開発計画の企画・立案・推進にどのように活かされているのか認識が不十分であり、効果が検証できるものとなっていないため、事業のPDCAサイクルを回す観点から、本事業の効果を客観的に検証できるよう、成果指標の設定が適切か検討すべき。</t>
    <phoneticPr fontId="1"/>
  </si>
  <si>
    <t>国の事業として、北方領土隣接地域の復興推進という目的は適切と考える。予算の無駄遣いとならないよう、補助対象事業の選定にあたっては、事業計画や契約書等をしっかりと精査・審査し、資金使途なども計画どおりに使われているか、厳格にフォローする必要がある。</t>
    <phoneticPr fontId="1"/>
  </si>
  <si>
    <t>外部有識者のコメントを十分に踏まえ、効果的・効率的な事業執行に努められたい。</t>
    <phoneticPr fontId="1"/>
  </si>
  <si>
    <t>事業の効果を客観的に把握し、ＰＤＣＡを回していけるよう、アウトプット指標（体験交流、副読本の配付、イランカラプテキャンペーンの実施）とアウトカム指標（講演、セミナー等の一開催当たりの参加者数）の設定が適切か検討すべき。</t>
    <phoneticPr fontId="1"/>
  </si>
  <si>
    <t>　本事業は、年度途中の情勢変化等に伴い、関係機関から数多くの事業推進要望があげられる中、要望の優先度を検討し、限られた予算の範囲内で予算配分していることから、結果として予算額とほぼ同額の執行となっている。なお、配分に当たっては、その時々で異なる情勢変化（突発的な気象の影響や課題の解決等）に対応しているため、平成27年度は配分額の約７割を農業事業が占めていたが、平成28年度は約8割を治水と道路事業で占めるなど、各年で配分対象となる事業や配分額が異なっており、配分される地域や件数も異なっている。
　また、本事業の特性や執行状況等については、概算要求、予算決定、予算配分などのタイミングで公表しているが、国民に対し更にわかりやすいものとなるよう公表内容を検討する。</t>
    <phoneticPr fontId="1"/>
  </si>
  <si>
    <t>　アウトカム指標を見直したことから、現時点では成果実績を記載できないものがあるものの、来年度のレビューシート公表時には記載する。
　一者応札については、従前から競争参加資格要件の緩和や入札情報の提供の拡充を行っているところであり、平成28年度については平成27年度に比べて一者応札の割合に若干の改善が見られる。今後についても、一者応札となった契約については、競争性が確保されているかを引き続き検証していく。</t>
    <phoneticPr fontId="1"/>
  </si>
  <si>
    <t xml:space="preserve">　調査の成果は、次年度以降の行政部内における企画・立案に活かされているのみならず、その内容が、地方公共団体、大学、業界団体、民間企業その他の関係者に広く周知・共有され、これが具体的な官民のプロジェクトやビジネスに結実することによっても実現すると考えられる。ただし、実際の官民のプロジェクトやビジネス等への結実の実態を網羅的に把握し、又は、当該官民のプロジェクトやビジネスへの調査結果の直接的寄与の程度を定量的に測定するために利用できるような指標は、現時点では見当たらない。
　このため、今年新たに北海道開発局ホームページに掲載された調査報告書へのアクセス数により、調査成果の地方公共団体、大学、民間企業等その他の行政部外の関係者への周知状況を把握することにより、調査成果の周知・共有がどの程度広範に図られているかを検証することとしたものである。
</t>
    <phoneticPr fontId="1"/>
  </si>
  <si>
    <t>　補助対象事業の選定に当たっては、事業計画書や契約書等の審査等を確実に実施する。
　また、資金使途などについても引き続き厳格にフォローすることで効果的・効率的な事業執行に努める。</t>
    <phoneticPr fontId="1"/>
  </si>
  <si>
    <t>　アウトプット指標は、アイヌの伝統及び文化に対する国民一般の関心が高いとは必ずしも言えない状況の下、アイヌの伝統等に関する国民の知識の普及啓発を目的として行われている3つの事業の活動実績を定量的に示したものであり、平成23年度から設定してきている。
　今年度新たに設定したアウトカム指標のうち指標①では、アウトプット指標によりその実績が示される3つの事業等の実施により、これを契機として関心を喚起され、より深い知識の獲得等を求めて講演会等に参加するに至った一般国民をどの程度有効に増加させたかを推測するとともに、実際に講演会等に参加し、アイヌの伝統等に関する知識を増加・深化させた一般国民をどの程度速やかに増加させたかを検証することとしたものである。
　また、アイヌの伝統等に対する知識の普及啓発を一般国民の一人一人に対して行うだけでなく、例えば、学校教師に対して講演を行い受講した教師が指導生徒に対して知識を伝えること等により、国民各層に対してより広範かつ効果的・効率的な国民の知識の普及啓発が図られると考えられることから、指標②により、アイヌの伝統等に対する知識の深浅、習得した知識の伝達方法等が異なる一般国民の属性に応じたきめ細かな普及啓発がどの程度有効かつバランスよく行われたかを検証することとしたものである。</t>
    <phoneticPr fontId="1"/>
  </si>
  <si>
    <t>　慰霊施設の整備については平成31年度に終了予定であり、北海道開発局が管理する庁舎等については、良好な執務環境及び機能の維持を図るため、建物の老朽化による損傷等を考慮し改修等を行うことから継続的な事業の実施が必要である。
　慰霊施設の整備については、整備予定地の造成計画や施設の規模等の決定に当たり、設計等を行う際の前提となる関係者の了解を得るための協議に日数を要したこと等から工事の工期を確保することができなくなり、やむを得ず繰越をしたものであり、平成29年度へ繰り越した予算は計画的に執行している。
　一者応札については、工事実績要件の緩和、労働者確保の支援など、応札者拡大に向けた取組を既に実施しており、引き続き一者応札の改善に向け取り組む。</t>
    <rPh sb="305" eb="306">
      <t>ヒ</t>
    </rPh>
    <rPh sb="307" eb="308">
      <t>ツヅ</t>
    </rPh>
    <rPh sb="309" eb="310">
      <t>イッ</t>
    </rPh>
    <rPh sb="310" eb="311">
      <t>シャ</t>
    </rPh>
    <rPh sb="311" eb="313">
      <t>オウサツ</t>
    </rPh>
    <rPh sb="314" eb="316">
      <t>カイゼン</t>
    </rPh>
    <rPh sb="317" eb="318">
      <t>ム</t>
    </rPh>
    <rPh sb="319" eb="320">
      <t>ト</t>
    </rPh>
    <rPh sb="321" eb="322">
      <t>ク</t>
    </rPh>
    <phoneticPr fontId="1"/>
  </si>
  <si>
    <t>－</t>
    <phoneticPr fontId="1"/>
  </si>
  <si>
    <t>予算制約が厳しい中での事業の目標達成に向けて、引き続き効率的な事業執行に努めるべき。</t>
    <phoneticPr fontId="1"/>
  </si>
  <si>
    <t>アウトカム指標として、本事業の成果物を活用して制定や改定を行った技術基準等の件数を追加することを検討すべき。</t>
    <phoneticPr fontId="1"/>
  </si>
  <si>
    <t>事業実施にあたっては、工法等の比較検討を行い、適切な手法及びコストにより実施するなど、引き続き効率的な事業執行に努める。</t>
    <phoneticPr fontId="1"/>
  </si>
  <si>
    <t>「官庁営繕関係基準等の策定事項数」については、本事業の内容等を踏まえるとアウトカムではなくアウトプットとして位置づけることが適当と考えられるため、「活動指標及び活動実績（アウトプット）」に追加する。</t>
    <phoneticPr fontId="1"/>
  </si>
  <si>
    <t>・事業の目的を事業内容に即したものにすること。
・事業番号211との共同化による効率化を検討して欲しい。
・引き続き、廃止や撤去までの多様なプロセスを検討すること。</t>
  </si>
  <si>
    <t>航路標識整備事業の実施にあたり、調達コストの縮減や航路標識の集約配置及び必要性が低下した航路標識の廃止により整備・維持コストの縮減を図っているとのことであるが、特に廃止対象にかかる利用者等との調整を早期に実施し、コスト縮減の加速化を図る必要がある。</t>
  </si>
  <si>
    <t>標識の廃止については、早期廃止実現に向け利用者等との調整に早急に着手するとともに、平成30年度概算要求には調整が調った対象標識17基の廃止（撤去）にかかる費用を計上した。
事業番号211で計上していた航路標識の直接的な維持管理にかかる経費を当事業で計上し、廃止が完了したものから概算要求に反映した。</t>
  </si>
  <si>
    <t>・事業の目的を事業内容に即したものにすること。
・一者応札となった大型案件について、仕様書を検証し、対策を講じることを求める。</t>
  </si>
  <si>
    <t>積極的に競争性のある契約を実施していると認められる。引き続き、海洋権益を保全するために緊急に対応すべきものとして行う領海等における警備体制の必要性に鑑み、財政上の制約も踏まえつつ、整備コストの縮減に努め、巡視船艇の老朽化の程度等を精査することにより、計画的な整備を進めていくべき。</t>
  </si>
  <si>
    <t>縮減</t>
  </si>
  <si>
    <t>巡視船艇の仕様を見直すこと等により、一隻あたりの整備コストの縮減をはかることとした。
一者応札となった案件について、仕様書を検証し、対策を講じていくこととする。
我が国を取り巻く国際情勢等を踏まえ、領海等における警備体制を強化するため、これらに対応可能な巡視船艇の整備を重点的に図ることとした。</t>
  </si>
  <si>
    <t>・事業の目的を事業内容に即したものにすること。
・事業番号206との共同化による効率化を検討して欲しい。</t>
  </si>
  <si>
    <t>調達する機材の情報収集、市場調査等に努めること、最適な調達方法を検討すること等により整備コストの縮減を図り、財政上の制約を踏まえ、航空機の老朽化の程度等を精査することにより、計画的な整備を進めていくべき。</t>
  </si>
  <si>
    <t>行政事業レビュー推進チーム等の所見を踏まえ、調達する機材の仕様等について見直しを実施し整備コストの縮減を図った。また、事業の目的の違いから事業番号206との共同化による効率化は困難である。</t>
  </si>
  <si>
    <t>老朽化の程度を踏まえ緊急度の高いものに限定した修繕の実施、法定検査間隔の延伸等を図っており適切なコストの縮減が認められる。
引き続き、財政上の制約も踏まえつつ、業務遂行に必要不可欠な案件から計画的に修繕等の実施を図るべき。</t>
  </si>
  <si>
    <t>運航費については巡視船艇の新たな就役に伴う増額があるものの、平成30年度中に解役される巡視船の修繕については、法定上必要なものに限定することにより、コストの縮減を図ることとした。</t>
  </si>
  <si>
    <t>・事業の目的を事業内容に即したものにすること。
・事業番号204との共同化による効率化を検討して欲しい。</t>
  </si>
  <si>
    <t>引き続き、領海警備や海洋権益保全の必要性に鑑み、効率的な修繕の実施及び調達方式の見直し等により調達コストの縮減に努めていくべきである。</t>
  </si>
  <si>
    <t>行政事業レビュー推進チーム等の所見を踏まえ、必要な運航費の確保を図るとともに調達方式の見直しを実施した。また、事業の目的の違いから事業番号204との共同化による効率化は困難である。</t>
    <rPh sb="0" eb="2">
      <t>ギョウセイ</t>
    </rPh>
    <rPh sb="2" eb="4">
      <t>ジギョウ</t>
    </rPh>
    <rPh sb="8" eb="10">
      <t>スイシン</t>
    </rPh>
    <rPh sb="13" eb="14">
      <t>トウ</t>
    </rPh>
    <rPh sb="15" eb="17">
      <t>ショケン</t>
    </rPh>
    <rPh sb="18" eb="19">
      <t>フ</t>
    </rPh>
    <rPh sb="22" eb="24">
      <t>ヒツヨウ</t>
    </rPh>
    <rPh sb="25" eb="27">
      <t>ウンコウ</t>
    </rPh>
    <rPh sb="27" eb="28">
      <t>ヒ</t>
    </rPh>
    <rPh sb="29" eb="31">
      <t>カクホ</t>
    </rPh>
    <rPh sb="32" eb="33">
      <t>ハカ</t>
    </rPh>
    <rPh sb="47" eb="49">
      <t>ジッシ</t>
    </rPh>
    <rPh sb="80" eb="83">
      <t>コウリツカ</t>
    </rPh>
    <phoneticPr fontId="4"/>
  </si>
  <si>
    <t xml:space="preserve">引き続き成果目標を数値化できるものはないか図っていくとともに、海上の治安の確保及び救難体制を維持しつつ、より競争性のある入札になるよう改善に努めることによって調達コストの削減を進めるべきである。                                            
</t>
  </si>
  <si>
    <t>引き続き成果目標を数値化することが可能な業務等がないか図っていく。
また、競争性のある入札になるよう改善に努め、調達コストの削減を進めるとともに、引続き効果的な予算執行に取り組む。</t>
  </si>
  <si>
    <t>・事業の目的を事業内容に即したものにすること。
・一者応札となった理由を分析し、対策を講じることを求める。</t>
  </si>
  <si>
    <t>引き続き調達方式を見直すこと等によりコストの削減に努めていくべきである。</t>
  </si>
  <si>
    <t>・一者応札となる契約が存在する原因としては、当事業で整備する防除資機材は、海外製品が多く、国内での取扱業者が少ないためである。引き続き、企業の調査及び価格の市場調査等に努める。
・執行時の改善事項としては、より広く入札業者を募るため、参加資格の等級区分を変更するなどして、競争性を高める措置をとった。</t>
    <rPh sb="1" eb="3">
      <t>イッシャ</t>
    </rPh>
    <rPh sb="3" eb="5">
      <t>オウサツ</t>
    </rPh>
    <rPh sb="8" eb="10">
      <t>ケイヤク</t>
    </rPh>
    <rPh sb="11" eb="13">
      <t>ソンザイ</t>
    </rPh>
    <rPh sb="15" eb="17">
      <t>ゲンイン</t>
    </rPh>
    <rPh sb="22" eb="23">
      <t>トウ</t>
    </rPh>
    <rPh sb="23" eb="25">
      <t>ジギョウ</t>
    </rPh>
    <rPh sb="26" eb="28">
      <t>セイビ</t>
    </rPh>
    <rPh sb="30" eb="32">
      <t>ボウジョ</t>
    </rPh>
    <rPh sb="32" eb="35">
      <t>シキザイ</t>
    </rPh>
    <rPh sb="37" eb="39">
      <t>カイガイ</t>
    </rPh>
    <rPh sb="39" eb="41">
      <t>セイヒン</t>
    </rPh>
    <rPh sb="42" eb="43">
      <t>オオ</t>
    </rPh>
    <rPh sb="45" eb="47">
      <t>コクナイ</t>
    </rPh>
    <rPh sb="49" eb="51">
      <t>トリアツカイ</t>
    </rPh>
    <rPh sb="51" eb="53">
      <t>ギョウシャ</t>
    </rPh>
    <rPh sb="54" eb="55">
      <t>スク</t>
    </rPh>
    <rPh sb="63" eb="64">
      <t>ヒ</t>
    </rPh>
    <rPh sb="65" eb="66">
      <t>ツヅ</t>
    </rPh>
    <rPh sb="68" eb="70">
      <t>キギョウ</t>
    </rPh>
    <rPh sb="71" eb="73">
      <t>チョウサ</t>
    </rPh>
    <rPh sb="73" eb="74">
      <t>オヨ</t>
    </rPh>
    <rPh sb="75" eb="77">
      <t>カカク</t>
    </rPh>
    <rPh sb="78" eb="80">
      <t>シジョウ</t>
    </rPh>
    <rPh sb="80" eb="82">
      <t>チョウサ</t>
    </rPh>
    <rPh sb="82" eb="83">
      <t>トウ</t>
    </rPh>
    <rPh sb="84" eb="85">
      <t>ツト</t>
    </rPh>
    <rPh sb="90" eb="92">
      <t>シッコウ</t>
    </rPh>
    <rPh sb="92" eb="93">
      <t>ジ</t>
    </rPh>
    <rPh sb="94" eb="96">
      <t>カイゼン</t>
    </rPh>
    <rPh sb="96" eb="98">
      <t>ジコウ</t>
    </rPh>
    <rPh sb="105" eb="106">
      <t>ヒロ</t>
    </rPh>
    <rPh sb="107" eb="109">
      <t>ニュウサツ</t>
    </rPh>
    <rPh sb="109" eb="111">
      <t>ギョウシャ</t>
    </rPh>
    <rPh sb="112" eb="113">
      <t>ツノ</t>
    </rPh>
    <rPh sb="117" eb="119">
      <t>サンカ</t>
    </rPh>
    <rPh sb="119" eb="121">
      <t>シカク</t>
    </rPh>
    <rPh sb="122" eb="124">
      <t>トウキュウ</t>
    </rPh>
    <rPh sb="124" eb="126">
      <t>クブン</t>
    </rPh>
    <rPh sb="127" eb="129">
      <t>ヘンコウ</t>
    </rPh>
    <rPh sb="136" eb="139">
      <t>キョウソウセイ</t>
    </rPh>
    <rPh sb="140" eb="141">
      <t>タカ</t>
    </rPh>
    <rPh sb="143" eb="145">
      <t>ソチ</t>
    </rPh>
    <phoneticPr fontId="1"/>
  </si>
  <si>
    <t>尖閣領海警備専従体制の確立に必要不可欠な宿舎の整備等が重点的に進められている。
引き続き施設の老朽化の程度等を踏まえ、財政上の制約を勘案し、コスト縮減に努めつつ業務遂行に必要不可欠な施設から計画的に整備を行っていくべきである。</t>
  </si>
  <si>
    <t>戦略的海上保安体制の構築に必要な施設整備箇所について、優先度の精査を行い重要箇所から整備に着手するほか、一部の施設整備を見送ることとした。</t>
    <rPh sb="0" eb="2">
      <t>センリャク</t>
    </rPh>
    <rPh sb="2" eb="3">
      <t>テキ</t>
    </rPh>
    <rPh sb="3" eb="5">
      <t>カイジョウ</t>
    </rPh>
    <rPh sb="5" eb="7">
      <t>ホアン</t>
    </rPh>
    <rPh sb="7" eb="9">
      <t>タイセイ</t>
    </rPh>
    <rPh sb="10" eb="12">
      <t>コウチク</t>
    </rPh>
    <rPh sb="13" eb="15">
      <t>ヒツヨウ</t>
    </rPh>
    <rPh sb="16" eb="18">
      <t>シセツ</t>
    </rPh>
    <rPh sb="18" eb="20">
      <t>セイビ</t>
    </rPh>
    <rPh sb="20" eb="22">
      <t>カショ</t>
    </rPh>
    <rPh sb="27" eb="29">
      <t>ユウセン</t>
    </rPh>
    <rPh sb="29" eb="30">
      <t>ド</t>
    </rPh>
    <rPh sb="31" eb="33">
      <t>セイサ</t>
    </rPh>
    <rPh sb="34" eb="35">
      <t>オコナ</t>
    </rPh>
    <rPh sb="36" eb="38">
      <t>ジュウヨウ</t>
    </rPh>
    <rPh sb="38" eb="40">
      <t>カショ</t>
    </rPh>
    <rPh sb="42" eb="44">
      <t>セイビ</t>
    </rPh>
    <rPh sb="45" eb="47">
      <t>チャクシュ</t>
    </rPh>
    <rPh sb="52" eb="54">
      <t>イチブ</t>
    </rPh>
    <rPh sb="55" eb="57">
      <t>シセツ</t>
    </rPh>
    <rPh sb="57" eb="59">
      <t>セイビ</t>
    </rPh>
    <rPh sb="60" eb="62">
      <t>ミオク</t>
    </rPh>
    <phoneticPr fontId="1"/>
  </si>
  <si>
    <t>新たに成果目標を掲げるなど改善が見受けられる。
情報システム、通信設備などの調達に際し仕様内容を見直すことによって、より競争性のある調達方法を図ること等により引き続き経費の削減に努めるべきである。</t>
  </si>
  <si>
    <t>平成29年度においては、通信機器等の調達に際し、当初から入札参加者の等級区分を変更して一般競争入札を行うことなどにより、より競争性を高め、経費削減を図った。今後も引き続き、調達方法や仕様内容の見直しを行い、経費削減に努める。</t>
  </si>
  <si>
    <t>・事業の目的を事業内容に即したものにすること。
・事業番号202との共同化による効率化を検討して欲しい。
・アウトカムのうち海難隻数は順調に推移しており、目標に向けて進めて欲しい。</t>
  </si>
  <si>
    <t>標識の廃止については、早期廃止実現に向け利用者等との調整に早急に着手する。
航路標識の直接的な維持管理にかかる経費を事業番号202で計上し、廃止が完了したものから概算要求に反映した。</t>
  </si>
  <si>
    <t>・事業の目的を事業内容に即したものにすること。
・アウトカム「交通安全対策の情報提供件数」は目標値を設定できず不適切ではないか。</t>
  </si>
  <si>
    <t>引き続き、機器の買入及び借入に際し仕様内容の見直しなどをすることによって競争性の確保に努めるべきである。</t>
  </si>
  <si>
    <t>・海洋情報に関する業務を行うための概算要求を行った。
・外部有識者の所見を踏まえ事業の目的を修正するとともに、アウトカムについて目標値を設定できるものはないか今後検討していく。
・機器の買入及び借入における仕様内容の見直しを行うことにより、競争性の確保を図った。引き続き競争性の確保を図りコスト削減に努める。</t>
  </si>
  <si>
    <t>調達する機器の市場調査などを実施することによって、より競争性が見込まれる仕様内容にするなどして１者応札の改善を進めるべきである。</t>
  </si>
  <si>
    <t>・海洋調査に関する業務を行うための概算要求を行った。
・調達する機器の市場調査を実施し、応札業者の拡大を図った。引続き１者応札の改善を図りコスト削減に努める。</t>
  </si>
  <si>
    <t>引き続き必要性が低下した光波標識の廃止（撤去）を進めることで更なる経費節減が期待できることから、特に廃止実現に向け利用関係者との調整の実施を加速化するべきである。</t>
    <phoneticPr fontId="1"/>
  </si>
  <si>
    <t>・アウトプットの活動指標と、活動実績の単位の関係が不明である。活動指標の修正を求める。
・一者応札となった理由を分析し、対策を講じることを求める。</t>
  </si>
  <si>
    <t>今後も引き続き競争性のある契約方法により、事業の適性な執行を図るべき。</t>
  </si>
  <si>
    <t>・省エネ対策を普及・促進するために運輸局が行った周知活動等の回数を活動指標及び活動実績とする。
・事業者へのアンケートを実施し、資格要件の見直しを検討する。</t>
  </si>
  <si>
    <t>「流通業務の総合化及び効率化の促進に関する法律」の一部改正に基づき、平成28年度より計画の策定に対する支援が追加され旅客列車（貨客混載）等の先進的な取組みが形成されるなど一定の成果が得られている。今後もより大きな効果が期待される多様・広範な関係者の連携を促進するため、関係者に対して制度を積極的に周知し、案件形成に努められたい。</t>
  </si>
  <si>
    <t>・運輸安全マネジメント制度の運輸事業者への普及度を成果目標とすることを提案する。</t>
  </si>
  <si>
    <t>運輸安全マネジメント制度の今後のあり方について運輸審議会答申を踏まえ、今後、貸切バス事業者の安全確保に向けた施策の強化、各事業者の安全統括管理者が相互に安全管理に関する情報を交換する場の提供、ガイドライン改正による事業者の取組の一層の促進について検討・実施するべき。</t>
  </si>
  <si>
    <t>運輸安全マネジメント評価の運輸事業者への普及については、シンポジウムやセミナーの開催、優良事例の水平展開等を通して、各運輸事業者への運輸安全マネジメント制度の普及啓発を行う。これらの普及啓発取組により、平成２９年度から平成３２年度の４年間において、セミナーの受講者数を４万人にすることを目指す。
 また、貸切事業者の安全確保のため、今後５年間で全ての貸切バス事業者の安全管理体制を確認するとともに、安全統括管理者会議を創設し、国土交通省に集約された各事業者の安全管理に関する情報の水平展開及び各社の安全統括管理者が相互い安全管理に関する情報交換の促進を図る。</t>
  </si>
  <si>
    <t>引き続き、関係機関とのネットワーク構築、公共交通事業者による被害者支援等支援計画作成に資するフォーラム等を効率的・効果的に実施し、より少ないコストで目標を達成できるよう努めるべき。</t>
    <phoneticPr fontId="1"/>
  </si>
  <si>
    <t>地方で開催している「被害者支援フォーラム」において、これまで単独開催で行っていたところを関係機関との共同開催とすることや、公的施設の活用等により、効率的・効果的な実施を図っていく。</t>
    <phoneticPr fontId="1"/>
  </si>
  <si>
    <t>平成27、28年度に、首都直下地震及び南海トラフ地震で被災が想定される6エリアで災害支援物資輸送演習を実施し、本事業は終了した。本事業のこれまでの成果が大災害発生時に活用されるよう努めるべきである。</t>
  </si>
  <si>
    <t>本事業のこれまでの成果が大災害発生時に活用されるよう努める。</t>
  </si>
  <si>
    <t>交通安全対策推進経費</t>
    <phoneticPr fontId="1"/>
  </si>
  <si>
    <t>・交通事故相談所の認知度向上が必要であり、事業内容の改善が必要と考えられる。
・一者応札となった理由を分析し、対策を講じることを求める。</t>
  </si>
  <si>
    <t>・限られた予算の中で着実な調査等が実施できるよう、効率的な調査等に努めるとともに、業務発注にあたって引き続き競争性の確保に努めるべき。</t>
  </si>
  <si>
    <t>・平成29年5月に開催した交通事故相談所長会議において、各相談所の広報の取組について情報共有等を行い、各相談所の相談活動の向上を図っている。
・一者応札については、競争参加資格を満たさなかったことが一因と考えている。平成29年度においては、より多くの事業者が入札に参加できるよう競争参加資格をさらに拡大し、複数の事業者が入札に参加したところである。</t>
  </si>
  <si>
    <t>新28-
016</t>
    <phoneticPr fontId="1"/>
  </si>
  <si>
    <t>災害に強い物流システム構築事業</t>
    <phoneticPr fontId="1"/>
  </si>
  <si>
    <t>前年度までの事業で得られた成果を引き続き活用しつつ、熊本地震等における支援物資輸送の際に新たに顕在化した課題に対応できるよう事業の改善を行うべき。</t>
  </si>
  <si>
    <t>熊本地震において、特にラストマイルの輸送に混乱等の課題が顕在化したことを踏まえ、ラストマイルを含む円滑な支援物資輸送体制の構築を図る。</t>
  </si>
  <si>
    <t>引き続き、競争性の確保等により可能な限り効率的な執行に努めるべき。</t>
  </si>
  <si>
    <t>引き続き、競争性の確保等により可能な限り効率的な執行に努める。</t>
  </si>
  <si>
    <t>・アウトカムの成果実績、目標値は割合でなく地域数、離島数などとすべきである。
・各地域の都市計画と連携して進めて欲しい。</t>
  </si>
  <si>
    <t xml:space="preserve">・限られた予算の中で真に必要な事業への効果的な予算執行と事業評価を実施しつつ、まちづくり等の地域戦略と一体となった地域公共交通ネットワークの再構築に向けて、より効果的かつ効率的な支援を図ること。
</t>
  </si>
  <si>
    <t>外部有識者からの指摘等を踏まえ、適切な指標設定について検討する。また、まちづくり等の地域戦略と一体となった地域公共交通ネットワークの充実・再編等の取組に対する各種支援を着実に実施するとともに利便性向上、運行効率化等のための地域公共交通網の再編を推進する。</t>
  </si>
  <si>
    <t>交通政策基本計画の実現による交通政策の総合的な推進</t>
    <phoneticPr fontId="1"/>
  </si>
  <si>
    <t>一者応札となった理由を分析し、対策を講じることを求める。</t>
  </si>
  <si>
    <t>交通政策基本計画の適切なフォローアップを継続して行うとともに、合わせて、外部有識者から指摘のあった発注に関する内容についても検討を行い、効率的に執行できるよう努めるべき。</t>
  </si>
  <si>
    <t>交通政策審議会交通体系分科会計画部会における委員からの指摘等を踏まえて、適切なフォローアップを行うとともに、外部有識者の指摘も踏まえ、一社応札となった点は、対象企業が応札しなかった理由（公告期間や時期等）についてアンケートを実施し、今後の対応策について検討する。</t>
  </si>
  <si>
    <t>（項）地域公共交通維持・活性化推進費
　（大事項）地域公共交通の維持・活性化の推進に必要な経費</t>
    <phoneticPr fontId="1"/>
  </si>
  <si>
    <t>調査結果の実際の事業への活用など、効果的な施策として効率的に執行できるよう努めるべき。</t>
    <rPh sb="0" eb="2">
      <t>チョウサ</t>
    </rPh>
    <rPh sb="2" eb="4">
      <t>ケッカ</t>
    </rPh>
    <rPh sb="5" eb="7">
      <t>ジッサイ</t>
    </rPh>
    <rPh sb="8" eb="10">
      <t>ジギョウ</t>
    </rPh>
    <rPh sb="12" eb="14">
      <t>カツヨウ</t>
    </rPh>
    <rPh sb="17" eb="20">
      <t>コウカテキ</t>
    </rPh>
    <rPh sb="21" eb="23">
      <t>セサク</t>
    </rPh>
    <rPh sb="26" eb="29">
      <t>コウリツテキ</t>
    </rPh>
    <rPh sb="30" eb="32">
      <t>シッコウ</t>
    </rPh>
    <rPh sb="37" eb="38">
      <t>ツト</t>
    </rPh>
    <phoneticPr fontId="1"/>
  </si>
  <si>
    <t>調査結果の実際の事業への活用など、効果的な施策として効率的に執行できるよう努める。</t>
  </si>
  <si>
    <t>・アウトカムのうち収録ファイル数は堅調だが、二次利用申請件数が伸び悩んでいる。申請手続きの簡素化、広報周知などに努めて欲しい。</t>
  </si>
  <si>
    <t>「公的統計の整備に関する基本的な計画」（平成26年3月25日閣議決定）に基づき、調査の効率化及び統計の品質向上を行い、政策的・社会的ニーズに合った統計の整備・活用を図るべき。
なお、「統計改革推進会議最終とりまとめ」（平成29年5月）に基づき、統計等データの利活用促進のための取組を継続すること。</t>
  </si>
  <si>
    <t>-</t>
    <phoneticPr fontId="1"/>
  </si>
  <si>
    <t>行政事業レビュー推進チームの所見を踏まえ、今後も引き続き、「公的統計の整備に関する基本計画」に基づき、各関係機関等と連携しつつ、政策・社会的ニーズへの対応、統計品質の向上等に留意の上、統計が一層活用されるよう努めるとともに、「統計改革推進会議最終とりまとめ」（平成29年5月）に基づき、統計等データの利活用促進のための取組を継続する。</t>
  </si>
  <si>
    <t>調査の集計結果について、より精度の向上が図られるよう改善すべき。</t>
  </si>
  <si>
    <t>次回調査における集計結果の精度向上を図るため、今回調査において未回答が多い質問項目について、その原因を分析するなど、調査票の改善策を検討する。</t>
  </si>
  <si>
    <t>HPに公開している集計結果について、より利活用の促進が図られるように改善すべき。</t>
  </si>
  <si>
    <t>本調査の集計結果を利用する研究機関、地方公共団体等のニーズに応じた新たな集計表を作成・公表する等更なる利活用促進を検討する。</t>
  </si>
  <si>
    <t>平成29年度で終了予定。今後は研究成果の普及に努めるべきである。</t>
    <rPh sb="0" eb="2">
      <t>ヘイセイ</t>
    </rPh>
    <rPh sb="4" eb="6">
      <t>ネンド</t>
    </rPh>
    <rPh sb="7" eb="9">
      <t>シュウリョウ</t>
    </rPh>
    <rPh sb="9" eb="11">
      <t>ヨテイ</t>
    </rPh>
    <rPh sb="12" eb="14">
      <t>コンゴ</t>
    </rPh>
    <rPh sb="15" eb="17">
      <t>ケンキュウ</t>
    </rPh>
    <rPh sb="17" eb="19">
      <t>セイカ</t>
    </rPh>
    <rPh sb="20" eb="22">
      <t>フキュウ</t>
    </rPh>
    <rPh sb="23" eb="24">
      <t>ツト</t>
    </rPh>
    <phoneticPr fontId="1"/>
  </si>
  <si>
    <t>予定通り平成29年度で終了。今年度の事業実施に加え、実施後の研究成果の普及方策についても併せて検討を行う。</t>
    <rPh sb="0" eb="2">
      <t>ヨテイ</t>
    </rPh>
    <rPh sb="2" eb="3">
      <t>ドオ</t>
    </rPh>
    <rPh sb="14" eb="17">
      <t>コンネンド</t>
    </rPh>
    <rPh sb="18" eb="20">
      <t>ジギョウ</t>
    </rPh>
    <rPh sb="20" eb="22">
      <t>ジッシ</t>
    </rPh>
    <rPh sb="23" eb="24">
      <t>クワ</t>
    </rPh>
    <rPh sb="26" eb="29">
      <t>ジッシゴ</t>
    </rPh>
    <rPh sb="30" eb="32">
      <t>ケンキュウ</t>
    </rPh>
    <rPh sb="37" eb="39">
      <t>ホウサク</t>
    </rPh>
    <rPh sb="44" eb="45">
      <t>アワ</t>
    </rPh>
    <rPh sb="47" eb="49">
      <t>ケントウ</t>
    </rPh>
    <rPh sb="50" eb="51">
      <t>オコナ</t>
    </rPh>
    <phoneticPr fontId="1"/>
  </si>
  <si>
    <t>平成29年度で終了予定。本事業のこれまでの成果が活用されるよう努めるべきである。</t>
  </si>
  <si>
    <t>予定通り平成29年度で終了。今年度の事業実施に加え、本事業の成果を活用し、技術研究開発を推進していく。</t>
    <rPh sb="26" eb="27">
      <t>ホン</t>
    </rPh>
    <rPh sb="27" eb="29">
      <t>ジギョウ</t>
    </rPh>
    <rPh sb="33" eb="35">
      <t>カツヨウ</t>
    </rPh>
    <rPh sb="37" eb="39">
      <t>ギジュツ</t>
    </rPh>
    <rPh sb="39" eb="41">
      <t>ケンキュウ</t>
    </rPh>
    <rPh sb="41" eb="43">
      <t>カイハツ</t>
    </rPh>
    <rPh sb="44" eb="46">
      <t>スイシン</t>
    </rPh>
    <phoneticPr fontId="1"/>
  </si>
  <si>
    <t>国土交通省所管事業者等への情報セキュリティ対策経費</t>
    <phoneticPr fontId="1"/>
  </si>
  <si>
    <t>・オリパラ開催時だけでなく、平時のサイバー攻撃に対する対処能力も強化すべきである。アウトカムを情報セキュリティインシデントの発生数とすることを提案する。</t>
  </si>
  <si>
    <t>・オリパラに向けた所管重要インフラ事業者における対策強化を事業目的としているところであるが、オリパラにとどまらず、事業者における対処能力の強化に資するような施策とすべき。</t>
  </si>
  <si>
    <t>・外部有識者の所見を踏まえ、アウトカムに「所管重要インフラ事業者における国民生活・社会経済活動に重大な影響を及ぼすIT障害発生件数」を追加した。
・行政事業レビュー推進チームの所見を踏まえ、情報共有・分析及び対策の検討を行っていくための組織の検討に際し、平成30年度概算要求において、オリパラ以後も継続的に事業者における対処能力の強化に資するよう、活動内容・実施体制案を策定するとともに、事業者及び業界団体による具体的な検討・合意形成の場としての検討会・部会を実施するために必要な経費を計上した。</t>
  </si>
  <si>
    <t>・アウトカムの2点目について、なぜ円借款事業に限定する必要があるのか加筆を求める。
・事業番号460との共同化による効率化を検討して欲しい。</t>
    <phoneticPr fontId="1"/>
  </si>
  <si>
    <t>・引き続き、成果実績・活動実績の指標を基に、事業の有効性を適切に検証し、我が国企業のインフラシステム関連海外受注額の目標値達成に向けて、効果的な事業を実施するよう一部の改善をするべき。
・一般競争入札等による支出のうち、一者応札となった点は、アンケート結果から対象企業が応札しなかった理由を十分検証し、複数者による応札を図り、発注における競争性を確保するよう一部の改善をするべき。</t>
    <phoneticPr fontId="1"/>
  </si>
  <si>
    <t>・所見を踏まえ、発注における競争性を確保するよう改善を図りつつ、平成29年3月に改訂した「国土交通省インフラシステム海外展開行動計画（H28.3月策定）」に基づく重点プロジェクトを踏まえて、関係省庁や民間事業者との情報交換や連携等を一層強化し、我が国企業のインフラシステム関連海外受注額の目標達成に向けて、効果的な事業の実施を図る。
・「インフラシステム輸出戦略(H29.5月改訂）」において政策支援ツールとして円借款の活用が示されており、また当該予算の活用が想定される新興国では円借款が中心的に活用されていることから、国土交通分野における我が国企業の海外インフラ受注額に加えて、円借款事業に限定したアウトカムを設定し、引き続き、当該指標を基に事業の有効性を適切に検証していく。
・事業番号460と本事業は、予算管理が区分されているところではあるが、引き続き、「国土交通省インフラシステム海外展開行動計画」に基づき、担当課室で連携し、我が国企業のインフラシステム関連海外受注額の目標値達成に向けて効果的な事業の実施を図る。</t>
    <phoneticPr fontId="1"/>
  </si>
  <si>
    <t>・引き続き、成果実績・活動実績の指標を基に、事業の有効性を適切に検証し、我が国企業のインフラシステム関連海外受注額の目標値達成に向けて、効果的な事業を実施するよう一部の改善をするべき。
・一般競争入札等による支出のうち、一者応札となった点は、アンケート結果から対象企業が応札しなかった理由を十分検証し、複数者による応札を図り、発注における競争性を確保するよう一部の改善をするべき。</t>
    <phoneticPr fontId="1"/>
  </si>
  <si>
    <t>所見を踏まえ、発注における競争性を確保するよう改善を図りつつ、平成29年3月に改訂した「国土交通省インフラシステム海外展開行動計画（H28.3月策定）」に基づく重点プロジェクトを踏まえて、関係省庁や民間事業者との情報交換や連携等を一層強化し、我が国企業のインフラシステム関連海外受注額の目標達成に向けて、効果的な事業の実施を図る。</t>
    <phoneticPr fontId="1"/>
  </si>
  <si>
    <t>海洋環境の保全及び被害者の保護の充実にとって重要な事業であり、引き続き、確実な運用を行って頂きたい。</t>
    <phoneticPr fontId="1"/>
  </si>
  <si>
    <t>引き続き、執行方法等の改善を行い、効率的な事業の実施を図るべきである。</t>
    <phoneticPr fontId="1"/>
  </si>
  <si>
    <t>引き続き、競争性、透明性及び公正性の確保に十分留意しつつ、効率的かつ確実な事業の実施を図る。</t>
    <rPh sb="0" eb="1">
      <t>ヒ</t>
    </rPh>
    <rPh sb="2" eb="3">
      <t>ツヅ</t>
    </rPh>
    <rPh sb="12" eb="13">
      <t>オヨ</t>
    </rPh>
    <rPh sb="21" eb="23">
      <t>ジュウブン</t>
    </rPh>
    <rPh sb="23" eb="25">
      <t>リュウイ</t>
    </rPh>
    <rPh sb="34" eb="36">
      <t>カクジツ</t>
    </rPh>
    <rPh sb="37" eb="39">
      <t>ジギョウ</t>
    </rPh>
    <rPh sb="40" eb="42">
      <t>ジッシ</t>
    </rPh>
    <rPh sb="43" eb="44">
      <t>ハカ</t>
    </rPh>
    <phoneticPr fontId="1"/>
  </si>
  <si>
    <t>引き続き、執行方法等の改善を行い、効率的な事業の実施を図るべきである。</t>
    <phoneticPr fontId="1"/>
  </si>
  <si>
    <t>-</t>
    <phoneticPr fontId="1"/>
  </si>
  <si>
    <t>支出先と定例の会議を開催し、国際会議における論点の整理や、調査の進捗状況の把握とそれに対するフィードバック等を行うことで、適切かつ効率的な事業の実施を図る。</t>
    <phoneticPr fontId="1"/>
  </si>
  <si>
    <t>国際規制の強化に即して適確な対応が図られるよう事業内容を見直すべきである。</t>
    <rPh sb="0" eb="2">
      <t>コクサイ</t>
    </rPh>
    <rPh sb="2" eb="4">
      <t>キセイ</t>
    </rPh>
    <rPh sb="5" eb="7">
      <t>キョウカ</t>
    </rPh>
    <rPh sb="8" eb="9">
      <t>ソク</t>
    </rPh>
    <rPh sb="11" eb="13">
      <t>テキカク</t>
    </rPh>
    <rPh sb="14" eb="16">
      <t>タイオウ</t>
    </rPh>
    <rPh sb="17" eb="18">
      <t>ハカ</t>
    </rPh>
    <rPh sb="23" eb="25">
      <t>ジギョウ</t>
    </rPh>
    <rPh sb="25" eb="27">
      <t>ナイヨウ</t>
    </rPh>
    <rPh sb="28" eb="30">
      <t>ミナオ</t>
    </rPh>
    <phoneticPr fontId="1"/>
  </si>
  <si>
    <t>平成２９年度はSOx規制強化の対応に向けた天然ガス燃料船の普及の一助となる調査・検討を行い、平成３０年度はさらにSOx規制強化に対応できる手法である良質な燃料油、排ガス洗浄装置（スクラバー）についての調査・検討を行う。</t>
  </si>
  <si>
    <t>危険物・特殊貨物の海上運送における安全対策</t>
    <phoneticPr fontId="1"/>
  </si>
  <si>
    <t>引き続き、執行方法等の改善を行い、効率的な事業の実施を図るべきである。</t>
    <phoneticPr fontId="1"/>
  </si>
  <si>
    <t>定量的指標の達成に向け、より一層効率的かつ効果的な予算執行に努める。
本事業は、これまで事務執行経費として効率的な執行に努め高い執行率を続けているところであるが、さらなる執行の改善のために、不要となった事業を廃止するなどの見直しを行ったところ。引き続き調達における競争性の向上とコスト縮減にも努める。</t>
    <phoneticPr fontId="1"/>
  </si>
  <si>
    <t>執行率が低い原因を究明した上で、執行率の改善に向けて必要な措置を講じつつ、効率的な執行を図るべきである。</t>
    <rPh sb="13" eb="14">
      <t>ウエ</t>
    </rPh>
    <rPh sb="16" eb="19">
      <t>シッコウリツ</t>
    </rPh>
    <rPh sb="20" eb="22">
      <t>カイゼン</t>
    </rPh>
    <rPh sb="23" eb="24">
      <t>ム</t>
    </rPh>
    <rPh sb="26" eb="28">
      <t>ヒツヨウ</t>
    </rPh>
    <rPh sb="29" eb="31">
      <t>ソチ</t>
    </rPh>
    <rPh sb="32" eb="33">
      <t>コウ</t>
    </rPh>
    <rPh sb="37" eb="40">
      <t>コウリツテキ</t>
    </rPh>
    <rPh sb="41" eb="43">
      <t>シッコウ</t>
    </rPh>
    <rPh sb="44" eb="45">
      <t>ハカ</t>
    </rPh>
    <phoneticPr fontId="1"/>
  </si>
  <si>
    <t>執行率の改善に向けて原因究明を行い必要な措置を講じた上で、より実効性の高い事業内容となるよう、効率的・効果的な予算執行を図る。</t>
    <rPh sb="0" eb="3">
      <t>シッコウリツ</t>
    </rPh>
    <rPh sb="4" eb="6">
      <t>カイゼン</t>
    </rPh>
    <rPh sb="7" eb="8">
      <t>ム</t>
    </rPh>
    <rPh sb="10" eb="12">
      <t>ゲンイン</t>
    </rPh>
    <rPh sb="12" eb="14">
      <t>キュウメイ</t>
    </rPh>
    <rPh sb="15" eb="16">
      <t>オコナ</t>
    </rPh>
    <rPh sb="17" eb="19">
      <t>ヒツヨウ</t>
    </rPh>
    <rPh sb="20" eb="22">
      <t>ソチ</t>
    </rPh>
    <rPh sb="23" eb="24">
      <t>コウ</t>
    </rPh>
    <rPh sb="26" eb="27">
      <t>ウエ</t>
    </rPh>
    <rPh sb="31" eb="34">
      <t>ジッコウセイ</t>
    </rPh>
    <rPh sb="35" eb="36">
      <t>タカ</t>
    </rPh>
    <rPh sb="37" eb="39">
      <t>ジギョウ</t>
    </rPh>
    <rPh sb="39" eb="41">
      <t>ナイヨウ</t>
    </rPh>
    <rPh sb="47" eb="50">
      <t>コウリツテキ</t>
    </rPh>
    <rPh sb="51" eb="54">
      <t>コウカテキ</t>
    </rPh>
    <rPh sb="55" eb="57">
      <t>ヨサン</t>
    </rPh>
    <rPh sb="57" eb="59">
      <t>シッコウ</t>
    </rPh>
    <rPh sb="60" eb="61">
      <t>ハカ</t>
    </rPh>
    <phoneticPr fontId="1"/>
  </si>
  <si>
    <t>より実効性の高い事業となるよう、委託調査の内容を精査し、必要に応じて見直しを行った上で競争性の確保を図るなど、より効率的な予算執行に務める。</t>
    <phoneticPr fontId="1"/>
  </si>
  <si>
    <t>より実効性の高い事業となるよう、委託調査の内容を精査し、必要に応じて見直しを行った上で競争性の確保を図るなど、より効率的な予算執行に務める。</t>
    <rPh sb="66" eb="67">
      <t>ツト</t>
    </rPh>
    <phoneticPr fontId="1"/>
  </si>
  <si>
    <t>国際約束で決められた分担金を支出しなければならないことから、現状通りとする。</t>
    <phoneticPr fontId="1"/>
  </si>
  <si>
    <t>現状通りとする。</t>
    <rPh sb="0" eb="2">
      <t>ゲンジョウ</t>
    </rPh>
    <rPh sb="2" eb="3">
      <t>ドオ</t>
    </rPh>
    <phoneticPr fontId="1"/>
  </si>
  <si>
    <t>国際関係上必要な経費であり、適正に支出して頂きたい。</t>
    <phoneticPr fontId="1"/>
  </si>
  <si>
    <t>国際約束で決められた分担金であるが、実施方法の見直し等により、適確な事業の実施を図るべきである。</t>
    <rPh sb="0" eb="2">
      <t>コクサイ</t>
    </rPh>
    <rPh sb="2" eb="4">
      <t>ヤクソク</t>
    </rPh>
    <rPh sb="5" eb="6">
      <t>キ</t>
    </rPh>
    <rPh sb="10" eb="13">
      <t>ブンタンキン</t>
    </rPh>
    <rPh sb="18" eb="20">
      <t>ジッシ</t>
    </rPh>
    <rPh sb="20" eb="22">
      <t>ホウホウ</t>
    </rPh>
    <rPh sb="23" eb="25">
      <t>ミナオ</t>
    </rPh>
    <rPh sb="26" eb="27">
      <t>トウ</t>
    </rPh>
    <rPh sb="31" eb="33">
      <t>テキカク</t>
    </rPh>
    <rPh sb="34" eb="36">
      <t>ジギョウ</t>
    </rPh>
    <rPh sb="37" eb="39">
      <t>ジッシ</t>
    </rPh>
    <rPh sb="40" eb="41">
      <t>ハカ</t>
    </rPh>
    <phoneticPr fontId="1"/>
  </si>
  <si>
    <t>国際的な責任を果たすため、引き続き適切に支出することとするが、所見を踏まえ、支出に係る方法を検討する。</t>
    <rPh sb="2" eb="3">
      <t>テキ</t>
    </rPh>
    <rPh sb="4" eb="6">
      <t>セキニン</t>
    </rPh>
    <rPh sb="13" eb="14">
      <t>ヒ</t>
    </rPh>
    <rPh sb="15" eb="16">
      <t>ツヅ</t>
    </rPh>
    <rPh sb="17" eb="19">
      <t>テキセツ</t>
    </rPh>
    <rPh sb="31" eb="33">
      <t>ショケン</t>
    </rPh>
    <rPh sb="34" eb="35">
      <t>フ</t>
    </rPh>
    <rPh sb="38" eb="40">
      <t>シシュツ</t>
    </rPh>
    <rPh sb="41" eb="42">
      <t>カカ</t>
    </rPh>
    <rPh sb="43" eb="45">
      <t>ホウホウ</t>
    </rPh>
    <rPh sb="46" eb="48">
      <t>ケントウ</t>
    </rPh>
    <phoneticPr fontId="1"/>
  </si>
  <si>
    <t>引き続き、適正に事業を進めて頂きたい。</t>
    <phoneticPr fontId="1"/>
  </si>
  <si>
    <t>所見を踏まえ、本事業の目的を鑑み、引き続き効率的な事業の実施を図り、効果的な予算の執行に努める。</t>
    <rPh sb="0" eb="2">
      <t>ショケン</t>
    </rPh>
    <rPh sb="3" eb="4">
      <t>フ</t>
    </rPh>
    <rPh sb="17" eb="18">
      <t>ヒ</t>
    </rPh>
    <rPh sb="19" eb="20">
      <t>ツヅ</t>
    </rPh>
    <rPh sb="21" eb="24">
      <t>コウリツテキ</t>
    </rPh>
    <rPh sb="25" eb="27">
      <t>ジギョウ</t>
    </rPh>
    <rPh sb="28" eb="30">
      <t>ジッシ</t>
    </rPh>
    <rPh sb="31" eb="32">
      <t>ハカ</t>
    </rPh>
    <phoneticPr fontId="1"/>
  </si>
  <si>
    <t>新28-
015</t>
    <phoneticPr fontId="1"/>
  </si>
  <si>
    <t>設定した目標の達成に効果的なものとなるよう事業内容を見直すべきである。</t>
    <rPh sb="0" eb="2">
      <t>セッテイ</t>
    </rPh>
    <rPh sb="4" eb="6">
      <t>モクヒョウ</t>
    </rPh>
    <rPh sb="7" eb="9">
      <t>タッセイ</t>
    </rPh>
    <rPh sb="10" eb="13">
      <t>コウカテキ</t>
    </rPh>
    <rPh sb="21" eb="23">
      <t>ジギョウ</t>
    </rPh>
    <rPh sb="23" eb="25">
      <t>ナイヨウ</t>
    </rPh>
    <rPh sb="26" eb="28">
      <t>ミナオ</t>
    </rPh>
    <phoneticPr fontId="1"/>
  </si>
  <si>
    <t>縮減</t>
    <phoneticPr fontId="1"/>
  </si>
  <si>
    <t>「日ASEANとのクルーズ振興」にかかる事業について、JNTO等関係機関と調整・連携を図るなど、事業の実施方法等を見直し、当該関連の事業予算を他部門の予算と併せる等抜本的に見直しを行った。</t>
    <phoneticPr fontId="1"/>
  </si>
  <si>
    <t>事前調査については、１回の調査で複数の施設について行うなど、効率的な事業実施を図っている。また、キャパシティービルディングについては、研修内容をこれまでの現場技術者から監督の立場にある管理監督者向けの内容に見直した。これらの方針のもと、引き続き、 効率的な事業実施を図っていく。</t>
    <rPh sb="97" eb="98">
      <t>ム</t>
    </rPh>
    <rPh sb="100" eb="102">
      <t>ナイヨウ</t>
    </rPh>
    <rPh sb="103" eb="105">
      <t>ミナオ</t>
    </rPh>
    <phoneticPr fontId="1"/>
  </si>
  <si>
    <t>内航海運事業者等のニーズを踏まえた効果的な船員雇用促進が図られるよう事業内容を見直すべきである。</t>
    <rPh sb="0" eb="2">
      <t>ナイコウ</t>
    </rPh>
    <rPh sb="2" eb="4">
      <t>カイウン</t>
    </rPh>
    <rPh sb="4" eb="7">
      <t>ジギョウシャ</t>
    </rPh>
    <rPh sb="7" eb="8">
      <t>トウ</t>
    </rPh>
    <rPh sb="13" eb="14">
      <t>フ</t>
    </rPh>
    <rPh sb="17" eb="20">
      <t>コウカテキ</t>
    </rPh>
    <rPh sb="21" eb="23">
      <t>センイン</t>
    </rPh>
    <rPh sb="23" eb="25">
      <t>コヨウ</t>
    </rPh>
    <rPh sb="25" eb="27">
      <t>ソクシン</t>
    </rPh>
    <rPh sb="28" eb="29">
      <t>ハカ</t>
    </rPh>
    <rPh sb="34" eb="36">
      <t>ジギョウ</t>
    </rPh>
    <rPh sb="36" eb="38">
      <t>ナイヨウ</t>
    </rPh>
    <rPh sb="39" eb="41">
      <t>ミナオ</t>
    </rPh>
    <phoneticPr fontId="1"/>
  </si>
  <si>
    <t>平成３０年度概算要求においては、船員計画雇用促進助成金について、若年船員確保に係る中長期的な計画を策定し、それにより支給人数の算定を行うとともに、内航海運事業者等のニーズも踏まえ、より有効かつ効率的な支援を目指し、支給対象（区分・期間）について見直しを行った。また、内航就業ルート拡大支援事業についても、内航海運事業者等のニーズも踏まえ、支給期間の見直し等を行った。更には、給付金について、実態を十分精査し、必要最小限の要求額とした。</t>
    <phoneticPr fontId="1"/>
  </si>
  <si>
    <t>船員計画雇用促進助成金については、平成２９年度予算において、自民党行政改革推進本部行政事業レビューチーム提言（平成２８年１２月）を踏まえ、一般教育機関出身者の支給額の見直し（４８万円→３６万円）を行うとともに、海技教育機構出身者を支給対象から除いている。</t>
    <phoneticPr fontId="1"/>
  </si>
  <si>
    <t>引き続き、一般競争により調達を行う等、競争性の確保に努めるとともに、事業の実施効果を検証する等し、効率的な事業の実施に努める。</t>
    <rPh sb="0" eb="1">
      <t>ヒ</t>
    </rPh>
    <rPh sb="2" eb="3">
      <t>ツヅ</t>
    </rPh>
    <rPh sb="5" eb="7">
      <t>イッパン</t>
    </rPh>
    <rPh sb="7" eb="9">
      <t>キョウソウ</t>
    </rPh>
    <rPh sb="12" eb="14">
      <t>チョウタツ</t>
    </rPh>
    <rPh sb="15" eb="16">
      <t>オコナ</t>
    </rPh>
    <rPh sb="17" eb="18">
      <t>ナド</t>
    </rPh>
    <rPh sb="19" eb="22">
      <t>キョウソウセイ</t>
    </rPh>
    <rPh sb="23" eb="25">
      <t>カクホ</t>
    </rPh>
    <rPh sb="26" eb="27">
      <t>ツト</t>
    </rPh>
    <rPh sb="34" eb="36">
      <t>ジギョウ</t>
    </rPh>
    <rPh sb="37" eb="39">
      <t>ジッシ</t>
    </rPh>
    <rPh sb="39" eb="41">
      <t>コウカ</t>
    </rPh>
    <rPh sb="42" eb="44">
      <t>ケンショウ</t>
    </rPh>
    <rPh sb="46" eb="47">
      <t>ナド</t>
    </rPh>
    <rPh sb="49" eb="52">
      <t>コウリツテキ</t>
    </rPh>
    <rPh sb="53" eb="55">
      <t>ジギョウ</t>
    </rPh>
    <rPh sb="56" eb="58">
      <t>ジッシ</t>
    </rPh>
    <rPh sb="59" eb="60">
      <t>ツト</t>
    </rPh>
    <phoneticPr fontId="1"/>
  </si>
  <si>
    <t>船舶建造量の世界シェア拡大に向けた課題や可能性が的確に特定されているのかの評価が必要である。</t>
    <phoneticPr fontId="1"/>
  </si>
  <si>
    <t>目標設定や事業の評価手法等について検討し、より適切な形に見直した上で、効率的な事業の実施を図るべきである。</t>
    <rPh sb="0" eb="2">
      <t>モクヒョウ</t>
    </rPh>
    <rPh sb="2" eb="4">
      <t>セッテイ</t>
    </rPh>
    <rPh sb="5" eb="7">
      <t>ジギョウ</t>
    </rPh>
    <rPh sb="8" eb="10">
      <t>ヒョウカ</t>
    </rPh>
    <rPh sb="10" eb="12">
      <t>シュホウ</t>
    </rPh>
    <rPh sb="12" eb="13">
      <t>トウ</t>
    </rPh>
    <rPh sb="17" eb="19">
      <t>ケントウ</t>
    </rPh>
    <rPh sb="23" eb="25">
      <t>テキセツ</t>
    </rPh>
    <rPh sb="26" eb="27">
      <t>カタチ</t>
    </rPh>
    <rPh sb="28" eb="30">
      <t>ミナオ</t>
    </rPh>
    <rPh sb="32" eb="33">
      <t>ウエ</t>
    </rPh>
    <rPh sb="35" eb="38">
      <t>コウリツテキ</t>
    </rPh>
    <rPh sb="39" eb="41">
      <t>ジギョウ</t>
    </rPh>
    <rPh sb="42" eb="44">
      <t>ジッシ</t>
    </rPh>
    <rPh sb="45" eb="46">
      <t>ハカ</t>
    </rPh>
    <phoneticPr fontId="1"/>
  </si>
  <si>
    <t>本事業の主目的は我が国造船業の発展であることから、成果目標は引き続き船舶建造量の世界シェアとする。ただし目標達成に向けた課題を的確に捉えた上で、より実効性の高い事業となるよう引き続き執行すべき内容を精査するとともに、その評価手法についても再度検討した上で、更なる効率的・効果的な予算執行を図る。</t>
    <rPh sb="0" eb="1">
      <t>ホン</t>
    </rPh>
    <rPh sb="1" eb="3">
      <t>ジギョウ</t>
    </rPh>
    <rPh sb="4" eb="7">
      <t>シュモクテキ</t>
    </rPh>
    <rPh sb="8" eb="9">
      <t>ワ</t>
    </rPh>
    <rPh sb="10" eb="11">
      <t>クニ</t>
    </rPh>
    <rPh sb="11" eb="14">
      <t>ゾウセンギョウ</t>
    </rPh>
    <rPh sb="15" eb="17">
      <t>ハッテン</t>
    </rPh>
    <rPh sb="25" eb="27">
      <t>セイカ</t>
    </rPh>
    <rPh sb="27" eb="29">
      <t>モクヒョウ</t>
    </rPh>
    <rPh sb="30" eb="31">
      <t>ヒ</t>
    </rPh>
    <rPh sb="32" eb="33">
      <t>ツヅ</t>
    </rPh>
    <rPh sb="34" eb="36">
      <t>センパク</t>
    </rPh>
    <rPh sb="36" eb="39">
      <t>ケンゾウリョウ</t>
    </rPh>
    <rPh sb="40" eb="42">
      <t>セカイ</t>
    </rPh>
    <rPh sb="52" eb="54">
      <t>モクヒョウ</t>
    </rPh>
    <rPh sb="54" eb="56">
      <t>タッセイ</t>
    </rPh>
    <rPh sb="57" eb="58">
      <t>ム</t>
    </rPh>
    <rPh sb="60" eb="62">
      <t>カダイ</t>
    </rPh>
    <rPh sb="63" eb="65">
      <t>テキカク</t>
    </rPh>
    <rPh sb="66" eb="67">
      <t>トラ</t>
    </rPh>
    <rPh sb="69" eb="70">
      <t>ウエ</t>
    </rPh>
    <rPh sb="74" eb="77">
      <t>ジッコウセイ</t>
    </rPh>
    <rPh sb="78" eb="79">
      <t>タカ</t>
    </rPh>
    <rPh sb="80" eb="82">
      <t>ジギョウ</t>
    </rPh>
    <rPh sb="110" eb="112">
      <t>ヒョウカ</t>
    </rPh>
    <rPh sb="112" eb="114">
      <t>シュホウ</t>
    </rPh>
    <rPh sb="119" eb="121">
      <t>サイド</t>
    </rPh>
    <rPh sb="121" eb="123">
      <t>ケントウ</t>
    </rPh>
    <rPh sb="125" eb="126">
      <t>ウエ</t>
    </rPh>
    <rPh sb="128" eb="129">
      <t>サラ</t>
    </rPh>
    <rPh sb="131" eb="134">
      <t>コウリツテキ</t>
    </rPh>
    <rPh sb="135" eb="138">
      <t>コウカテキ</t>
    </rPh>
    <rPh sb="139" eb="141">
      <t>ヨサン</t>
    </rPh>
    <rPh sb="141" eb="143">
      <t>シッコウ</t>
    </rPh>
    <rPh sb="144" eb="145">
      <t>ハカ</t>
    </rPh>
    <phoneticPr fontId="1"/>
  </si>
  <si>
    <t>より実効性の高い事業となるよう引き続き執行すべき内容を精査するとともに、入札における競争性を確保することにより、効率的な予算執行を図る。</t>
    <phoneticPr fontId="1"/>
  </si>
  <si>
    <t>執行等改善</t>
    <rPh sb="0" eb="2">
      <t>シッコウ</t>
    </rPh>
    <rPh sb="2" eb="3">
      <t>トウ</t>
    </rPh>
    <rPh sb="3" eb="5">
      <t>カイゼン</t>
    </rPh>
    <phoneticPr fontId="1"/>
  </si>
  <si>
    <t>法人統合によるスケールメリットを生かした競争性を高めてコスト削減に努めるとともに、授業料等自己収入の拡大に努め、効率的な事業執行を図る。</t>
    <phoneticPr fontId="1"/>
  </si>
  <si>
    <t>28年度をもって終了とする。</t>
    <rPh sb="2" eb="4">
      <t>ネンド</t>
    </rPh>
    <rPh sb="8" eb="10">
      <t>シュウリョウ</t>
    </rPh>
    <phoneticPr fontId="1"/>
  </si>
  <si>
    <t>予定通り平成２８年度で事業を終了する</t>
    <phoneticPr fontId="1"/>
  </si>
  <si>
    <t>29年度をもって終了とするが、研究開発された技術の実用化の状況を適確に把握しつつ、更なる技術開発に向けた新たな事業の展開へと戦略的につなげていくべきである。</t>
    <rPh sb="2" eb="4">
      <t>ネンド</t>
    </rPh>
    <rPh sb="8" eb="10">
      <t>シュウリョウ</t>
    </rPh>
    <rPh sb="15" eb="17">
      <t>ケンキュウ</t>
    </rPh>
    <rPh sb="17" eb="19">
      <t>カイハツ</t>
    </rPh>
    <rPh sb="22" eb="24">
      <t>ギジュツ</t>
    </rPh>
    <rPh sb="25" eb="28">
      <t>ジツヨウカ</t>
    </rPh>
    <rPh sb="29" eb="31">
      <t>ジョウキョウ</t>
    </rPh>
    <rPh sb="32" eb="34">
      <t>テキカク</t>
    </rPh>
    <rPh sb="35" eb="37">
      <t>ハアク</t>
    </rPh>
    <rPh sb="41" eb="42">
      <t>サラ</t>
    </rPh>
    <rPh sb="44" eb="46">
      <t>ギジュツ</t>
    </rPh>
    <rPh sb="46" eb="48">
      <t>カイハツ</t>
    </rPh>
    <rPh sb="49" eb="50">
      <t>ム</t>
    </rPh>
    <rPh sb="52" eb="53">
      <t>アラ</t>
    </rPh>
    <rPh sb="55" eb="57">
      <t>ジギョウ</t>
    </rPh>
    <rPh sb="58" eb="60">
      <t>テンカイ</t>
    </rPh>
    <rPh sb="62" eb="65">
      <t>センリャクテキ</t>
    </rPh>
    <phoneticPr fontId="1"/>
  </si>
  <si>
    <t>研究開発終了後の事業者からの報告等により、製品化状況や売上高をモニタリングし、本事業の成果を計るとともに新たな支援制度事業の制度設計に反映させていくこととする。</t>
    <phoneticPr fontId="1"/>
  </si>
  <si>
    <t>エンジニアリング企業との協業等のモデル・ケースの具体的内容やその展開可能性について評価する必要がある。</t>
    <phoneticPr fontId="1"/>
  </si>
  <si>
    <t>29年度をもって終了とするが、事業内容等を適正に評価した上で、事業成果の普及を図るべきである。</t>
    <rPh sb="2" eb="4">
      <t>ネンド</t>
    </rPh>
    <rPh sb="8" eb="10">
      <t>シュウリョウ</t>
    </rPh>
    <rPh sb="15" eb="17">
      <t>ジギョウ</t>
    </rPh>
    <rPh sb="17" eb="19">
      <t>ナイヨウ</t>
    </rPh>
    <rPh sb="19" eb="20">
      <t>トウ</t>
    </rPh>
    <rPh sb="21" eb="23">
      <t>テキセイ</t>
    </rPh>
    <rPh sb="24" eb="26">
      <t>ヒョウカ</t>
    </rPh>
    <rPh sb="28" eb="29">
      <t>ウエ</t>
    </rPh>
    <rPh sb="31" eb="33">
      <t>ジギョウ</t>
    </rPh>
    <rPh sb="33" eb="35">
      <t>セイカ</t>
    </rPh>
    <rPh sb="36" eb="38">
      <t>フキュウ</t>
    </rPh>
    <rPh sb="39" eb="40">
      <t>ハカ</t>
    </rPh>
    <phoneticPr fontId="1"/>
  </si>
  <si>
    <t>事業内容等を適正に評価した上で、事業者団体を通じる等により、事業成果の普及を図ることとする。</t>
    <rPh sb="4" eb="5">
      <t>トウ</t>
    </rPh>
    <rPh sb="16" eb="19">
      <t>ジギョウシャ</t>
    </rPh>
    <rPh sb="19" eb="21">
      <t>ダンタイ</t>
    </rPh>
    <rPh sb="22" eb="23">
      <t>ツウ</t>
    </rPh>
    <rPh sb="25" eb="26">
      <t>トウ</t>
    </rPh>
    <phoneticPr fontId="1"/>
  </si>
  <si>
    <t>事業内容の一部には必ずしも事業名にある「水素社会実現」につながらない内容もある。国の大きな政策と個別事業の関係を適切に整理すべきではないか。</t>
    <phoneticPr fontId="1"/>
  </si>
  <si>
    <t>29年度をもって終了とする。なお、事業名は事業内容を適確に示すものとすることが必要である。</t>
    <rPh sb="2" eb="4">
      <t>ネンド</t>
    </rPh>
    <rPh sb="8" eb="10">
      <t>シュウリョウ</t>
    </rPh>
    <rPh sb="17" eb="19">
      <t>ジギョウ</t>
    </rPh>
    <rPh sb="19" eb="20">
      <t>メイ</t>
    </rPh>
    <rPh sb="21" eb="23">
      <t>ジギョウ</t>
    </rPh>
    <rPh sb="23" eb="25">
      <t>ナイヨウ</t>
    </rPh>
    <rPh sb="26" eb="28">
      <t>テキカク</t>
    </rPh>
    <rPh sb="29" eb="30">
      <t>シメ</t>
    </rPh>
    <rPh sb="39" eb="41">
      <t>ヒツヨウ</t>
    </rPh>
    <phoneticPr fontId="1"/>
  </si>
  <si>
    <t>-</t>
    <phoneticPr fontId="1"/>
  </si>
  <si>
    <t>平成28年度までは、クリーンなエネルギーの利活用促進に資する安全・環境対策の施策群として、事業名を「海洋エネルギー活用・水素社会の実現に向けた安全・環境対策」としていたところ、海洋エネルギーに係る施策は平成28年度をもって終了したことから、今年度の事業レビューでは、事業名を「水素社会実現に向けた安全対策」としたもの。今後も事業名が適切なものとなるように努めていく。</t>
    <phoneticPr fontId="1"/>
  </si>
  <si>
    <t>本事業の主目的は我が国造船業の発展であることから、成果目標は引き続き船舶建造量の世界シェアとする。ただし目標達成に向けた課題を的確に捉えた上で、より実効性の高い事業となるよう引き続き執行すべき内容を精査するとともに、入札における競争性を確保することにより、更なる効率的・効果的な予算執行を図る。</t>
    <rPh sb="0" eb="1">
      <t>ホン</t>
    </rPh>
    <rPh sb="1" eb="3">
      <t>ジギョウ</t>
    </rPh>
    <rPh sb="4" eb="7">
      <t>シュモクテキ</t>
    </rPh>
    <rPh sb="8" eb="9">
      <t>ワ</t>
    </rPh>
    <rPh sb="10" eb="11">
      <t>クニ</t>
    </rPh>
    <rPh sb="11" eb="14">
      <t>ゾウセンギョウ</t>
    </rPh>
    <rPh sb="15" eb="17">
      <t>ハッテン</t>
    </rPh>
    <rPh sb="25" eb="27">
      <t>セイカ</t>
    </rPh>
    <rPh sb="27" eb="29">
      <t>モクヒョウ</t>
    </rPh>
    <rPh sb="30" eb="31">
      <t>ヒ</t>
    </rPh>
    <rPh sb="32" eb="33">
      <t>ツヅ</t>
    </rPh>
    <rPh sb="34" eb="36">
      <t>センパク</t>
    </rPh>
    <rPh sb="36" eb="39">
      <t>ケンゾウリョウ</t>
    </rPh>
    <rPh sb="40" eb="42">
      <t>セカイ</t>
    </rPh>
    <rPh sb="52" eb="54">
      <t>モクヒョウ</t>
    </rPh>
    <rPh sb="54" eb="56">
      <t>タッセイ</t>
    </rPh>
    <rPh sb="57" eb="58">
      <t>ム</t>
    </rPh>
    <rPh sb="60" eb="62">
      <t>カダイ</t>
    </rPh>
    <rPh sb="63" eb="65">
      <t>テキカク</t>
    </rPh>
    <rPh sb="66" eb="67">
      <t>トラ</t>
    </rPh>
    <rPh sb="69" eb="70">
      <t>ウエ</t>
    </rPh>
    <rPh sb="128" eb="129">
      <t>サラ</t>
    </rPh>
    <rPh sb="131" eb="134">
      <t>コウリツテキ</t>
    </rPh>
    <rPh sb="135" eb="138">
      <t>コウカテキ</t>
    </rPh>
    <rPh sb="139" eb="141">
      <t>ヨサン</t>
    </rPh>
    <rPh sb="141" eb="143">
      <t>シッコウ</t>
    </rPh>
    <rPh sb="144" eb="145">
      <t>ハカ</t>
    </rPh>
    <phoneticPr fontId="1"/>
  </si>
  <si>
    <t>事業規模の適正化やコスト削減の観点に留意しつつ、引き続き、効果的・効率的な事業の実施を図るべきである。</t>
    <rPh sb="15" eb="17">
      <t>カンテン</t>
    </rPh>
    <rPh sb="37" eb="39">
      <t>ジギョウ</t>
    </rPh>
    <rPh sb="43" eb="44">
      <t>ハカ</t>
    </rPh>
    <phoneticPr fontId="1"/>
  </si>
  <si>
    <t>事業発注にあたり、応札者を増やすため、競争参加資格について国の参加資格保有者まで拡大することにより競争性を高めることに努め、コスト削減を行う。</t>
    <rPh sb="19" eb="21">
      <t>キョウソウ</t>
    </rPh>
    <rPh sb="21" eb="23">
      <t>サンカ</t>
    </rPh>
    <rPh sb="23" eb="25">
      <t>シカク</t>
    </rPh>
    <rPh sb="29" eb="30">
      <t>クニ</t>
    </rPh>
    <rPh sb="31" eb="33">
      <t>サンカ</t>
    </rPh>
    <rPh sb="33" eb="35">
      <t>シカク</t>
    </rPh>
    <rPh sb="35" eb="38">
      <t>ホユウシャ</t>
    </rPh>
    <rPh sb="40" eb="42">
      <t>カクダイ</t>
    </rPh>
    <rPh sb="49" eb="52">
      <t>キョウソウセイ</t>
    </rPh>
    <rPh sb="53" eb="54">
      <t>タカ</t>
    </rPh>
    <phoneticPr fontId="1"/>
  </si>
  <si>
    <t>２８年度の執行をもって本事業は適切に終了している。</t>
    <rPh sb="2" eb="4">
      <t>ネンド</t>
    </rPh>
    <rPh sb="5" eb="7">
      <t>シッコウ</t>
    </rPh>
    <rPh sb="11" eb="12">
      <t>ホン</t>
    </rPh>
    <rPh sb="12" eb="14">
      <t>ジギョウ</t>
    </rPh>
    <rPh sb="15" eb="17">
      <t>テキセツ</t>
    </rPh>
    <rPh sb="18" eb="20">
      <t>シュウリョウ</t>
    </rPh>
    <phoneticPr fontId="1"/>
  </si>
  <si>
    <t>「船舶建造量の世界シェアを平成37年までに30%にする」というアウトカム指標は、他の事業のものと同じである。行政事業レビュー全体に関わることだが、複数の事業を総合的に評価する仕組みが必要である。</t>
    <phoneticPr fontId="1"/>
  </si>
  <si>
    <t>本事業の主目的は我が国造船業の発展であることから、成果指標は我が国造船業における船舶建造量の世界シェアから変更することは難しいが、事業選定プロセスの見直しを行い、より実効性の高い事業の実施を図る。</t>
    <phoneticPr fontId="1"/>
  </si>
  <si>
    <t>（項）海事産業市場整備等推進費
　（大事項）海事産業の市場環境整備・活性化等の推進に必要な経費</t>
    <phoneticPr fontId="1"/>
  </si>
  <si>
    <t>「船舶建造量の世界シェアを平成37年までに30%にする」というアウトカム指標は、他の事業のものと同じである。行政事業レビュー全体に関わることだが、複数の事業を総合的に評価する仕組みが必要である。</t>
    <phoneticPr fontId="1"/>
  </si>
  <si>
    <t>-</t>
    <phoneticPr fontId="1"/>
  </si>
  <si>
    <t>本事業の主目的は我が国造船業の発展であることから、成果指標は我が国造船業における船舶建造量の世界シェアから変更することは難しいが、事業選定プロセスの見直しを行い、より実効性の高い事業の実施を図る。</t>
    <phoneticPr fontId="1"/>
  </si>
  <si>
    <t>「航路が確保されている有人離島の割合について100%を維持する」ためにインバウンド旅行者を活用する戦略の妥当性について再検討が必要である。</t>
    <phoneticPr fontId="1"/>
  </si>
  <si>
    <t>本事業は平成28年度で適切に終了しているが、人口減少等に伴い国内輸送需要が減少傾向にある中、インバウンド旅行者の輸送需要を取り込むことは、有人離島をはじめとする航路の活性化にあたり重要な課題である。なお、今後新たな事業を行う際には、引き続き事業内容と見合った目標を設定するよう留意していく。</t>
    <phoneticPr fontId="1"/>
  </si>
  <si>
    <t>国の事業としての目的と内容は適正と思料する。引き続き需要予測と事業の優先順位をつけて事業を遂行されたい。なお、昨年度は補正予算が組まれたにも関わらず、ほとんど繰越となり、その原因・要因を検証し、今年は、適正な予算の執行に努められたい。</t>
  </si>
  <si>
    <t>事業実施に際して、その事業の緊急性や優先度等を総合的に考慮することにより、効果的かつ効率的な事業実施を図られたい。また、28年度においては多額の繰越しが発生したことを踏まえ、その原因・要因を検証し、今年度の適正な予算執行に努められたい。</t>
  </si>
  <si>
    <t>予算の支出先、使途の把握以外の現状把握・問題把握のための対策を講じる等を通じ、更なるコスト縮減を図るべき。</t>
  </si>
  <si>
    <t>予算の効率的な配分の観点及び早期に事業の効果が発現できるよう、南海トラフ地震等の大規模地震・津波の影響を受ける地域に重点的に配慮するなど、より一層の効率的、効果的な事業実施を進めるべき。</t>
  </si>
  <si>
    <t>南海トラフ地震等の大規模地震・津波の影響及び海岸背後に存する住民・産業・資産その他を勘案した上で、早期に事業効果が発現される事業を優先し、より効率的、効果的な事業実施を進めることとしたい。</t>
    <rPh sb="0" eb="2">
      <t>ナンカイ</t>
    </rPh>
    <rPh sb="5" eb="7">
      <t>ジシン</t>
    </rPh>
    <rPh sb="7" eb="8">
      <t>トウ</t>
    </rPh>
    <rPh sb="9" eb="12">
      <t>ダイキボ</t>
    </rPh>
    <rPh sb="12" eb="14">
      <t>ジシン</t>
    </rPh>
    <rPh sb="15" eb="17">
      <t>ツナミ</t>
    </rPh>
    <rPh sb="18" eb="20">
      <t>エイキョウ</t>
    </rPh>
    <rPh sb="20" eb="21">
      <t>オヨ</t>
    </rPh>
    <rPh sb="22" eb="24">
      <t>カイガン</t>
    </rPh>
    <rPh sb="24" eb="26">
      <t>ハイゴ</t>
    </rPh>
    <rPh sb="27" eb="28">
      <t>ソン</t>
    </rPh>
    <rPh sb="30" eb="32">
      <t>ジュウミン</t>
    </rPh>
    <rPh sb="33" eb="35">
      <t>サンギョウ</t>
    </rPh>
    <rPh sb="36" eb="38">
      <t>シサン</t>
    </rPh>
    <rPh sb="40" eb="41">
      <t>タ</t>
    </rPh>
    <rPh sb="42" eb="44">
      <t>カンアン</t>
    </rPh>
    <rPh sb="46" eb="47">
      <t>ウエ</t>
    </rPh>
    <rPh sb="49" eb="51">
      <t>ソウキ</t>
    </rPh>
    <rPh sb="52" eb="54">
      <t>ジギョウ</t>
    </rPh>
    <rPh sb="54" eb="56">
      <t>コウカ</t>
    </rPh>
    <rPh sb="57" eb="59">
      <t>ハツゲン</t>
    </rPh>
    <rPh sb="62" eb="64">
      <t>ジギョウ</t>
    </rPh>
    <rPh sb="65" eb="67">
      <t>ユウセン</t>
    </rPh>
    <rPh sb="71" eb="74">
      <t>コウリツテキ</t>
    </rPh>
    <rPh sb="75" eb="78">
      <t>コウカテキ</t>
    </rPh>
    <rPh sb="79" eb="81">
      <t>ジギョウ</t>
    </rPh>
    <rPh sb="81" eb="83">
      <t>ジッシ</t>
    </rPh>
    <rPh sb="84" eb="85">
      <t>スス</t>
    </rPh>
    <phoneticPr fontId="1"/>
  </si>
  <si>
    <t>低潮線保全区域の状況把握と巡視等について、経費等の精査を行い効率的な事業実施に努められたい。</t>
  </si>
  <si>
    <t>衛星画像データの取得に当たっては、一般競争契約による契約方式へ見直しを行っており、引き続き、効率的な事業実施を図る。</t>
    <rPh sb="0" eb="2">
      <t>エイセイ</t>
    </rPh>
    <rPh sb="2" eb="4">
      <t>ガゾウ</t>
    </rPh>
    <rPh sb="8" eb="10">
      <t>シュトク</t>
    </rPh>
    <rPh sb="11" eb="12">
      <t>ア</t>
    </rPh>
    <rPh sb="17" eb="19">
      <t>イッパン</t>
    </rPh>
    <rPh sb="19" eb="21">
      <t>キョウソウ</t>
    </rPh>
    <rPh sb="21" eb="23">
      <t>ケイヤク</t>
    </rPh>
    <rPh sb="26" eb="28">
      <t>ケイヤク</t>
    </rPh>
    <rPh sb="28" eb="30">
      <t>ホウシキ</t>
    </rPh>
    <rPh sb="31" eb="33">
      <t>ミナオ</t>
    </rPh>
    <rPh sb="35" eb="36">
      <t>オコナ</t>
    </rPh>
    <rPh sb="41" eb="42">
      <t>ヒ</t>
    </rPh>
    <rPh sb="43" eb="44">
      <t>ツヅ</t>
    </rPh>
    <rPh sb="46" eb="48">
      <t>コウリツ</t>
    </rPh>
    <rPh sb="48" eb="49">
      <t>テキ</t>
    </rPh>
    <rPh sb="50" eb="52">
      <t>ジギョウ</t>
    </rPh>
    <rPh sb="52" eb="54">
      <t>ジッシ</t>
    </rPh>
    <rPh sb="55" eb="56">
      <t>ハカ</t>
    </rPh>
    <phoneticPr fontId="1"/>
  </si>
  <si>
    <t>本事業により取り纏めた指針が十分に活用されるよう、引き続き港湾管理者に対して適切に指導・助言等を行うものとする。</t>
    <rPh sb="0" eb="1">
      <t>ホン</t>
    </rPh>
    <rPh sb="1" eb="3">
      <t>ジギョウ</t>
    </rPh>
    <rPh sb="6" eb="7">
      <t>ト</t>
    </rPh>
    <rPh sb="8" eb="9">
      <t>マト</t>
    </rPh>
    <rPh sb="11" eb="13">
      <t>シシン</t>
    </rPh>
    <rPh sb="14" eb="16">
      <t>ジュウブン</t>
    </rPh>
    <rPh sb="17" eb="19">
      <t>カツヨウ</t>
    </rPh>
    <rPh sb="25" eb="26">
      <t>ヒ</t>
    </rPh>
    <rPh sb="27" eb="28">
      <t>ツヅ</t>
    </rPh>
    <rPh sb="29" eb="31">
      <t>コウワン</t>
    </rPh>
    <rPh sb="31" eb="34">
      <t>カンリシャ</t>
    </rPh>
    <rPh sb="35" eb="36">
      <t>タイ</t>
    </rPh>
    <rPh sb="38" eb="40">
      <t>テキセツ</t>
    </rPh>
    <rPh sb="41" eb="43">
      <t>シドウ</t>
    </rPh>
    <rPh sb="44" eb="46">
      <t>ジョゲン</t>
    </rPh>
    <rPh sb="46" eb="47">
      <t>トウ</t>
    </rPh>
    <rPh sb="48" eb="49">
      <t>オコナ</t>
    </rPh>
    <phoneticPr fontId="1"/>
  </si>
  <si>
    <t>本事業により取り纏めた指針が十分に活用されるよう、港湾管理者に対して適切に指導等を行われたい。</t>
    <phoneticPr fontId="1"/>
  </si>
  <si>
    <t>平成２８年度をもって本事業は終了であることから、特段の意見なし。</t>
  </si>
  <si>
    <t>平成２８年度をもって本事業は終了であり、平成３０年度概算要求において予算要求はしていない。</t>
    <rPh sb="0" eb="2">
      <t>ヘイセイ</t>
    </rPh>
    <rPh sb="4" eb="6">
      <t>ネンド</t>
    </rPh>
    <rPh sb="10" eb="11">
      <t>ホン</t>
    </rPh>
    <rPh sb="11" eb="13">
      <t>ジギョウ</t>
    </rPh>
    <rPh sb="14" eb="16">
      <t>シュウリョウ</t>
    </rPh>
    <rPh sb="20" eb="22">
      <t>ヘイセイ</t>
    </rPh>
    <rPh sb="24" eb="26">
      <t>ネンド</t>
    </rPh>
    <rPh sb="26" eb="28">
      <t>ガイサン</t>
    </rPh>
    <rPh sb="28" eb="30">
      <t>ヨウキュウ</t>
    </rPh>
    <rPh sb="34" eb="36">
      <t>ヨサン</t>
    </rPh>
    <rPh sb="36" eb="38">
      <t>ヨウキュウ</t>
    </rPh>
    <phoneticPr fontId="1"/>
  </si>
  <si>
    <t>二か年度で終了する事業であり、未だ課題抽出を終えたのみで指針の策定まで至っていないようであるが、終了予定年度内に事業が終了するよう、執行されたい。なお、国の事業として、指針を策定しただけでは足りず、指針に基づき港湾において避難対策等にかかる調整を完了させることが重要となるので、そのようなモニタリング事業も必要となって来よう。また、一社応募になっている支出先もあり、競争性の確保にはその原因を解明し、次回同様の機会に活かしてもらいたい。</t>
  </si>
  <si>
    <t>本事業の検討結果は全国の港湾管理者や立地企業等が活用することとなる。堤外地の活動を考慮した避難対策等が適切に講じられるよう、効果的な事業として効率的に執行できるよう努められたい。</t>
    <phoneticPr fontId="1"/>
  </si>
  <si>
    <t>平成29年度内に事業が終了するよう努めるとともに、指針策定後のフォローアップについても検討することで、実効性のある事業とする。
　また、一社応募の支出先について原因を解明し、今後の発注業務において改善を図る。</t>
    <rPh sb="0" eb="2">
      <t>ヘイセイ</t>
    </rPh>
    <rPh sb="4" eb="6">
      <t>ネンド</t>
    </rPh>
    <phoneticPr fontId="1"/>
  </si>
  <si>
    <t>国際競争力の強化、事前防災・減災対策、老朽化対策等、緊急性や投資効果が高い施策に重点化を図るとともに、引き続き、適正な競争性の確保等により効率的な事業実施を図るべき。</t>
  </si>
  <si>
    <t>立入検査等を通じて、国際海上輸送や港湾利用者の安全性に万全を期すよう取り組みつつ、効率的かつ効果的な予算執行を行うべき。</t>
  </si>
  <si>
    <t>立入検査等を通じて、所定の保安レベルを維持できるように取り組む。</t>
    <rPh sb="0" eb="1">
      <t>タ</t>
    </rPh>
    <rPh sb="1" eb="2">
      <t>ハイ</t>
    </rPh>
    <rPh sb="2" eb="4">
      <t>ケンサ</t>
    </rPh>
    <rPh sb="4" eb="5">
      <t>トウ</t>
    </rPh>
    <rPh sb="6" eb="7">
      <t>ツウ</t>
    </rPh>
    <rPh sb="10" eb="12">
      <t>ショテイ</t>
    </rPh>
    <rPh sb="13" eb="15">
      <t>ホアン</t>
    </rPh>
    <rPh sb="19" eb="21">
      <t>イジ</t>
    </rPh>
    <rPh sb="27" eb="28">
      <t>ト</t>
    </rPh>
    <rPh sb="29" eb="30">
      <t>ク</t>
    </rPh>
    <phoneticPr fontId="1"/>
  </si>
  <si>
    <t>国の事業としての目的や内容は問題ないと考える。100％の体制確保年間日数を確保しており、実績も上げている。契約先については、調達品の内容からしてより競争性を高く確保できるように思え、一社応札などもあることから、より競争性を高め、コスト削減が図れないか、検討されたい。</t>
  </si>
  <si>
    <t>災害が発生した際に施設の機能が充分に発揮できるよう、競争性の確保やコスト縮減の観点も含め効率的な維持管理について、更なる検討を行われたい。</t>
  </si>
  <si>
    <t>災害発生時における当該拠点の機能が確実かつ効果的に発揮できるよう、平常時から施設の状況把握に努め、競争性の確保やコスト縮減の観点も踏まえた計画的な維持管理を行う。</t>
    <rPh sb="0" eb="2">
      <t>サイガイ</t>
    </rPh>
    <rPh sb="2" eb="5">
      <t>ハッセイジ</t>
    </rPh>
    <rPh sb="9" eb="11">
      <t>トウガイ</t>
    </rPh>
    <rPh sb="11" eb="13">
      <t>キョテン</t>
    </rPh>
    <rPh sb="14" eb="16">
      <t>キノウ</t>
    </rPh>
    <rPh sb="17" eb="19">
      <t>カクジツ</t>
    </rPh>
    <rPh sb="21" eb="24">
      <t>コウカテキ</t>
    </rPh>
    <rPh sb="25" eb="27">
      <t>ハッキ</t>
    </rPh>
    <rPh sb="33" eb="36">
      <t>ヘイジョウジ</t>
    </rPh>
    <rPh sb="38" eb="40">
      <t>シセツ</t>
    </rPh>
    <rPh sb="41" eb="43">
      <t>ジョウキョウ</t>
    </rPh>
    <rPh sb="43" eb="45">
      <t>ハアク</t>
    </rPh>
    <rPh sb="46" eb="47">
      <t>ツト</t>
    </rPh>
    <rPh sb="49" eb="52">
      <t>キョウソウセイ</t>
    </rPh>
    <rPh sb="53" eb="55">
      <t>カクホ</t>
    </rPh>
    <rPh sb="59" eb="61">
      <t>シュクゲン</t>
    </rPh>
    <rPh sb="62" eb="64">
      <t>カンテン</t>
    </rPh>
    <rPh sb="65" eb="66">
      <t>フ</t>
    </rPh>
    <rPh sb="69" eb="71">
      <t>ケイカク</t>
    </rPh>
    <rPh sb="71" eb="72">
      <t>テキ</t>
    </rPh>
    <rPh sb="73" eb="75">
      <t>イジ</t>
    </rPh>
    <rPh sb="75" eb="77">
      <t>カンリ</t>
    </rPh>
    <rPh sb="78" eb="79">
      <t>オコナ</t>
    </rPh>
    <phoneticPr fontId="1"/>
  </si>
  <si>
    <t>緊急時に支障なく支援物資・人員の受入れ等が円滑に行われるよう引き続き、定期的な訓練に努められたい。その際、年度ごとに実施内容を見直し、より効果的かつ効率的な訓練となるよう見直しを図られたい。</t>
  </si>
  <si>
    <t>訓練終了後に訓練参加者とともに反省点・改善点等について整理し、認識を共有するとともに、次回の訓練がより実効性が高く、質的向上が図られるよう、訓練項目や内容について精査を行うこととしたい。</t>
    <rPh sb="0" eb="2">
      <t>クンレン</t>
    </rPh>
    <rPh sb="2" eb="5">
      <t>シュウリョウゴ</t>
    </rPh>
    <rPh sb="6" eb="8">
      <t>クンレン</t>
    </rPh>
    <rPh sb="8" eb="11">
      <t>サンカシャ</t>
    </rPh>
    <rPh sb="15" eb="18">
      <t>ハンセイテン</t>
    </rPh>
    <rPh sb="19" eb="23">
      <t>カイゼンテンナド</t>
    </rPh>
    <rPh sb="27" eb="29">
      <t>セイリ</t>
    </rPh>
    <rPh sb="31" eb="33">
      <t>ニンシキ</t>
    </rPh>
    <rPh sb="34" eb="36">
      <t>キョウユウ</t>
    </rPh>
    <rPh sb="43" eb="45">
      <t>ジカイ</t>
    </rPh>
    <rPh sb="46" eb="48">
      <t>クンレン</t>
    </rPh>
    <rPh sb="51" eb="54">
      <t>ジッコウセイ</t>
    </rPh>
    <rPh sb="55" eb="56">
      <t>タカ</t>
    </rPh>
    <rPh sb="58" eb="60">
      <t>シツテキ</t>
    </rPh>
    <rPh sb="60" eb="62">
      <t>コウジョウ</t>
    </rPh>
    <rPh sb="63" eb="64">
      <t>ハカ</t>
    </rPh>
    <rPh sb="70" eb="72">
      <t>クンレン</t>
    </rPh>
    <rPh sb="72" eb="74">
      <t>コウモク</t>
    </rPh>
    <rPh sb="75" eb="77">
      <t>ナイヨウ</t>
    </rPh>
    <rPh sb="81" eb="83">
      <t>セイサ</t>
    </rPh>
    <rPh sb="84" eb="85">
      <t>オコナ</t>
    </rPh>
    <phoneticPr fontId="1"/>
  </si>
  <si>
    <t>今後は（H28年度予算から）、事業番号0218の一部として本事業を行うこととなったと理解しており、それ自体は問題ないと思料する。ただ、補助申請があった施設が、補助対象施設として認定されるかについては、厳格に検討・審査されたい。</t>
  </si>
  <si>
    <t>補助金交付の際の審査等の検証や、担当課における予算執行の把握等を行い、より効率的な予算執行を図るべき。</t>
  </si>
  <si>
    <t>苅田港の安全に対する地元住民の要望等を踏まえつつ、事業完了に向け関係機関等と調整を行われたい。</t>
  </si>
  <si>
    <t>これまでの事業により、当面の苅田港の港湾整備・利用における安全性を確保できたものと考えられる。苅田港の安全に対する地元住民の要望等を踏まえつつ、関係機関等と事業完了に向けた調整を引き続き進めていく。</t>
    <rPh sb="5" eb="7">
      <t>ジギョウ</t>
    </rPh>
    <rPh sb="11" eb="13">
      <t>トウメン</t>
    </rPh>
    <rPh sb="14" eb="17">
      <t>カンダコウ</t>
    </rPh>
    <rPh sb="18" eb="20">
      <t>コウワン</t>
    </rPh>
    <rPh sb="20" eb="22">
      <t>セイビ</t>
    </rPh>
    <rPh sb="23" eb="25">
      <t>リヨウ</t>
    </rPh>
    <rPh sb="29" eb="32">
      <t>アンゼンセイ</t>
    </rPh>
    <rPh sb="33" eb="35">
      <t>カクホ</t>
    </rPh>
    <rPh sb="41" eb="42">
      <t>カンガ</t>
    </rPh>
    <rPh sb="47" eb="50">
      <t>カンダコウ</t>
    </rPh>
    <rPh sb="51" eb="53">
      <t>アンゼン</t>
    </rPh>
    <rPh sb="54" eb="55">
      <t>タイ</t>
    </rPh>
    <rPh sb="57" eb="59">
      <t>ジモト</t>
    </rPh>
    <rPh sb="59" eb="61">
      <t>ジュウミン</t>
    </rPh>
    <rPh sb="62" eb="64">
      <t>ヨウボウ</t>
    </rPh>
    <rPh sb="64" eb="65">
      <t>トウ</t>
    </rPh>
    <rPh sb="66" eb="67">
      <t>フ</t>
    </rPh>
    <rPh sb="72" eb="74">
      <t>カンケイ</t>
    </rPh>
    <rPh sb="74" eb="76">
      <t>キカン</t>
    </rPh>
    <rPh sb="76" eb="77">
      <t>トウ</t>
    </rPh>
    <rPh sb="78" eb="80">
      <t>ジギョウ</t>
    </rPh>
    <rPh sb="80" eb="82">
      <t>カンリョウ</t>
    </rPh>
    <rPh sb="83" eb="84">
      <t>ム</t>
    </rPh>
    <rPh sb="86" eb="88">
      <t>チョウセイ</t>
    </rPh>
    <rPh sb="89" eb="90">
      <t>ヒ</t>
    </rPh>
    <rPh sb="91" eb="92">
      <t>ツヅ</t>
    </rPh>
    <rPh sb="93" eb="94">
      <t>スス</t>
    </rPh>
    <phoneticPr fontId="1"/>
  </si>
  <si>
    <t>平成２８年度をもって本事業は終了。</t>
  </si>
  <si>
    <t>情報システムの更なる効率的な運用を見据えた類似システムとの集約を図るなど、更なる効率化に努められたい。</t>
  </si>
  <si>
    <t>「コンテナ物流情報サービス（Colins）」の一部機能について、貿易にかかる様々な官民手続、民民手続を担うNACCS等への機能反映を実現することで効率化を図る。</t>
    <rPh sb="5" eb="7">
      <t>ブツリュウ</t>
    </rPh>
    <rPh sb="7" eb="9">
      <t>ジョウホウ</t>
    </rPh>
    <rPh sb="23" eb="25">
      <t>イチブ</t>
    </rPh>
    <rPh sb="25" eb="27">
      <t>キノウ</t>
    </rPh>
    <rPh sb="32" eb="34">
      <t>ボウエキ</t>
    </rPh>
    <rPh sb="38" eb="40">
      <t>サマザマ</t>
    </rPh>
    <rPh sb="41" eb="43">
      <t>カンミン</t>
    </rPh>
    <rPh sb="43" eb="45">
      <t>テツヅ</t>
    </rPh>
    <rPh sb="46" eb="48">
      <t>ミンミン</t>
    </rPh>
    <rPh sb="48" eb="50">
      <t>テツヅキ</t>
    </rPh>
    <rPh sb="51" eb="52">
      <t>ニナ</t>
    </rPh>
    <rPh sb="58" eb="59">
      <t>トウ</t>
    </rPh>
    <rPh sb="61" eb="63">
      <t>キノウ</t>
    </rPh>
    <rPh sb="63" eb="65">
      <t>ハンエイ</t>
    </rPh>
    <rPh sb="66" eb="68">
      <t>ジツゲン</t>
    </rPh>
    <rPh sb="73" eb="76">
      <t>コウリツカ</t>
    </rPh>
    <rPh sb="77" eb="78">
      <t>ハカ</t>
    </rPh>
    <phoneticPr fontId="1"/>
  </si>
  <si>
    <t>国際コンテナ戦略港湾政策をより一層推進させるため、引き続き、取扱貨物の増加量を具体的に明示する集貨の増加量を定量的に整理する等を通じ、対外的な説明を徹底する等、本事業成果の発信につとめられたい。</t>
  </si>
  <si>
    <t>国際コンテナ戦略港湾政策をより一層推進させるため、引き続き、対外的な説明を徹底する等、本事業成果の発信につとめることとしたい。</t>
    <rPh sb="0" eb="2">
      <t>コクサイ</t>
    </rPh>
    <rPh sb="6" eb="8">
      <t>センリャク</t>
    </rPh>
    <rPh sb="8" eb="10">
      <t>コウワン</t>
    </rPh>
    <rPh sb="10" eb="12">
      <t>セイサク</t>
    </rPh>
    <rPh sb="15" eb="17">
      <t>イッソウ</t>
    </rPh>
    <rPh sb="17" eb="19">
      <t>スイシン</t>
    </rPh>
    <rPh sb="25" eb="26">
      <t>ヒ</t>
    </rPh>
    <rPh sb="27" eb="28">
      <t>ツヅ</t>
    </rPh>
    <rPh sb="30" eb="33">
      <t>タイガイテキ</t>
    </rPh>
    <rPh sb="34" eb="36">
      <t>セツメイ</t>
    </rPh>
    <rPh sb="37" eb="39">
      <t>テッテイ</t>
    </rPh>
    <rPh sb="41" eb="42">
      <t>トウ</t>
    </rPh>
    <rPh sb="43" eb="44">
      <t>ホン</t>
    </rPh>
    <rPh sb="44" eb="48">
      <t>ジギョウセイカ</t>
    </rPh>
    <rPh sb="49" eb="51">
      <t>ハッシン</t>
    </rPh>
    <phoneticPr fontId="1"/>
  </si>
  <si>
    <t>事業の目的・内容は問題ないと思料するが、目的を達成するための成果目標は、クルーズ船での外国人旅行客を500万人とする、というもので、本事業終了年度中であるH29年度に成果が達成できる可能性があるものとは思えず、またそもそも直接的に目的と結びついておらず、妥当と言えるのか。また、本事業は今年度で終了するが、その後、その成果を「全国」の港湾へ普及させることが最終的な目的であるから、是非、事業終了後もき続きモニタリングをして、調査の成果の普及に努められたい。そうでないと意味がない。</t>
  </si>
  <si>
    <t>本事業でとりまとめた成果について、全国への普及が確実に図られるよう、十分な周知や説明等に尽くされたい。</t>
  </si>
  <si>
    <t>所見を踏まえ、全国に普及されるよう、港湾管理者等で構成される「全国クルーズ活性化会議」の場で本事業のとりまとめ成果を共有していく。</t>
    <rPh sb="0" eb="2">
      <t>ショケン</t>
    </rPh>
    <rPh sb="3" eb="4">
      <t>フ</t>
    </rPh>
    <rPh sb="7" eb="9">
      <t>ゼンコク</t>
    </rPh>
    <rPh sb="10" eb="12">
      <t>フキュウ</t>
    </rPh>
    <rPh sb="18" eb="20">
      <t>コウワン</t>
    </rPh>
    <rPh sb="20" eb="23">
      <t>カンリシャ</t>
    </rPh>
    <rPh sb="23" eb="24">
      <t>トウ</t>
    </rPh>
    <rPh sb="25" eb="27">
      <t>コウセイ</t>
    </rPh>
    <rPh sb="31" eb="33">
      <t>ゼンコク</t>
    </rPh>
    <rPh sb="37" eb="40">
      <t>カッセイカ</t>
    </rPh>
    <rPh sb="40" eb="42">
      <t>カイギ</t>
    </rPh>
    <rPh sb="44" eb="45">
      <t>バ</t>
    </rPh>
    <rPh sb="46" eb="47">
      <t>ホン</t>
    </rPh>
    <rPh sb="47" eb="49">
      <t>ジギョウ</t>
    </rPh>
    <rPh sb="55" eb="57">
      <t>セイカ</t>
    </rPh>
    <rPh sb="58" eb="60">
      <t>キョウユウ</t>
    </rPh>
    <phoneticPr fontId="1"/>
  </si>
  <si>
    <t>目的や事業内容は適切と思料する。但し、目的を達成のための成果目標が基幹航路の増加やデイリー寄港の維持では間接的過ぎ、因果関係が見えない。遠隔操作システムの導入や情報通信技術を用いた技術開発の数など、より直接的な成果目標を設定しなければ、事業の実際の成果は把握できない。なお、随意契約でなければ目的が達成できないかは、厳格に検討されたい。</t>
    <phoneticPr fontId="1"/>
  </si>
  <si>
    <t>競争性の確保やコスト縮減等の観点からの見直しを通じて、より効率的な予算の執行を検討されたい。また、成果目標について、本事業との因果関係がより明確になるよう、見直しも検討されたい。</t>
  </si>
  <si>
    <t>執行にあたっては、引き続き透明性、競争性を確保しつつ、鋭意事業を進める。また、本実証事業は、国際コンテナ戦略港湾政策の一環として実施しており、我が国に寄港する基幹航路の維持・拡大に資するものであるため成果目標は適切であると考えているが、因果関係がより明確になるような指標についても、実証事業の具体的な成果を踏まえて、検討することとしたい。</t>
    <rPh sb="0" eb="2">
      <t>シッコウ</t>
    </rPh>
    <rPh sb="9" eb="10">
      <t>ヒ</t>
    </rPh>
    <rPh sb="11" eb="12">
      <t>ツヅ</t>
    </rPh>
    <rPh sb="13" eb="16">
      <t>トウメイセイ</t>
    </rPh>
    <rPh sb="17" eb="20">
      <t>キョウソウセイ</t>
    </rPh>
    <rPh sb="21" eb="23">
      <t>カクホ</t>
    </rPh>
    <rPh sb="27" eb="29">
      <t>エイイ</t>
    </rPh>
    <rPh sb="29" eb="31">
      <t>ジギョウ</t>
    </rPh>
    <rPh sb="32" eb="33">
      <t>スス</t>
    </rPh>
    <rPh sb="39" eb="40">
      <t>ホン</t>
    </rPh>
    <rPh sb="40" eb="42">
      <t>ジッショウ</t>
    </rPh>
    <rPh sb="42" eb="44">
      <t>ジギョウ</t>
    </rPh>
    <rPh sb="46" eb="48">
      <t>コクサイ</t>
    </rPh>
    <rPh sb="52" eb="54">
      <t>センリャク</t>
    </rPh>
    <rPh sb="54" eb="56">
      <t>コウワン</t>
    </rPh>
    <rPh sb="56" eb="58">
      <t>セイサク</t>
    </rPh>
    <rPh sb="59" eb="61">
      <t>イッカン</t>
    </rPh>
    <rPh sb="64" eb="66">
      <t>ジッシ</t>
    </rPh>
    <rPh sb="71" eb="72">
      <t>ワ</t>
    </rPh>
    <rPh sb="73" eb="74">
      <t>クニ</t>
    </rPh>
    <rPh sb="75" eb="77">
      <t>キコウ</t>
    </rPh>
    <rPh sb="79" eb="81">
      <t>キカン</t>
    </rPh>
    <rPh sb="81" eb="83">
      <t>コウロ</t>
    </rPh>
    <rPh sb="84" eb="86">
      <t>イジ</t>
    </rPh>
    <rPh sb="87" eb="89">
      <t>カクダイ</t>
    </rPh>
    <rPh sb="90" eb="91">
      <t>シ</t>
    </rPh>
    <rPh sb="100" eb="102">
      <t>セイカ</t>
    </rPh>
    <rPh sb="102" eb="104">
      <t>モクヒョウ</t>
    </rPh>
    <rPh sb="105" eb="107">
      <t>テキセツ</t>
    </rPh>
    <rPh sb="111" eb="112">
      <t>カンガ</t>
    </rPh>
    <rPh sb="118" eb="120">
      <t>インガ</t>
    </rPh>
    <rPh sb="120" eb="122">
      <t>カンケイ</t>
    </rPh>
    <rPh sb="125" eb="127">
      <t>メイカク</t>
    </rPh>
    <rPh sb="133" eb="135">
      <t>シヒョウ</t>
    </rPh>
    <rPh sb="141" eb="143">
      <t>ジッショウ</t>
    </rPh>
    <rPh sb="143" eb="145">
      <t>ジギョウ</t>
    </rPh>
    <rPh sb="146" eb="149">
      <t>グタイテキ</t>
    </rPh>
    <rPh sb="150" eb="152">
      <t>セイカ</t>
    </rPh>
    <rPh sb="153" eb="154">
      <t>フ</t>
    </rPh>
    <rPh sb="158" eb="160">
      <t>ケントウ</t>
    </rPh>
    <phoneticPr fontId="1"/>
  </si>
  <si>
    <t>国の事業としての目的・内容は適切と考えられ、また成果目標も妥当と思料する。活動指標や測定指標も複数挙げられわかりやすく、それぞれにつき政策に見合った実績が上がっているものと理解した。予算の執行については毎年多額の繰り越しがあり、その検証が必要なのと、今後は計画どおりに事業が執行できるよう改善に努められたい。契約先については、本事業が特殊専門技術が必要な港湾分野であり、一般的な業者では対応できないため、致し方ないものの、契約先が集中しており、しかも一社応札・応募となったものがあり、第三者委員会等での厳格な検討は引き続き実施すると同時に、改善のための工夫も検討してもらいたい。</t>
    <phoneticPr fontId="1"/>
  </si>
  <si>
    <t>加盟にあたり国際約束で決められた分担金の支出が必要のため、現状どおりとする。</t>
  </si>
  <si>
    <t>港湾関連技術の標準化について我が国が主導的な役割を果たすことができるよう、引き続き施策を遂行していくと共に、成果の公表に務めることとしたいｌ。</t>
    <rPh sb="0" eb="2">
      <t>コウワン</t>
    </rPh>
    <rPh sb="2" eb="4">
      <t>カンレン</t>
    </rPh>
    <rPh sb="4" eb="6">
      <t>ギジュツ</t>
    </rPh>
    <rPh sb="7" eb="10">
      <t>ヒョウジュンカ</t>
    </rPh>
    <rPh sb="14" eb="15">
      <t>ワ</t>
    </rPh>
    <rPh sb="16" eb="17">
      <t>クニ</t>
    </rPh>
    <rPh sb="18" eb="21">
      <t>シュドウテキ</t>
    </rPh>
    <rPh sb="22" eb="24">
      <t>ヤクワリ</t>
    </rPh>
    <rPh sb="25" eb="26">
      <t>ハ</t>
    </rPh>
    <rPh sb="37" eb="38">
      <t>ヒ</t>
    </rPh>
    <rPh sb="39" eb="40">
      <t>ツヅ</t>
    </rPh>
    <rPh sb="41" eb="43">
      <t>セサク</t>
    </rPh>
    <rPh sb="44" eb="46">
      <t>スイコウ</t>
    </rPh>
    <rPh sb="51" eb="52">
      <t>トモ</t>
    </rPh>
    <rPh sb="54" eb="56">
      <t>セイカ</t>
    </rPh>
    <rPh sb="57" eb="59">
      <t>コウヒョウ</t>
    </rPh>
    <rPh sb="60" eb="61">
      <t>ツト</t>
    </rPh>
    <phoneticPr fontId="1"/>
  </si>
  <si>
    <t>昨今の暴風雨、洪水などによる国土の被害に鑑みれば、国の事業としての目的及び内容は適切。各年度ごとに復旧が完了すべき施設は厳正に選択し、確実に被災前の状態に回復するよう、事業を執行されたい。</t>
  </si>
  <si>
    <t>引き続き、災害復旧に係る申請や報告などの事務手続きや採択された災害復旧事業の予算措置の対応が迅速に図られるよう努めるべき。</t>
  </si>
  <si>
    <t>引き続き、過去の施工事例等を踏まえて復旧工法を工夫していくことにより、事業実施機関の短縮、コスト縮減に努めていく。</t>
    <rPh sb="0" eb="1">
      <t>ヒ</t>
    </rPh>
    <rPh sb="2" eb="3">
      <t>ツヅ</t>
    </rPh>
    <rPh sb="5" eb="7">
      <t>カコ</t>
    </rPh>
    <rPh sb="8" eb="10">
      <t>セコウ</t>
    </rPh>
    <rPh sb="10" eb="13">
      <t>ジレイナド</t>
    </rPh>
    <rPh sb="14" eb="15">
      <t>フ</t>
    </rPh>
    <rPh sb="18" eb="20">
      <t>フッキュウ</t>
    </rPh>
    <rPh sb="20" eb="22">
      <t>コウホウ</t>
    </rPh>
    <rPh sb="23" eb="25">
      <t>クフウ</t>
    </rPh>
    <rPh sb="35" eb="37">
      <t>ジギョウ</t>
    </rPh>
    <rPh sb="37" eb="39">
      <t>ジッシ</t>
    </rPh>
    <rPh sb="39" eb="41">
      <t>キカン</t>
    </rPh>
    <rPh sb="42" eb="44">
      <t>タンシュク</t>
    </rPh>
    <rPh sb="48" eb="50">
      <t>シュクゲン</t>
    </rPh>
    <rPh sb="51" eb="52">
      <t>ツト</t>
    </rPh>
    <phoneticPr fontId="1"/>
  </si>
  <si>
    <t>-</t>
    <phoneticPr fontId="1"/>
  </si>
  <si>
    <t>新規参入希望者を対象とした業務説明会を開催するなど、新規参入の促進に向けた取り組みを推進すべき。</t>
    <rPh sb="13" eb="15">
      <t>ギョウム</t>
    </rPh>
    <phoneticPr fontId="1"/>
  </si>
  <si>
    <t>新規参入希望者を対象とした業務説明会を行うなど、新規参入の促進を図り、一者応札の改善に向けた取り組みを行う。</t>
    <rPh sb="13" eb="15">
      <t>ギョウム</t>
    </rPh>
    <rPh sb="35" eb="36">
      <t>イッ</t>
    </rPh>
    <rPh sb="36" eb="37">
      <t>シャ</t>
    </rPh>
    <phoneticPr fontId="1"/>
  </si>
  <si>
    <t>空港の保安検査を厳格化しつつ円滑化を確保できるよう、先進的な保安検査機器の導入による保安検査の高度化等、航空保安対策の強化に努める。</t>
  </si>
  <si>
    <t>チームの所見を踏まえ、航空気象業務のサービスの質を確保しつつ、引き続き競争性の確保を図りながら航空気象業務の一部民間委託を実施し、コストの縮減に努める。</t>
  </si>
  <si>
    <t>特段所見ありません。
【外部有識者：長谷川　太一】</t>
    <phoneticPr fontId="1"/>
  </si>
  <si>
    <t>整備・運航・事業安全監督など各安全監督部門がそれぞれ行っている監督業務について、各部門の総合調整ができるよう体制の見直しを行うとともに、限られた予算の中で効率的に監査を実施できるよう、早期割引運賃等を活用するなど、１回あたりの出張コスト縮減に取り組み、引き続き、安全対策に係る経費を効率的に執行できるよう努めている。</t>
  </si>
  <si>
    <t>出張計画の合理化を行うと共に、出張計画を早期確定させ、より割引率の高い割引運賃を活用することによって経費執行の合理化を行っている。</t>
  </si>
  <si>
    <t>平成３２年半ばの初号機納入に向けて審査が本格化している国産ジェット旅客機に対し、国際民間航空条約上求められている製造国政府としての安全性審査を迅速かつ適確に実施するため、所見を踏まえ、契約の競争性及び透明性を確保し、効果的かつ効率的な予算執行に努める。</t>
  </si>
  <si>
    <t>国際民間航空機関分担金・拠出金</t>
    <phoneticPr fontId="1"/>
  </si>
  <si>
    <t>ICAO分担金、航空保安行動計画拠出金等については、ICAO総会の決議に基づいて着実に支払う。</t>
  </si>
  <si>
    <t>所見を踏まえ、航空需要に対応した操縦士の養成を長期的かつ安定的に行うため、平成30年度以降の養成規模拡大（72名→108名）の対応に必要となる、宮崎本校及び仙台分校の教官、訓練機、飛行訓練装置の増強等に係る予算要求を行う。</t>
  </si>
  <si>
    <t>所見を踏まえ、航空大学校の更なる活用の推進に向けて、真に必要な施設整備等を精査のうえ、必要な予算要求を行う。</t>
  </si>
  <si>
    <t>操縦士、整備士・製造技術者の養成・確保対策</t>
    <phoneticPr fontId="1"/>
  </si>
  <si>
    <t>所見を踏まえ、今後とも、事業の実施にあたっては、操縦士等の養成・確保が確実に図られるよう、効果的・効率的な予算の執行に努める。</t>
  </si>
  <si>
    <t>1社入札につき、特殊性や専門性が高い分野と思われるが、小ぶりの案件を組成し新規参入業者が経験を積めるような業者育成の仕組みを考慮するなど、抜本的な改善策を図られたい。</t>
  </si>
  <si>
    <t>事業全体の
抜本的な改善</t>
    <rPh sb="0" eb="2">
      <t>ジギョウ</t>
    </rPh>
    <rPh sb="2" eb="4">
      <t>ゼンタイ</t>
    </rPh>
    <rPh sb="6" eb="9">
      <t>バッポンテキ</t>
    </rPh>
    <rPh sb="10" eb="12">
      <t>カイゼン</t>
    </rPh>
    <phoneticPr fontId="1"/>
  </si>
  <si>
    <t>新規参入希望者を対象とした業務説明会を行うなど、新規参入の促進を図り、一者応札の改善に向けた取り組みを行う。</t>
  </si>
  <si>
    <t>事業内容の
一部改善</t>
    <rPh sb="0" eb="2">
      <t>ジギョウ</t>
    </rPh>
    <rPh sb="2" eb="4">
      <t>ナイヨウ</t>
    </rPh>
    <rPh sb="6" eb="8">
      <t>イチブ</t>
    </rPh>
    <rPh sb="8" eb="10">
      <t>カイゼン</t>
    </rPh>
    <phoneticPr fontId="1"/>
  </si>
  <si>
    <t>緊急性・優先度等の精査を行うとともに、効率的な事業の実施、予算執行に努め、投資の選択・集中を行うべき。</t>
  </si>
  <si>
    <t>航空保安施設の更新時期など事業の優先度の更なる精査を行い、コスト縮減を図るとともに、航空機の安全運航に直接的に関連する施設の整備等の重点化に努め空港機能の確保を図る。</t>
  </si>
  <si>
    <t>事業対象の適確な把握等により、効率的・効果的な予算執行を行うべき。</t>
  </si>
  <si>
    <t>住宅防音工事補助については、関係市町村等との連携強化を進め、空港毎に対象住宅を把握し、個別に周知を行ったうえで、精査を実施した。
また、移転補償事業については、当該土地の所有者からの申請を促すため、事業内容周知の強化を図るよう関係機関に指示した。</t>
  </si>
  <si>
    <t>※256と257の平成30年度要求額を合わせると107,189.293、差引きは28,556.9となる。</t>
    <rPh sb="36" eb="37">
      <t>サ</t>
    </rPh>
    <rPh sb="37" eb="38">
      <t>ヒ</t>
    </rPh>
    <phoneticPr fontId="1"/>
  </si>
  <si>
    <t>緊急・救命拠点として重要と考えられる空港について、優先度等を考慮し、耐震対策事業を推進すべき。</t>
  </si>
  <si>
    <t>航空輸送上重要な空港に加え、地震防災対策推進地域に所在する空港について、緊急物資等輸送拠点として必要な機能の早期確保を図るため、耐震対策事業を推進する。</t>
  </si>
  <si>
    <t>対象となる事業について緊急性・優先度等の精査を行うことにより、真に必要な事業への選択・集中を行った上で、効率的な予算の執行を図るべき。</t>
  </si>
  <si>
    <t>事業の優先度の更なる精査を行い、航空機の安全運航の確保に不可欠な老朽化した施設の更新・改良等の緊急性の高い事業に重点化を図った。
なお、補助事業については、引き続き空港別収支が公表されていることを補助採択の要件とすることにより、地方の自助努力や空港運営の透明性を促すこととする。</t>
  </si>
  <si>
    <t>管制情報システム関連で1社入札が多い。
特殊性や専門性が高い分野と思われるが、小ぶりの案件を組成し新規参入業者が経験を積めるような業者育成の仕組みを考慮するなど、抜本的な改善策を図られたい。</t>
  </si>
  <si>
    <t>事業の優先度の更なる精査を行い、航空機の安全運航の確保に不可欠な老朽化した施設の更新・改良等の緊急性の高い事業に重点化を図った。</t>
  </si>
  <si>
    <t>先行事例を参考にするなど、効率的な事業の実施や予算執行等について透明性・公平性・競争性の確保に務め、他の国管理空港へのコンセッションの拡大を着実に進めるべき。</t>
  </si>
  <si>
    <t>国管理空港へのコンセッションの拡大を着実に進めるため、仙台空港等の先行事例を参考に、効率的な事業の実施や予算執行等について透明性・公平性・競争性の確保に務める。</t>
  </si>
  <si>
    <t>地域公共交通維持・活性化推進事業</t>
    <phoneticPr fontId="1"/>
  </si>
  <si>
    <t>離島住民の地域の生活及び経済活動のための交通基盤の維持という観点から優先度の高い事業であり、引き続き効果的な施策ができるよう試行に努めるべき。</t>
  </si>
  <si>
    <t>対象となる機材については、航空運送事業者等の要望に応えつつ、事業の効果が十分に見込める真に必要なものか確認し、今後も透明性を高め、より効果的な事業に努めたい。</t>
  </si>
  <si>
    <t>特段所見ありません。【外部有識者：長谷川　太一】</t>
  </si>
  <si>
    <t>国際約束で決められた支出であるため、現状通りとする。</t>
  </si>
  <si>
    <t>国際約束で決められた分担金を支出しなければならないことから、現状通りとする。</t>
    <rPh sb="0" eb="2">
      <t>コクサイ</t>
    </rPh>
    <rPh sb="2" eb="4">
      <t>ヤクソク</t>
    </rPh>
    <rPh sb="5" eb="6">
      <t>キ</t>
    </rPh>
    <rPh sb="10" eb="13">
      <t>ブンタンキン</t>
    </rPh>
    <rPh sb="14" eb="16">
      <t>シシュツ</t>
    </rPh>
    <rPh sb="30" eb="32">
      <t>ゲンジョウ</t>
    </rPh>
    <rPh sb="32" eb="33">
      <t>ドオ</t>
    </rPh>
    <phoneticPr fontId="1"/>
  </si>
  <si>
    <t>拠出金にて実施されたプロジェクト等の対象・内容等の妥当性を検証して、より効率的・効果的な執行となるよう努める。</t>
    <rPh sb="0" eb="3">
      <t>キョシュツキン</t>
    </rPh>
    <rPh sb="18" eb="20">
      <t>タイショウ</t>
    </rPh>
    <rPh sb="21" eb="23">
      <t>ナイヨウ</t>
    </rPh>
    <rPh sb="23" eb="24">
      <t>トウ</t>
    </rPh>
    <rPh sb="25" eb="28">
      <t>ダトウセイ</t>
    </rPh>
    <phoneticPr fontId="1"/>
  </si>
  <si>
    <t>アウトカム目標を達成していない原因分析および対応策を記載頂けないでしょうか。</t>
  </si>
  <si>
    <t>成果目標に対する達成状況を精査した上で、今後の事業内容に反映していくべき。</t>
  </si>
  <si>
    <t>　協議会等の設置は、地域の抱える課題を特定し、地域の関係者と連携してそれを解決していくことを目的とするが、地域の関係者と連携して取り組むための課題の抽出に遅れていると思慮される。今後は関係省庁等と連携した「観光ビジョン推進ブロック戦略会議」において、迅速に地域の課題を抽出し、その課題に対して、当該事業を積極的に活用していくこととしたい。</t>
    <rPh sb="1" eb="4">
      <t>キョウギカイ</t>
    </rPh>
    <rPh sb="4" eb="5">
      <t>トウ</t>
    </rPh>
    <rPh sb="6" eb="8">
      <t>セッチ</t>
    </rPh>
    <rPh sb="10" eb="12">
      <t>チイキ</t>
    </rPh>
    <rPh sb="13" eb="14">
      <t>カカ</t>
    </rPh>
    <rPh sb="16" eb="18">
      <t>カダイ</t>
    </rPh>
    <rPh sb="19" eb="21">
      <t>トクテイ</t>
    </rPh>
    <rPh sb="23" eb="25">
      <t>チイキ</t>
    </rPh>
    <rPh sb="26" eb="29">
      <t>カンケイシャ</t>
    </rPh>
    <rPh sb="30" eb="32">
      <t>レンケイ</t>
    </rPh>
    <rPh sb="37" eb="39">
      <t>カイケツ</t>
    </rPh>
    <rPh sb="46" eb="48">
      <t>モクテキ</t>
    </rPh>
    <rPh sb="53" eb="55">
      <t>チイキ</t>
    </rPh>
    <rPh sb="56" eb="59">
      <t>カンケイシャ</t>
    </rPh>
    <rPh sb="60" eb="62">
      <t>レンケイ</t>
    </rPh>
    <rPh sb="64" eb="65">
      <t>ト</t>
    </rPh>
    <rPh sb="66" eb="67">
      <t>ク</t>
    </rPh>
    <rPh sb="71" eb="73">
      <t>カダイ</t>
    </rPh>
    <rPh sb="77" eb="78">
      <t>オク</t>
    </rPh>
    <rPh sb="83" eb="85">
      <t>シリョ</t>
    </rPh>
    <rPh sb="89" eb="91">
      <t>コンゴ</t>
    </rPh>
    <rPh sb="96" eb="97">
      <t>トウ</t>
    </rPh>
    <rPh sb="103" eb="105">
      <t>カンコウ</t>
    </rPh>
    <rPh sb="109" eb="111">
      <t>スイシン</t>
    </rPh>
    <rPh sb="115" eb="117">
      <t>センリャク</t>
    </rPh>
    <rPh sb="117" eb="119">
      <t>カイギ</t>
    </rPh>
    <rPh sb="125" eb="127">
      <t>ジンソク</t>
    </rPh>
    <rPh sb="128" eb="130">
      <t>チイキ</t>
    </rPh>
    <rPh sb="131" eb="133">
      <t>カダイ</t>
    </rPh>
    <rPh sb="134" eb="136">
      <t>チュウシュツ</t>
    </rPh>
    <rPh sb="140" eb="142">
      <t>カダイ</t>
    </rPh>
    <rPh sb="143" eb="144">
      <t>タイ</t>
    </rPh>
    <rPh sb="147" eb="149">
      <t>トウガイ</t>
    </rPh>
    <rPh sb="149" eb="151">
      <t>ジギョウ</t>
    </rPh>
    <rPh sb="152" eb="155">
      <t>セッキョクテキ</t>
    </rPh>
    <rPh sb="156" eb="158">
      <t>カツヨウ</t>
    </rPh>
    <phoneticPr fontId="1"/>
  </si>
  <si>
    <t>国と地方の役割を明確にした上で、より効果的なプロモーションとなるよう事業内容を見直すべき。</t>
  </si>
  <si>
    <t>　地方連携事業は、意欲のある自治体等の発意による事業提案に対しJNTOが助言を行うことで、より効果的に事業を実施している。観光庁及び運輸局等は、事業実施について方針又は地域ごとの戦略を示すとともに、自治体が実施した事業の評価を行っている。運輸局ごとに実施した事業の中から、優れた事例、改善すべき事例を関係者間で共有し、より効果的・効率的な事業実施に努めていく。</t>
  </si>
  <si>
    <t>平成30年度において、通訳案内士の就業機会の確保に関する環境整備や認知度向上を図る取組を進めることにより、通訳案内士の受験者数の増加を図る予定である。</t>
    <rPh sb="0" eb="2">
      <t>ヘイセイ</t>
    </rPh>
    <rPh sb="4" eb="6">
      <t>ネンド</t>
    </rPh>
    <rPh sb="11" eb="13">
      <t>ツウヤク</t>
    </rPh>
    <rPh sb="13" eb="15">
      <t>アンナイ</t>
    </rPh>
    <rPh sb="15" eb="16">
      <t>シ</t>
    </rPh>
    <rPh sb="17" eb="19">
      <t>シュウギョウ</t>
    </rPh>
    <rPh sb="19" eb="21">
      <t>キカイ</t>
    </rPh>
    <rPh sb="22" eb="24">
      <t>カクホ</t>
    </rPh>
    <rPh sb="25" eb="26">
      <t>カン</t>
    </rPh>
    <rPh sb="28" eb="30">
      <t>カンキョウ</t>
    </rPh>
    <rPh sb="30" eb="32">
      <t>セイビ</t>
    </rPh>
    <rPh sb="33" eb="36">
      <t>ニンチド</t>
    </rPh>
    <rPh sb="36" eb="38">
      <t>コウジョウ</t>
    </rPh>
    <rPh sb="39" eb="40">
      <t>ハカ</t>
    </rPh>
    <rPh sb="41" eb="43">
      <t>トリクミ</t>
    </rPh>
    <rPh sb="44" eb="45">
      <t>スス</t>
    </rPh>
    <rPh sb="53" eb="55">
      <t>ツウヤク</t>
    </rPh>
    <rPh sb="55" eb="57">
      <t>アンナイ</t>
    </rPh>
    <rPh sb="57" eb="58">
      <t>シ</t>
    </rPh>
    <rPh sb="59" eb="62">
      <t>ジュケンシャ</t>
    </rPh>
    <rPh sb="62" eb="63">
      <t>スウ</t>
    </rPh>
    <rPh sb="64" eb="66">
      <t>ゾウカ</t>
    </rPh>
    <rPh sb="67" eb="68">
      <t>ハカ</t>
    </rPh>
    <rPh sb="69" eb="71">
      <t>ヨテイ</t>
    </rPh>
    <phoneticPr fontId="1"/>
  </si>
  <si>
    <t>・全体執行額の4割程度が補正予算として常態化している理由を説明されたい。
・企画競争を経て随意契約になった場合においても、応募者数の欄に実際の応募者数の記載をお願いします。</t>
  </si>
  <si>
    <t>引き続き成果目標の達成に向けて、より効果的・効率的な執行に努めるべき。</t>
  </si>
  <si>
    <t>・成果目標の達成に向けて、より効果的・効率的な執行に努めていく。
・補正予算について、平成26年度は訪日2000万人に向けた新規インバウンド需要創出のために、平成27年度は地方誘客のための緊急訪日プロモーションのために、平成28年度は熊本地震の影響により落ち込んだ訪日需要回復等の緊急プロモーションのためにそれぞれ計上されたものである。
・企画競争を経て随意契約となった場合の応募者数について、記載方法を見直した。</t>
  </si>
  <si>
    <t>（項）独立行政法人国際観光振興機構運営費
　（事項）独立行政法人国際観光振興機構運営費交付金に必要な経費</t>
  </si>
  <si>
    <t>事業の効果や成果を具体的に示し、より効率的な執行を可能とするため年度内に検討する。</t>
    <rPh sb="25" eb="27">
      <t>カノウ</t>
    </rPh>
    <rPh sb="32" eb="35">
      <t>ネンドナイ</t>
    </rPh>
    <rPh sb="36" eb="38">
      <t>ケントウ</t>
    </rPh>
    <phoneticPr fontId="1"/>
  </si>
  <si>
    <t>今後、支援終了となる観光圏に対する支援のあり方の検討するべき。また、支援期間の続く観光圏に対する支援方法を現状を踏まえつつ改善していくべき。</t>
  </si>
  <si>
    <t>　支援期間の終了する観光圏および支援期間の続く観光圏の現状としては、どちらもインバウンドの面での強化が必要であり、平成30年度予算要求において、よりインバウンドに効果的な事業となるよう関連施策とともに見直しを図り、新規事業を創設することとした。</t>
    <rPh sb="1" eb="3">
      <t>シエン</t>
    </rPh>
    <rPh sb="3" eb="5">
      <t>キカン</t>
    </rPh>
    <rPh sb="6" eb="8">
      <t>シュウリョウ</t>
    </rPh>
    <rPh sb="10" eb="13">
      <t>カンコウケン</t>
    </rPh>
    <rPh sb="16" eb="18">
      <t>シエン</t>
    </rPh>
    <rPh sb="18" eb="20">
      <t>キカン</t>
    </rPh>
    <rPh sb="21" eb="22">
      <t>ツヅ</t>
    </rPh>
    <rPh sb="23" eb="26">
      <t>カンコウケン</t>
    </rPh>
    <rPh sb="27" eb="29">
      <t>ゲンジョウ</t>
    </rPh>
    <rPh sb="45" eb="46">
      <t>メン</t>
    </rPh>
    <rPh sb="48" eb="50">
      <t>キョウカ</t>
    </rPh>
    <rPh sb="51" eb="53">
      <t>ヒツヨウ</t>
    </rPh>
    <phoneticPr fontId="1"/>
  </si>
  <si>
    <t>各ルート毎の支援内容について精査し、よりインバウンドに効果的な執行となるよう改善するべき。</t>
  </si>
  <si>
    <t>　行政事業レビュー推進チームの所見を踏まえ、平成29年度予算の執行については、「世界に誇れる広域観光周遊ルート検討委員会」における有識者意見を踏まえ、各ルート毎の支援内容について精査し、よりインバウンドに効果的な執行となるよう改善を行うこととした。また、平成30年度予算要求については、よりインバウンドに効果的な事業となるよう関連施策とともに見直しを図り、新規事業を創設することとした。</t>
  </si>
  <si>
    <t>国の役割や事業の成果を明確にするべく、事業内容を見直すべき。</t>
  </si>
  <si>
    <t>　平成29年度事業では、地域の自立を促す観点から、情報発信・受入環境整備事業等に係る事業を地域が実施し、旅行商品造成等に係る事業を国が支援することで、国と地域の役割を明確にした。また、事業の成果を明確にするため、観光入込客数、訪日外国人旅行客入込客数、旅行消費額を必須ＫＰＩとすることとした。なお、平成30年度予算要求については、よりインバウンドに効果的な事業となるよう関連施策とともに見直しを図り、新規事業を創設することとした。</t>
    <rPh sb="132" eb="134">
      <t>ヒッス</t>
    </rPh>
    <phoneticPr fontId="1"/>
  </si>
  <si>
    <t>観光ＭＢＡの設置・開学に向けた取組や中核人材の育成等について、昨年度までの取り組みを踏まえ、効果的・効率的な執行になるよう努める。</t>
    <rPh sb="0" eb="2">
      <t>カンコウ</t>
    </rPh>
    <rPh sb="6" eb="8">
      <t>セッチ</t>
    </rPh>
    <rPh sb="9" eb="11">
      <t>カイガク</t>
    </rPh>
    <rPh sb="12" eb="13">
      <t>ム</t>
    </rPh>
    <rPh sb="15" eb="17">
      <t>トリクミ</t>
    </rPh>
    <rPh sb="18" eb="20">
      <t>チュウカク</t>
    </rPh>
    <rPh sb="20" eb="22">
      <t>ジンザイ</t>
    </rPh>
    <rPh sb="23" eb="25">
      <t>イクセイ</t>
    </rPh>
    <rPh sb="25" eb="26">
      <t>トウ</t>
    </rPh>
    <rPh sb="31" eb="34">
      <t>サクネンド</t>
    </rPh>
    <rPh sb="37" eb="38">
      <t>ト</t>
    </rPh>
    <rPh sb="39" eb="40">
      <t>ク</t>
    </rPh>
    <rPh sb="42" eb="43">
      <t>フ</t>
    </rPh>
    <rPh sb="46" eb="49">
      <t>コウカテキ</t>
    </rPh>
    <rPh sb="50" eb="53">
      <t>コウリツテキ</t>
    </rPh>
    <rPh sb="54" eb="56">
      <t>シッコウ</t>
    </rPh>
    <rPh sb="61" eb="62">
      <t>ツト</t>
    </rPh>
    <phoneticPr fontId="1"/>
  </si>
  <si>
    <t>数値目標は、各協議会と検討を重ね、地域全体の観光入込客数のような指標ではなく、各テーマそれぞれの取り組み内容の効果が測定できるような適切な指標を設定するよう、各テーマを指導していく。自己負担額については、支援最終年度以降の自立性・継続性を確立するため、従来の国の支援額及び予定していた支援額より減額し、自己負担額を増額することで、国の支援が終了する4年目を段階的に見据え、ネットワークの拡大及び協議会の経済的自立に積極的に取り組むことを求めていく。
（構成要素による削減金額）</t>
    <rPh sb="0" eb="2">
      <t>スウチ</t>
    </rPh>
    <rPh sb="2" eb="4">
      <t>モクヒョウ</t>
    </rPh>
    <rPh sb="91" eb="93">
      <t>ジコ</t>
    </rPh>
    <rPh sb="93" eb="95">
      <t>フタン</t>
    </rPh>
    <rPh sb="95" eb="96">
      <t>ガク</t>
    </rPh>
    <rPh sb="226" eb="228">
      <t>コウセイ</t>
    </rPh>
    <rPh sb="228" eb="230">
      <t>ヨウソ</t>
    </rPh>
    <rPh sb="233" eb="235">
      <t>サクゲン</t>
    </rPh>
    <rPh sb="235" eb="237">
      <t>キンガク</t>
    </rPh>
    <phoneticPr fontId="1"/>
  </si>
  <si>
    <t>拠出金にて実施されたプロジェクト等をよく検証して、より効率的・効果的な執行となるよう努めるべき。</t>
    <phoneticPr fontId="1"/>
  </si>
  <si>
    <t>一般競争契約で行っている案件の落札率が低くなった原因を究明し、今後の執行にて改善していくべき。</t>
    <phoneticPr fontId="1"/>
  </si>
  <si>
    <t>引き続き、印刷、製本、販売等の契約について一般競争入札を行う。事業者の適切な積算に資するよう仕様書を見直す。</t>
    <phoneticPr fontId="1"/>
  </si>
  <si>
    <t>1社入札の改善に取り組まれたい。
アウトカム目標を達成していない原因分析および対応策を記載頂けないでしょうか。</t>
    <phoneticPr fontId="1"/>
  </si>
  <si>
    <t xml:space="preserve">仕様書の見直しを行うなどより競争性のある契約となるよう努めるべき。また、成果目標に対する達成状況を精査した上で、今後の事業内容に反映していくべき。     </t>
    <phoneticPr fontId="1"/>
  </si>
  <si>
    <t>引き続き、一般競争による発注、また、必要に応じて入札参加等級の拡大等を行い、競争性を確保した契約形態により事業を実施する。成果目標の達成に資するよう、地方における統計の説明会において、調査票情報の二次利用について、広報及び説明を実施する。</t>
    <phoneticPr fontId="1"/>
  </si>
  <si>
    <t>企画競争で実施している事業について、事業内容により競争性のある一般競争契約へと移行していくべき。</t>
    <phoneticPr fontId="1"/>
  </si>
  <si>
    <t>企画競争で実施している事業について、平成29年度より事業内容により競争性のある一般競争契約へと移行。
平成30年度以降も、事業内容を精査し、同様の措置を図る。</t>
    <phoneticPr fontId="1"/>
  </si>
  <si>
    <t>アウトカム目標を達成していない原因分析および対応策を記載頂けないでしょうか。</t>
    <phoneticPr fontId="1"/>
  </si>
  <si>
    <t>成果目標に対する達成状況を精査した上で、今後の事業内容に反映していくべき。</t>
    <phoneticPr fontId="1"/>
  </si>
  <si>
    <t>事業の効果や成果を具体的に示しつつ、より効率的な執行に努めるべき。</t>
    <phoneticPr fontId="1"/>
  </si>
  <si>
    <t>観光ＭＢＡの設置・開学に向けた取組や中核人材の育成等について、28年度実施事業内容をよく精査した上で、より効果的・効率的な執行になるよう努めるべき。</t>
    <phoneticPr fontId="1"/>
  </si>
  <si>
    <t>訪日外国人旅行環境整備事業</t>
    <phoneticPr fontId="1"/>
  </si>
  <si>
    <t>執行率の低い原因を究明した上で、真に訪日外国人旅行者に効果的な受入環境整備が進むよう事業内容を見直すべき。</t>
    <phoneticPr fontId="1"/>
  </si>
  <si>
    <t>　平成28年度は補助対象事業によっては、補助要請時の事前審査の過程で、補助対象外となったケースや審査後に補助対象となった施設について、申請者の費用負担の問題で申請を取り下げたケースが多数生じたため、執行率が低くなった。
　平成29年度当初予算執行では補助制度等の詳細について、各自治体、事業者等に対し、全国で早い段階から時間をかけ丁寧に説明をしてきた結果、支援内容について、確実に浸透してきており、執行率の向上に向けて取り組んでいるところ。
　さらに、真に訪日外国人旅行者に効果的な受入環境整備が進むよう、引き続き支援メニューの拡充等の見直しに努める。</t>
    <phoneticPr fontId="1"/>
  </si>
  <si>
    <t>【平成29年度公開プロセス】
「事業全体の抜本的な改善」
・事業全体の出口戦略、各ネットワークの自立に向けた方向性を明らかにする必要がある。
・事業全体としての成果目標の設定を国がまず検討すべき。
・既採択テーマ個々に対して因果関係の明確な数値目標が設定されるよう、改善すべき。
・ネットワークを相互に結合させ観光客向けに統一的にアピールする、観光庁の他の事業と連携する、といった横断的な視点に立った施策を行うなど、国の役割を明確化するべき。
・テーマ毎のネットワークの形成状況などを踏まえつつ、自己負担のあり方を見直すことを検討すべき。</t>
    <phoneticPr fontId="1"/>
  </si>
  <si>
    <t>公開プロセスの結果を踏まえ、テーマ毎に因果関係の明確な数値目標を設定するべき。また、各協議会の自己負担のあり方についても、ネットワークの形成状況などを踏まえつつ、見直すべき。</t>
    <phoneticPr fontId="1"/>
  </si>
  <si>
    <t>（項）観光振興費
　（事項）観光振興に必要な経費</t>
    <phoneticPr fontId="1"/>
  </si>
  <si>
    <t>・本予算を通じた旅行代金割引制度を利用した九州地方への旅行者数・宿泊者数、および経済効果をアウトカム指標にすべきではないでしょうか。
・また広報宣伝費および管理委託費の資金使途を具体的に説明する必要がある。</t>
    <phoneticPr fontId="1"/>
  </si>
  <si>
    <t>平成28年度をもって事業終了。今後、同様の事業を実施することがある場合には交付金の使途を明確にするとともに複数のアウトカム指標の設定を検討するべき。</t>
    <phoneticPr fontId="1"/>
  </si>
  <si>
    <t xml:space="preserve">今後、類似の事業を実施することがある場合には、得られた知見を基に複数のアウトカム指標の設定を検討する。 </t>
    <phoneticPr fontId="1"/>
  </si>
  <si>
    <t>本予算を通じた旅行代金割引制度を利用した鳥取県への旅行者数・宿泊者数、および経済効果をアウトカム指標にすべきではないでしょうか。</t>
    <phoneticPr fontId="1"/>
  </si>
  <si>
    <t xml:space="preserve">平成28年度をもって事業終了。今後、同様の事業を実施することがある場合には複数のアウトカム指標の設定を検討するべき。                            </t>
    <phoneticPr fontId="1"/>
  </si>
  <si>
    <t>今後、類似の事業を実施することがある場合には、得られた知見を基に複数のアウトカム指標の設定を検討する。</t>
    <phoneticPr fontId="1"/>
  </si>
  <si>
    <t>国の事業として目的は適切であり、事業の成果物も適切に活用されていると思料する。ただ、成果目標が台風中心位置の予報誤差とされているが、昨今の日本においては、台風に限らず、ゲリラ豪雨、暴風雨、たつまき、あられ、季節外れの雪など、水害・土砂災害等の甚大な被害をもたらす要因が他にもあり、その点を加味した成果目標を設定すべきではないか。まさしく総務省からの勧告どおり、防災気象情報の適時かつ的確な発表等への一層の取組推進が求められる。なお、一社応札については十分に原因を検証、契約終了後の契約の継続についても見直しが不要かを検証するなど、常に競争性確保のために厳しく検討されたい。</t>
    <phoneticPr fontId="1"/>
  </si>
  <si>
    <t>目標設定において、甚大な被害をもたらす要因が台風以外にもあることから、台風以外も加味した成果目標の設定をすべき。
1社応札の原因を分析し、調達の競争性を確保すべき。</t>
    <phoneticPr fontId="1"/>
  </si>
  <si>
    <t>成果目標の設定について、有識者やチーム所見を踏まえ、台風以外の要因も考慮した指標である「大雨警報のための雨量予測精度」へ見直すこととする。
１社応札の原因については分析するとともに、事業の実施にあたり、競争性を確保しつつ、調達方法の改善を図り、コストの縮減に努める。</t>
    <phoneticPr fontId="1"/>
  </si>
  <si>
    <t>「新しい日本のための優先課題推進枠」　125百万円</t>
    <rPh sb="1" eb="2">
      <t>アタラ</t>
    </rPh>
    <rPh sb="4" eb="6">
      <t>ニホン</t>
    </rPh>
    <rPh sb="10" eb="12">
      <t>ユウセン</t>
    </rPh>
    <rPh sb="12" eb="14">
      <t>カダイ</t>
    </rPh>
    <rPh sb="14" eb="16">
      <t>スイシン</t>
    </rPh>
    <rPh sb="16" eb="17">
      <t>ワク</t>
    </rPh>
    <rPh sb="22" eb="24">
      <t>ヒャクマン</t>
    </rPh>
    <rPh sb="24" eb="25">
      <t>エン</t>
    </rPh>
    <phoneticPr fontId="1"/>
  </si>
  <si>
    <t>国内外の関係機関と大容量のデータ交換を可能とする気象データ収集提供基盤の構築に伴い、関係機関との連携を強化し技術開発の推進を図るべき。
引き続き、調達の競争性を確保しつつ、調達方法の改善を図り、コストの縮減に努めるべき。</t>
    <phoneticPr fontId="1"/>
  </si>
  <si>
    <t>チーム所見を踏まえ、構築した気象データ収集提供基盤を通じて関係機関との連携を強化し技術開発の推進を図っている。
事業の実施にあたり、競争性を確保しつつ、調達方法の改善を図り、コストの縮減に努める。</t>
    <phoneticPr fontId="1"/>
  </si>
  <si>
    <t>事業の目的及び内容は適切と思料するが、成果目標は台風中心位置の予報誤差というより、被害の削減という目的に、間接的にではなく、より直接的に寄与していることがわかる成果目標を設定すべきではないか。なお、29年度は予算額が大幅増となっているが、事業のコスト削減や効率化が図れているかは十分な検証が必要である。また、スーパーコンピュータのレンタルは1社との随意契約であり、最大の予算の支出先であるので、かかる随意契約の適切性については十分かつ合理的な説明が必要。</t>
    <phoneticPr fontId="1"/>
  </si>
  <si>
    <t>本事業が、被害の軽減に直接寄与していることがわかる成果目標を設定すべき。
引き続き、調達の競争性を確保しつつ、調達方法の改善を図り、コストの縮減に努めるべき。</t>
    <phoneticPr fontId="1"/>
  </si>
  <si>
    <t>本事業は、最新の気象学の知見を基に、スーパーコンピュータシステムにより数値予報モデル計算を行い、精度の高い数値予報を提供することである。本業務の進展には予測に用いる数値予報モデル等の高度化が必要不可欠であり、本成果目標は数値予報モデル等の高度化の進展を直接的に表したものかつ、数値予報業務の進展や成果を的確に示したものである。
スーパーコンピュータシステムのレンタルについては、導入の段階ですでに一般競争を行っている。また、導入後の随意契約の適切性については検証している。
事業の実施にあたり、競争性を確保しつつ、調達方法の改善を図り、コストの縮減に努める。</t>
    <rPh sb="189" eb="191">
      <t>ドウニュウ</t>
    </rPh>
    <rPh sb="192" eb="194">
      <t>ダンカイ</t>
    </rPh>
    <rPh sb="198" eb="200">
      <t>イッパン</t>
    </rPh>
    <rPh sb="200" eb="202">
      <t>キョウソウ</t>
    </rPh>
    <rPh sb="203" eb="204">
      <t>オコナ</t>
    </rPh>
    <rPh sb="212" eb="215">
      <t>ドウニュウゴ</t>
    </rPh>
    <phoneticPr fontId="1"/>
  </si>
  <si>
    <t>アウトカム指標について、国民や地方公共団体、民間事業者によるアメダス情報の利活用といった観点や、他の機関の観測データの利用といった観点から見直しを行うべき。
通信回線システムなどのコスト削減について、安定的なデータ送信や情報管理の観点も踏まえつつ、更なる取組を進めるべき。
観測データについて、地球温暖化などの政策面やビジネス面においても、積極的な活用がなされるような施策展開を検討すべき。
ＩｏＴ時代の新しい気象情報収集について研究開発を進めるべき。</t>
    <phoneticPr fontId="1"/>
  </si>
  <si>
    <t>公開プロセスの指摘を踏まえ、アウトカム指標として、気象庁ホームページのアメダス関連ページの年間閲覧数を追加する。また、通信回線については次回更新時にコスト削減を念頭に安定的かつ効率的な通信回線を検討し、国としての立ち位置を意識しつつ産業界等へのデータ普及啓発に努め、IoT時代の新しい気象情報の収集及びデータの気象業務への利活用について広く意見等伺いつつ必要な検討を行う。</t>
    <rPh sb="0" eb="2">
      <t>コウカイ</t>
    </rPh>
    <rPh sb="7" eb="9">
      <t>シテキ</t>
    </rPh>
    <rPh sb="10" eb="11">
      <t>フ</t>
    </rPh>
    <rPh sb="19" eb="21">
      <t>シヒョウ</t>
    </rPh>
    <rPh sb="25" eb="28">
      <t>キショウチョウ</t>
    </rPh>
    <rPh sb="39" eb="41">
      <t>カンレン</t>
    </rPh>
    <rPh sb="45" eb="47">
      <t>ネンカン</t>
    </rPh>
    <rPh sb="47" eb="50">
      <t>エツランスウ</t>
    </rPh>
    <rPh sb="51" eb="53">
      <t>ツイカ</t>
    </rPh>
    <rPh sb="59" eb="61">
      <t>ツウシン</t>
    </rPh>
    <rPh sb="61" eb="63">
      <t>カイセン</t>
    </rPh>
    <rPh sb="68" eb="70">
      <t>ジカイ</t>
    </rPh>
    <rPh sb="70" eb="73">
      <t>コウシンジ</t>
    </rPh>
    <rPh sb="77" eb="79">
      <t>サクゲン</t>
    </rPh>
    <rPh sb="80" eb="82">
      <t>ネントウ</t>
    </rPh>
    <rPh sb="83" eb="85">
      <t>アンテイ</t>
    </rPh>
    <rPh sb="85" eb="86">
      <t>テキ</t>
    </rPh>
    <rPh sb="88" eb="91">
      <t>コウリツテキ</t>
    </rPh>
    <rPh sb="92" eb="94">
      <t>ツウシン</t>
    </rPh>
    <rPh sb="94" eb="96">
      <t>カイセン</t>
    </rPh>
    <rPh sb="97" eb="99">
      <t>ケントウ</t>
    </rPh>
    <rPh sb="101" eb="102">
      <t>クニ</t>
    </rPh>
    <rPh sb="106" eb="107">
      <t>タ</t>
    </rPh>
    <rPh sb="108" eb="110">
      <t>イチ</t>
    </rPh>
    <rPh sb="111" eb="113">
      <t>イシキ</t>
    </rPh>
    <rPh sb="116" eb="119">
      <t>サンギョウカイ</t>
    </rPh>
    <rPh sb="119" eb="120">
      <t>トウ</t>
    </rPh>
    <rPh sb="125" eb="127">
      <t>フキュウ</t>
    </rPh>
    <rPh sb="127" eb="129">
      <t>ケイハツ</t>
    </rPh>
    <rPh sb="130" eb="131">
      <t>ツト</t>
    </rPh>
    <rPh sb="136" eb="138">
      <t>ジダイ</t>
    </rPh>
    <rPh sb="139" eb="140">
      <t>アタラ</t>
    </rPh>
    <rPh sb="142" eb="144">
      <t>キショウ</t>
    </rPh>
    <rPh sb="144" eb="146">
      <t>ジョウホウ</t>
    </rPh>
    <rPh sb="147" eb="149">
      <t>シュウシュウ</t>
    </rPh>
    <rPh sb="149" eb="150">
      <t>オヨ</t>
    </rPh>
    <rPh sb="155" eb="157">
      <t>キショウ</t>
    </rPh>
    <rPh sb="157" eb="159">
      <t>ギョウム</t>
    </rPh>
    <rPh sb="161" eb="162">
      <t>リ</t>
    </rPh>
    <rPh sb="162" eb="164">
      <t>カツヨウ</t>
    </rPh>
    <rPh sb="168" eb="169">
      <t>ヒロ</t>
    </rPh>
    <rPh sb="170" eb="172">
      <t>イケン</t>
    </rPh>
    <rPh sb="172" eb="173">
      <t>トウ</t>
    </rPh>
    <rPh sb="173" eb="174">
      <t>ウカガ</t>
    </rPh>
    <rPh sb="177" eb="179">
      <t>ヒツヨウ</t>
    </rPh>
    <rPh sb="180" eb="182">
      <t>ケントウ</t>
    </rPh>
    <rPh sb="183" eb="184">
      <t>オコナ</t>
    </rPh>
    <phoneticPr fontId="1"/>
  </si>
  <si>
    <t>「新しい日本のための優先課題推進枠」　50百万円</t>
    <rPh sb="1" eb="2">
      <t>アタラ</t>
    </rPh>
    <rPh sb="4" eb="6">
      <t>ニホン</t>
    </rPh>
    <rPh sb="10" eb="12">
      <t>ユウセン</t>
    </rPh>
    <rPh sb="12" eb="14">
      <t>カダイ</t>
    </rPh>
    <rPh sb="14" eb="16">
      <t>スイシン</t>
    </rPh>
    <rPh sb="16" eb="17">
      <t>ワク</t>
    </rPh>
    <rPh sb="21" eb="23">
      <t>ヒャクマン</t>
    </rPh>
    <rPh sb="23" eb="24">
      <t>エン</t>
    </rPh>
    <phoneticPr fontId="1"/>
  </si>
  <si>
    <t>事業の目的及び内容は重要であり、成果目標や実績も問題ないとは思料するが、ただ、より確度を上げるためのレーダーやシステムの開発・導入、契約先の選定については、常に留意されたい。その意味からも、一社応募、応札は改善するよう、努めて欲しい。また、同様の目的を有する事業が複数（比較的数多く）存在するため、いずれかの事業と共同で進める、あるいは統合することにより、関連する国の事業全体の効率があがることはないのか、検討されたい。</t>
    <phoneticPr fontId="1"/>
  </si>
  <si>
    <t>気象情報の確度を上げるシステムや機器の開発・導入にあたっては、調達の競争性を確保しつつ、調達方法の改善を図るべき。
同様の目的を有する事業との共同又は統合による国の事業全体の更なる効率化について検討すべき。</t>
    <phoneticPr fontId="1"/>
  </si>
  <si>
    <t>次世代気象レーダーを導入し、局地的な大雨等の実況監視能力や予測精度の向上を図る。機器の導入にあたっては、チーム所見を踏まえ、競争性を確保しつつ、調達方法の改善を図る。
また、気象レーダー観測処理システムの整備において、他事業との連携などにより、効率化及びコスト縮減を図る。</t>
    <rPh sb="10" eb="12">
      <t>ドウニュウ</t>
    </rPh>
    <rPh sb="14" eb="17">
      <t>キョクチテキ</t>
    </rPh>
    <rPh sb="18" eb="20">
      <t>オオアメ</t>
    </rPh>
    <rPh sb="20" eb="21">
      <t>トウ</t>
    </rPh>
    <rPh sb="22" eb="24">
      <t>ジッキョウ</t>
    </rPh>
    <rPh sb="24" eb="26">
      <t>カンシ</t>
    </rPh>
    <rPh sb="26" eb="28">
      <t>ノウリョク</t>
    </rPh>
    <rPh sb="29" eb="31">
      <t>ヨソク</t>
    </rPh>
    <rPh sb="31" eb="33">
      <t>セイド</t>
    </rPh>
    <rPh sb="34" eb="36">
      <t>コウジョウ</t>
    </rPh>
    <rPh sb="37" eb="38">
      <t>ハカ</t>
    </rPh>
    <rPh sb="40" eb="42">
      <t>キキ</t>
    </rPh>
    <rPh sb="43" eb="45">
      <t>ドウニュウ</t>
    </rPh>
    <rPh sb="55" eb="57">
      <t>ショケン</t>
    </rPh>
    <rPh sb="58" eb="59">
      <t>フ</t>
    </rPh>
    <rPh sb="87" eb="89">
      <t>キショウ</t>
    </rPh>
    <rPh sb="93" eb="95">
      <t>カンソク</t>
    </rPh>
    <rPh sb="95" eb="97">
      <t>ショリ</t>
    </rPh>
    <rPh sb="102" eb="104">
      <t>セイビ</t>
    </rPh>
    <rPh sb="109" eb="110">
      <t>タ</t>
    </rPh>
    <rPh sb="110" eb="112">
      <t>ジギョウ</t>
    </rPh>
    <rPh sb="114" eb="116">
      <t>レンケイ</t>
    </rPh>
    <rPh sb="122" eb="125">
      <t>コウリツカ</t>
    </rPh>
    <rPh sb="125" eb="126">
      <t>オヨ</t>
    </rPh>
    <rPh sb="130" eb="132">
      <t>シュクゲン</t>
    </rPh>
    <rPh sb="133" eb="134">
      <t>ハカ</t>
    </rPh>
    <phoneticPr fontId="1"/>
  </si>
  <si>
    <t>「新しい日本のための優先課題推進枠」　382百万円</t>
    <rPh sb="1" eb="2">
      <t>アタラ</t>
    </rPh>
    <rPh sb="4" eb="6">
      <t>ニホン</t>
    </rPh>
    <rPh sb="10" eb="12">
      <t>ユウセン</t>
    </rPh>
    <rPh sb="12" eb="14">
      <t>カダイ</t>
    </rPh>
    <rPh sb="14" eb="16">
      <t>スイシン</t>
    </rPh>
    <rPh sb="16" eb="17">
      <t>ワク</t>
    </rPh>
    <rPh sb="22" eb="24">
      <t>ヒャクマン</t>
    </rPh>
    <rPh sb="24" eb="25">
      <t>エン</t>
    </rPh>
    <phoneticPr fontId="1"/>
  </si>
  <si>
    <t>引き続き、調達の競争性を確保しつつ、調達方法の改善を図り、コストの縮減に努めるべき。</t>
    <phoneticPr fontId="1"/>
  </si>
  <si>
    <t>事業の実施にあたり、競争性を確保しつつ、調達方法の改善を図り、コストの縮減に努める。</t>
    <rPh sb="0" eb="2">
      <t>ジギョウ</t>
    </rPh>
    <rPh sb="3" eb="5">
      <t>ジッシ</t>
    </rPh>
    <rPh sb="10" eb="13">
      <t>キョウソウセイ</t>
    </rPh>
    <rPh sb="14" eb="16">
      <t>カクホ</t>
    </rPh>
    <rPh sb="20" eb="22">
      <t>チョウタツ</t>
    </rPh>
    <rPh sb="22" eb="24">
      <t>ホウホウ</t>
    </rPh>
    <rPh sb="25" eb="27">
      <t>カイゼン</t>
    </rPh>
    <rPh sb="28" eb="29">
      <t>ハカ</t>
    </rPh>
    <rPh sb="35" eb="37">
      <t>シュクゲン</t>
    </rPh>
    <rPh sb="38" eb="39">
      <t>ツト</t>
    </rPh>
    <phoneticPr fontId="1"/>
  </si>
  <si>
    <t>常に効率的な方法で観測データの精度維持を図るべき。
引き続き、調達の競争性を確保しつつ、調達方法の改善を図り、コストの縮減に努めるべき。</t>
    <phoneticPr fontId="1"/>
  </si>
  <si>
    <t>防災情報提供センター</t>
    <phoneticPr fontId="1"/>
  </si>
  <si>
    <t>事業に即したアウトプット及びアウトカム指標の設定を行った。
引き続き、調達の競争性を確保しつつ、調達方法の改善を図り、コストの縮減に努めるべき。</t>
    <phoneticPr fontId="1"/>
  </si>
  <si>
    <t>雨量・ﾚｰﾀﾞｰ情報ｺﾝﾃﾝﾂ作成装置について、「気象レーダー観測（事業番号081）」との連携などにより、コストの縮減を図る。</t>
    <rPh sb="25" eb="27">
      <t>キショウ</t>
    </rPh>
    <rPh sb="31" eb="33">
      <t>カンソク</t>
    </rPh>
    <rPh sb="34" eb="36">
      <t>ジギョウ</t>
    </rPh>
    <rPh sb="36" eb="38">
      <t>バンゴウ</t>
    </rPh>
    <rPh sb="44" eb="46">
      <t>レンケイ</t>
    </rPh>
    <rPh sb="45" eb="47">
      <t>レンケイ</t>
    </rPh>
    <rPh sb="57" eb="59">
      <t>シュクゲン</t>
    </rPh>
    <rPh sb="60" eb="61">
      <t>ハカ</t>
    </rPh>
    <phoneticPr fontId="1"/>
  </si>
  <si>
    <t>高層気象観測基盤の強化により、使用観測機器の小型化・軽量化、降下中も観測可能となり測定技術が向上した。
引き続き、調達の競争性を確保しつつ、調達方法の改善を図り、コストの縮減に努めるべき。</t>
    <phoneticPr fontId="1"/>
  </si>
  <si>
    <t>事業の目的及び内容は重要であり、成果目標や実績も問題ないとは思料するが、ただ、より確度を上げるためのシステムや機器の開発・導入、契約先の選定については、常に留意されたい。その意味からも、一社応募、応札は改善するよう、努めて欲しい。また、同様の目的を有する事業が複数（比較的数多く）存在するため、いずれかの事業と共同で進める、あるいは統合することにより、関連する国の事業全体の効率がより上がることはないのか、検討されたい。</t>
    <phoneticPr fontId="1"/>
  </si>
  <si>
    <t>気象情報の確度を上げるシステムや機器の開発・導入にあたっては、調達の競争性を確保しつつ、調達方法の改善を図るべき。
同様の目的を有する他機関の事業との共同又は統合による国の事業全体の効率化について検討すべき。</t>
    <phoneticPr fontId="1"/>
  </si>
  <si>
    <t>外部有識者の所見等を踏まえ、引き続き関係機関との連携を図り、緊急地震速報や津波予警報を迅速かつ安定的に提供するため、地震観測装置を更新する。
事業の実施にあたり、競争性を確保しつつ、調達方法の改善を図り、コストの縮減に努める。</t>
    <rPh sb="71" eb="73">
      <t>ジギョウ</t>
    </rPh>
    <rPh sb="74" eb="76">
      <t>ジッシ</t>
    </rPh>
    <rPh sb="81" eb="84">
      <t>キョウソウセイ</t>
    </rPh>
    <rPh sb="85" eb="87">
      <t>カクホ</t>
    </rPh>
    <rPh sb="91" eb="93">
      <t>チョウタツ</t>
    </rPh>
    <rPh sb="93" eb="95">
      <t>ホウホウ</t>
    </rPh>
    <rPh sb="96" eb="98">
      <t>カイゼン</t>
    </rPh>
    <rPh sb="99" eb="100">
      <t>ハカ</t>
    </rPh>
    <rPh sb="106" eb="108">
      <t>シュクゲン</t>
    </rPh>
    <rPh sb="109" eb="110">
      <t>ツト</t>
    </rPh>
    <phoneticPr fontId="1"/>
  </si>
  <si>
    <t>「新しい日本のための優先課題推進枠」　627百万円</t>
  </si>
  <si>
    <t>南海トラフ沿いの大規模地震対策として、南海トラフ全域について地殻変動をモニタリングする体制の構築に向けた地殻観測を強化するため、最適な手法や整備コスト縮減等について調査を行う。
事業の実施にあたり、競争性を確保しつつ、調達方法の改善を図り、コストの縮減に努める。</t>
    <phoneticPr fontId="1"/>
  </si>
  <si>
    <t>「新しい日本のための優先課題推進枠」　42百万円</t>
  </si>
  <si>
    <t>噴火警報・予報の精度を向上させるための取組を進めていくべき。
引き続き、調達の競争性を確保しつつ、調達方法の改善を図り、コストの縮減に努めるべき。</t>
    <phoneticPr fontId="1"/>
  </si>
  <si>
    <t>火山の遠望観測装置を機能強化し、火山監視能力の向上を図る。
事業の実施にあたり、競争性を確保しつつ、調達方法の改善を図り、コストの縮減に努める。</t>
    <rPh sb="0" eb="2">
      <t>カザン</t>
    </rPh>
    <rPh sb="3" eb="5">
      <t>エンボウ</t>
    </rPh>
    <rPh sb="5" eb="7">
      <t>カンソク</t>
    </rPh>
    <rPh sb="7" eb="9">
      <t>ソウチ</t>
    </rPh>
    <rPh sb="10" eb="12">
      <t>キノウ</t>
    </rPh>
    <rPh sb="12" eb="14">
      <t>キョウカ</t>
    </rPh>
    <rPh sb="16" eb="18">
      <t>カザン</t>
    </rPh>
    <rPh sb="18" eb="20">
      <t>カンシ</t>
    </rPh>
    <rPh sb="20" eb="22">
      <t>ノウリョク</t>
    </rPh>
    <rPh sb="23" eb="25">
      <t>コウジョウ</t>
    </rPh>
    <rPh sb="26" eb="27">
      <t>ハカ</t>
    </rPh>
    <phoneticPr fontId="1"/>
  </si>
  <si>
    <t>「新しい日本のための優先課題推進枠」　552百万円</t>
  </si>
  <si>
    <t>絶えず最新の海洋観測装置の情報を入手し、業務に活用できるものがあれば導入し効率化に努めるべき。
引き続き、調達の競争性を確保しつつ、調達方法の改善を図り、コストの縮減に努めるべき。</t>
    <phoneticPr fontId="1"/>
  </si>
  <si>
    <t>海洋の観測・分析を行うための手法や措置等に関する最新情報の収集を行い業務実施体制の最適化・効率化に努める。
事業の実施にあたり、競争性を確保しつつ、調達方法の改善を図り、コストの縮減に努める。</t>
    <rPh sb="0" eb="2">
      <t>カイヨウ</t>
    </rPh>
    <rPh sb="3" eb="5">
      <t>カンソク</t>
    </rPh>
    <rPh sb="6" eb="8">
      <t>ブンセキ</t>
    </rPh>
    <rPh sb="9" eb="10">
      <t>オコナ</t>
    </rPh>
    <rPh sb="14" eb="16">
      <t>シュホウ</t>
    </rPh>
    <rPh sb="17" eb="19">
      <t>ソチ</t>
    </rPh>
    <rPh sb="19" eb="20">
      <t>トウ</t>
    </rPh>
    <rPh sb="21" eb="22">
      <t>カン</t>
    </rPh>
    <rPh sb="24" eb="26">
      <t>サイシン</t>
    </rPh>
    <rPh sb="26" eb="28">
      <t>ジョウホウ</t>
    </rPh>
    <rPh sb="29" eb="31">
      <t>シュウシュウ</t>
    </rPh>
    <rPh sb="32" eb="33">
      <t>オコナ</t>
    </rPh>
    <rPh sb="34" eb="36">
      <t>ギョウム</t>
    </rPh>
    <rPh sb="36" eb="38">
      <t>ジッシ</t>
    </rPh>
    <rPh sb="38" eb="40">
      <t>タイセイ</t>
    </rPh>
    <rPh sb="41" eb="44">
      <t>サイテキカ</t>
    </rPh>
    <rPh sb="45" eb="48">
      <t>コウリツカ</t>
    </rPh>
    <rPh sb="49" eb="50">
      <t>ツト</t>
    </rPh>
    <rPh sb="54" eb="56">
      <t>ジギョウ</t>
    </rPh>
    <rPh sb="57" eb="59">
      <t>ジッシ</t>
    </rPh>
    <rPh sb="64" eb="67">
      <t>キョウソウセイ</t>
    </rPh>
    <rPh sb="68" eb="70">
      <t>カクホ</t>
    </rPh>
    <rPh sb="74" eb="76">
      <t>チョウタツ</t>
    </rPh>
    <rPh sb="76" eb="78">
      <t>ホウホウ</t>
    </rPh>
    <rPh sb="79" eb="81">
      <t>カイゼン</t>
    </rPh>
    <rPh sb="82" eb="83">
      <t>ハカ</t>
    </rPh>
    <rPh sb="89" eb="91">
      <t>シュクゲン</t>
    </rPh>
    <rPh sb="92" eb="93">
      <t>ツト</t>
    </rPh>
    <phoneticPr fontId="1"/>
  </si>
  <si>
    <t>事業の目的及び内容は重要であり、成果目標や実績も問題ないとは思料するが、ただ、より確度を上げるための装置、システムの開発・導入、契約先の選定については、常に留意されたい。その意味からも、一社応募、応札は改善するよう、努めて欲しい。また、同様の目的を有する事業が複数（比較的数多く）存在するため、いずれかの事業と共同で進める、あるいは統合することにより、関連する国の事業全体の効率があがることはないのか、検討されたい。なお、潮位観測地点につき、現在除かれている2地点について、今後どうするのかは検証されたい。</t>
    <phoneticPr fontId="1"/>
  </si>
  <si>
    <t>気象情報の確度を上げるシステムや機器の開発・導入にあたっては、調達の競争性を確保しつつ、調達方法の改善を図るべき。
潮位観測施設を有する他機関の事業との共同等による国の事業全体の効率化について検討すべき。</t>
    <phoneticPr fontId="1"/>
  </si>
  <si>
    <t>事業の実施にあたり、競争性を確保しつつ、調達方法の改善を図り、コストの縮減に努める。
異なる目的により整備する他機関と潮位観測データの共有を図り、津波・高潮の監視に活用することで、事業の効率化を図る。</t>
    <rPh sb="0" eb="2">
      <t>ジギョウ</t>
    </rPh>
    <rPh sb="3" eb="5">
      <t>ジッシ</t>
    </rPh>
    <rPh sb="10" eb="13">
      <t>キョウソウセイ</t>
    </rPh>
    <rPh sb="14" eb="16">
      <t>カクホ</t>
    </rPh>
    <rPh sb="20" eb="22">
      <t>チョウタツ</t>
    </rPh>
    <rPh sb="22" eb="24">
      <t>ホウホウ</t>
    </rPh>
    <rPh sb="25" eb="27">
      <t>カイゼン</t>
    </rPh>
    <rPh sb="28" eb="29">
      <t>ハカ</t>
    </rPh>
    <rPh sb="35" eb="37">
      <t>シュクゲン</t>
    </rPh>
    <rPh sb="38" eb="39">
      <t>ツト</t>
    </rPh>
    <rPh sb="43" eb="44">
      <t>コト</t>
    </rPh>
    <rPh sb="46" eb="48">
      <t>モクテキ</t>
    </rPh>
    <rPh sb="51" eb="53">
      <t>セイビ</t>
    </rPh>
    <rPh sb="55" eb="56">
      <t>ホカ</t>
    </rPh>
    <rPh sb="56" eb="58">
      <t>キカン</t>
    </rPh>
    <rPh sb="59" eb="61">
      <t>チョウイ</t>
    </rPh>
    <rPh sb="61" eb="63">
      <t>カンソク</t>
    </rPh>
    <rPh sb="67" eb="69">
      <t>キョウユウ</t>
    </rPh>
    <rPh sb="70" eb="71">
      <t>ハカ</t>
    </rPh>
    <rPh sb="73" eb="75">
      <t>ツナミ</t>
    </rPh>
    <rPh sb="76" eb="78">
      <t>タカシオ</t>
    </rPh>
    <rPh sb="79" eb="81">
      <t>カンシ</t>
    </rPh>
    <rPh sb="82" eb="84">
      <t>カツヨウ</t>
    </rPh>
    <rPh sb="90" eb="92">
      <t>ジギョウ</t>
    </rPh>
    <rPh sb="93" eb="96">
      <t>コウリツカ</t>
    </rPh>
    <rPh sb="97" eb="98">
      <t>ハカ</t>
    </rPh>
    <phoneticPr fontId="1"/>
  </si>
  <si>
    <t>昭和43年度</t>
    <phoneticPr fontId="1"/>
  </si>
  <si>
    <t>チリ沖等で発生する遠地津波の観測体制を強化する。
事業の実施にあたり、競争性を確保しつつ、調達方法の改善を図り、コストの縮減に努める。</t>
    <rPh sb="2" eb="3">
      <t>オキ</t>
    </rPh>
    <rPh sb="3" eb="4">
      <t>トウ</t>
    </rPh>
    <rPh sb="5" eb="7">
      <t>ハッセイ</t>
    </rPh>
    <rPh sb="9" eb="11">
      <t>エンチ</t>
    </rPh>
    <rPh sb="11" eb="13">
      <t>ツナミ</t>
    </rPh>
    <rPh sb="14" eb="16">
      <t>カンソク</t>
    </rPh>
    <rPh sb="16" eb="18">
      <t>タイセイ</t>
    </rPh>
    <rPh sb="19" eb="21">
      <t>キョウカ</t>
    </rPh>
    <rPh sb="25" eb="27">
      <t>ジギョウ</t>
    </rPh>
    <rPh sb="28" eb="30">
      <t>ジッシ</t>
    </rPh>
    <rPh sb="35" eb="38">
      <t>キョウソウセイ</t>
    </rPh>
    <rPh sb="39" eb="41">
      <t>カクホ</t>
    </rPh>
    <rPh sb="45" eb="47">
      <t>チョウタツ</t>
    </rPh>
    <rPh sb="47" eb="49">
      <t>ホウホウ</t>
    </rPh>
    <rPh sb="50" eb="52">
      <t>カイゼン</t>
    </rPh>
    <rPh sb="53" eb="54">
      <t>ハカ</t>
    </rPh>
    <rPh sb="60" eb="62">
      <t>シュクゲン</t>
    </rPh>
    <rPh sb="63" eb="64">
      <t>ツト</t>
    </rPh>
    <phoneticPr fontId="1"/>
  </si>
  <si>
    <t>「新しい日本のための優先課題推進枠」　129百万円</t>
    <phoneticPr fontId="1"/>
  </si>
  <si>
    <t>昭和50年度</t>
    <phoneticPr fontId="1"/>
  </si>
  <si>
    <t>オゾン観測・解析技術の高度化により、オゾン層観測体制を効率化し、コストの縮減を図る。
事業の実施にあたり、競争性を確保しつつ、調達方法の改善を図り、コストの縮減に努める。</t>
    <phoneticPr fontId="1"/>
  </si>
  <si>
    <t>静止気象衛星ひまわりの整備完了に伴い、他機関の衛星データ購入を廃止し、コストの縮減を図る。
事業の実施にあたり、競争性を確保しつつ、調達方法の改善を図り、コストの縮減に努める。</t>
    <rPh sb="0" eb="2">
      <t>セイシ</t>
    </rPh>
    <rPh sb="2" eb="4">
      <t>キショウ</t>
    </rPh>
    <rPh sb="4" eb="6">
      <t>エイセイ</t>
    </rPh>
    <rPh sb="11" eb="13">
      <t>セイビ</t>
    </rPh>
    <rPh sb="13" eb="15">
      <t>カンリョウ</t>
    </rPh>
    <rPh sb="16" eb="17">
      <t>トモナ</t>
    </rPh>
    <rPh sb="19" eb="22">
      <t>タキカン</t>
    </rPh>
    <rPh sb="23" eb="25">
      <t>エイセイ</t>
    </rPh>
    <rPh sb="28" eb="30">
      <t>コウニュウ</t>
    </rPh>
    <rPh sb="31" eb="33">
      <t>ハイシ</t>
    </rPh>
    <rPh sb="39" eb="41">
      <t>シュクゲン</t>
    </rPh>
    <rPh sb="42" eb="43">
      <t>ハカ</t>
    </rPh>
    <phoneticPr fontId="1"/>
  </si>
  <si>
    <t>昭和56年度</t>
    <phoneticPr fontId="1"/>
  </si>
  <si>
    <t>産業界における生産性向上と新たな気象ビジネス創出のため、気象データの利活用を促進させる。
２週間気温予報の開始にあたり、異常天候早期警戒情報との一体運用によりコスト縮減を図る。
事業の実施にあたり、競争性を確保しつつ、調達方法の改善を図り、コストの縮減に努める。</t>
    <phoneticPr fontId="1"/>
  </si>
  <si>
    <t>「新しい日本のための優先課題推進枠」　117百万円</t>
  </si>
  <si>
    <t>事業の目的及び内容は重要であり、成果実績としても、事業終了年度であるH28年度に衛星2機を運用開始しており、適正と思料する。PFI手法を導入したことも評価ができる。なお、契約先については、政府方針に則り国産ロケットを優先的に使用することで輸送サービスを提供できる業者を選定したことは理解できるが、今後、このような事業で、本当に他社による新規参入が不可能なものなのか、また、衛星の製造についても、厳格な競争性を確保するという点から、例えば同一グループ企業への偏りがないか、など、今後とも、入札過程における中立・厳正な審査の継続に留意されたい。</t>
    <phoneticPr fontId="1"/>
  </si>
  <si>
    <t>今後、同様の事業を行う場合には、調達の競争性を確保しつつ、調達方法の改善を図り、コストの縮減に努めるべき。</t>
  </si>
  <si>
    <t>静止気象衛星施設維持管理運営業務の委託化に伴い、既存の施設を縮小、廃止しコストの縮減を図る。
事業の実施にあたり、競争性を確保しつつ、調達方法の改善を図り、コストの縮減に努める。</t>
    <rPh sb="12" eb="14">
      <t>ウンエイ</t>
    </rPh>
    <rPh sb="14" eb="16">
      <t>ギョウム</t>
    </rPh>
    <rPh sb="17" eb="20">
      <t>イタクカ</t>
    </rPh>
    <rPh sb="21" eb="22">
      <t>トモナ</t>
    </rPh>
    <rPh sb="24" eb="26">
      <t>キゾン</t>
    </rPh>
    <rPh sb="27" eb="29">
      <t>シセツ</t>
    </rPh>
    <rPh sb="30" eb="32">
      <t>シュクショウ</t>
    </rPh>
    <rPh sb="33" eb="35">
      <t>ハイシ</t>
    </rPh>
    <rPh sb="40" eb="42">
      <t>シュクゲン</t>
    </rPh>
    <rPh sb="43" eb="44">
      <t>ハカ</t>
    </rPh>
    <phoneticPr fontId="1"/>
  </si>
  <si>
    <t>事業の目的は適正であり、WMOへの分担金を拠出することについても反対するものではないと思料する。しかし、一定の予算を使うわけなので、国民への説明として、WMOから得られるデータが日本にとって、どれだけ有用であり、気象情報の精度維持、向上に資するものとなっているかについては定量的に把握する試みなども必要であろう。また、加盟国数を増やすことも成果目標の一つになっており、加盟国が増加することにより、データ交換などで、さらに日本における気象情報の確度が上がるということであれば、その点の各国への働きかけなども、今後は、事業の中身として検討されたい。</t>
    <phoneticPr fontId="1"/>
  </si>
  <si>
    <t>日本の気象情報の精度維持・向上に対し、世界気象機関（ＷＭＯ）から得られるデータの有用性を説明すべき。
加盟国増加により日本の気象情報の確度向上が見込める場合には、非加盟国に対し加盟の働きかけも検討すべき。</t>
    <phoneticPr fontId="1"/>
  </si>
  <si>
    <t>為替レート変更による減。
チームの所見を踏まえ、世界気象機関からのデータの有用性の説明、加盟国増加への取り組みについて検討する。</t>
    <rPh sb="0" eb="2">
      <t>カワセ</t>
    </rPh>
    <rPh sb="5" eb="7">
      <t>ヘンコウ</t>
    </rPh>
    <rPh sb="10" eb="11">
      <t>ゲン</t>
    </rPh>
    <rPh sb="17" eb="19">
      <t>ショケン</t>
    </rPh>
    <rPh sb="20" eb="21">
      <t>フ</t>
    </rPh>
    <rPh sb="24" eb="26">
      <t>セカイ</t>
    </rPh>
    <rPh sb="26" eb="28">
      <t>キショウ</t>
    </rPh>
    <rPh sb="28" eb="30">
      <t>キカン</t>
    </rPh>
    <rPh sb="37" eb="40">
      <t>ユウヨウセイ</t>
    </rPh>
    <rPh sb="41" eb="43">
      <t>セツメイ</t>
    </rPh>
    <rPh sb="44" eb="47">
      <t>カメイコク</t>
    </rPh>
    <rPh sb="47" eb="49">
      <t>ゾウカ</t>
    </rPh>
    <rPh sb="51" eb="52">
      <t>ト</t>
    </rPh>
    <rPh sb="53" eb="54">
      <t>ク</t>
    </rPh>
    <rPh sb="59" eb="61">
      <t>ケントウ</t>
    </rPh>
    <phoneticPr fontId="1"/>
  </si>
  <si>
    <t>本事業が、気象業務の遂行に必要な全国の気象官署の庁舎等における施設の維持・改善等を行うものであるため、継続する必要があることは理解できるが、昭和31年から開始し、終了予定もなく、毎年、一定の予算額をかけてやって行くことについて、本当に改修・維持の中身をどれだけ精査しているのかは、国民目線で問われるので、留意されたい。地域横断的に一括発注をしたり、重点的に維持管理を施し、工事等の回数を全体として減らすことができないかなど、様々な工夫・検討をしてもらいたい。</t>
  </si>
  <si>
    <t>チームの所見を踏まえ、事業の計画時から地域や官署の重点的整備等、様々な工夫や検討を行いコスト縮減に努める。</t>
    <rPh sb="4" eb="6">
      <t>ショケン</t>
    </rPh>
    <rPh sb="7" eb="8">
      <t>フ</t>
    </rPh>
    <rPh sb="11" eb="13">
      <t>ジギョウ</t>
    </rPh>
    <rPh sb="14" eb="17">
      <t>ケイカクジ</t>
    </rPh>
    <rPh sb="19" eb="21">
      <t>チイキ</t>
    </rPh>
    <rPh sb="22" eb="24">
      <t>カンショ</t>
    </rPh>
    <rPh sb="25" eb="27">
      <t>ジュウテン</t>
    </rPh>
    <rPh sb="27" eb="28">
      <t>テキ</t>
    </rPh>
    <rPh sb="28" eb="30">
      <t>セイビ</t>
    </rPh>
    <rPh sb="30" eb="31">
      <t>トウ</t>
    </rPh>
    <rPh sb="32" eb="34">
      <t>サマザマ</t>
    </rPh>
    <phoneticPr fontId="1"/>
  </si>
  <si>
    <t>「新しい日本のための優先課題推進枠」　1,977百万円</t>
    <phoneticPr fontId="1"/>
  </si>
  <si>
    <t>【平成29年度公開プロセス】「事業内容の一部改善」
・アウトカム指標について、①例えばＨＰ閲覧数や資料のダウンロード数など、国民や地方公共団体、民間事業者によるアメダス情報の利活用といった観点や、②他の機関の観測データの利用といった観点から見直しを行うべき。
・通信回線システムなどのコスト削減について、安定的なデータ送信や情報管理の観点も踏まえつつ、更なる取組を進めるべき。
・観測データについて、国としての立ち位置に常に留意しつつ、地球温暖化などの政策面やビジネス面においても、積極的な活用がなされるような施策展開を検討すべき。
・ＩｏＴ時代の新しい気象情報収集について研究開発を進めるべき。</t>
    <phoneticPr fontId="1"/>
  </si>
  <si>
    <t>アウトカム指標について、実績が目標値を上回っており、着実に業務が執行されていると見込まれる。一者応札となっている契約については、原因の分析を行い、改善に努められたい。</t>
    <phoneticPr fontId="1"/>
  </si>
  <si>
    <t>平成２８年度から繰り越した予算について、適切な執行に努められたい。また、一者入札となっている契約については、原因の分析を行い、改善に努められたい。</t>
    <phoneticPr fontId="1"/>
  </si>
  <si>
    <t>引き続き調達情報の多様な方法による周知を行い、入札参加要件は過度な制限とならないよう一層の緩和を図るとともに、履行までの準備期間及び適正な履行期間の確保に取り組み、多数の者が参加可能となるよう、一者応札の改善に努める。</t>
    <phoneticPr fontId="1"/>
  </si>
  <si>
    <t>平成２８年度から繰り越した予算については既に契約済であり、適切に執行している。
また、契約については、引き続き調達情報の多様な方法による周知を行い、入札参加要件は過度な制限とならないよう一層の緩和を図るとともに、履行までの準備期間及び適正な履行期間の確保に取り組み、多数の者が参加可能となるよう、一者応札の改善に努める。</t>
    <phoneticPr fontId="1"/>
  </si>
  <si>
    <t>平成28年度の実績が未記載の理由について、より具体的に説明することを求める。</t>
    <phoneticPr fontId="1"/>
  </si>
  <si>
    <t>平成28年度で終了。検討成果が情報化施工に活かされるよう努められたい。</t>
    <phoneticPr fontId="1"/>
  </si>
  <si>
    <t>平成28年度の実績が未記載の理由について、従来の情報化施工では「ＴＳ（土工）」、「ＴＳ（舗装）」、「ＭＣグレーダ」、「２Ｄバックホウ」、「３Ｄバックホウ」、「２Ｄブルドーザ」、「３Ｄブルドーザ」の使用工事を対象として工事件数をカウントしていた。平成２８年度からはi-Constructionに移行し、i-Constructionでは「MCグレーダ」、「３Ｄバックホウ」、「３Ｄブルドーザ」、「ＵＡＶ」、「レーザスキャナ」が対象であり、従来の工事件数カウントとは集計対象が違うため直接比較する指標とならないことから未集計としている。
平成28年度で予定通り終了となるが、これまでの成果が十分に活用されるよう取り組む。</t>
    <phoneticPr fontId="1"/>
  </si>
  <si>
    <t>政策評価の測定指標が未記載の理由について説明を求める。</t>
    <phoneticPr fontId="1"/>
  </si>
  <si>
    <t>平成29年度に終了予定の事業であるが、本件事業のこれまでの成果を十分に活用しつつ、維持管理分野をはじめとする建設生産システムにおけるロボットの活用を推進されたい。</t>
    <phoneticPr fontId="1"/>
  </si>
  <si>
    <t>本件事業の成果を活用し、今後のロボット活用を推進したい。</t>
    <phoneticPr fontId="1"/>
  </si>
  <si>
    <t>これまでの事業結果を活かしつつ、専門小委員会の提言を踏まえ、ストック効果の適切な把握、評価手法の研究に重点をおいた調査を行うべき。</t>
    <phoneticPr fontId="1"/>
  </si>
  <si>
    <t>これまで、空間的応用一般均衡分析を活用した社会資本整備の効果的把握や社会資本整備により発現した多様なストック効果の類型化等について、基礎調査検討を行ってきたところ。今後、これまでの結果を活かしながら、専門小委員会の提言を踏まえたストック効果の適切な把握、評価手法の研究にさらに重点をおいて調査を行う。</t>
    <phoneticPr fontId="1"/>
  </si>
  <si>
    <t>アウトプットの指標が事業の目的から読み取れず、改善を求める。</t>
  </si>
  <si>
    <t>・３つのアウトプットは順調に実績を上げている。調査検討の成果物の活用状況もアウトプットに含めることを提案する。</t>
  </si>
  <si>
    <t>引き続き、利用者ニーズを的確に把握し、事業の成果のより一層の活用に努められたい。</t>
  </si>
  <si>
    <t>達成品目の目標維持や未達品目の目標達成に向け、より効率的な事業とすべく、業務内容を検証し、必要に応じて見直しを行う。一者入札となった原因を分析し、より競争性が確保されるよう検討されたい。</t>
    <phoneticPr fontId="1"/>
  </si>
  <si>
    <t>・「建設リサイクル推進計画2014」に基づきこれまで行ってきた施策のフォローアップを実施し、未達成品目の目標達成に特化して進めていく。
・一者入札となった原因を分析し、より競争性のある発注手続きとするため、参加要件等の精査を行う。</t>
    <phoneticPr fontId="1"/>
  </si>
  <si>
    <t>平成30年度要求にあたっては、現状にあった適正補償を図るため、建物に係る標準耐用年数の見直し経費を要求しており、所見内容を満たしていることからも現状通りとする。</t>
  </si>
  <si>
    <t>土地白書については、昨今の政策課題を的確に分析するとともに、引き続き国民にとってよりわかりやすい内容にするよう努めるべきである。</t>
  </si>
  <si>
    <t>土地白書は、土地に関する動向、当該年度に講じた基本的施策、次年度に講じようとする施策を記述しており、国民の関心が高いテーマを設定して情報収集分析を行い、引き続き国民の理解が促進されるよう努める。</t>
  </si>
  <si>
    <t>国民、地方公共団体等の利用者のニーズを踏まえ、調査項目やデータの提供方法等を検証して利用されやすい環境改善を行うべきである。</t>
  </si>
  <si>
    <t>これまでも利用者等より寄せられた要望等を参考にしつつ、土地取引データの加工等を内製化するなど迅速に公表できるように努めてきた。今後も都道府県等自治体担当者の要望を聞き取りながら、より利用されやすい環境整備に努める。</t>
  </si>
  <si>
    <t>・土地取引規制指定区域数をアウトカムとするのは不適切である。
・引き続き、都道府県の地価調査との連携を進めて欲しい。</t>
    <phoneticPr fontId="1"/>
  </si>
  <si>
    <t>引き続き国の地価公示との連携を進めるなど、地価動向のより効果的な分析・提供を進めるべきである。土地取引規制指定区域数をアウトカムとすることについて見直しを検討するべきである。</t>
  </si>
  <si>
    <t>所見を踏まえ、土地取引規制区域数をアウトカムとすることについて見直しを行った。
調査地点について、更なる調整を行うなど、国と地方公共団体が連携し、効率的・効果的な事業の実施に努める。</t>
    <phoneticPr fontId="1"/>
  </si>
  <si>
    <t>今周期に実施した予備調査の調査項目、調査方法及び調査結果等について検証・分析し、5年前に比べより効率的に実施できるよう検討を行うべきである。</t>
  </si>
  <si>
    <t>平成28年度に実施した予備調査の検証結果を踏まえ、平成30年度に実施する本調査においては、国と都道府県の業務役割を変更し、効率的に調査を実施できるように改善を行う。</t>
  </si>
  <si>
    <t>土地補本調査の保管調査としての役割を果たしているかを継続的に検討し、利用者のニーズに応じて、実際の土地取得等の動向を効果的かつ効率的に把握できるよう、調査対象や標本数の検討を行うべきである。</t>
  </si>
  <si>
    <t>悉皆層のパネルデータ化を行うことで補完調査としての役割を継続的に検討を行っており、かつ、行政記録情報の活用により土地取引等の動向を効率的に把握できるよう関係機関と協議を行っている。</t>
  </si>
  <si>
    <t>・土地取引件数は本事業の成果を計るアウトカムとして不適切である。
・データのオープン化にあたってはユーザの声も取り入れてユーザビリティの向上を図って欲しい。</t>
  </si>
  <si>
    <t>ユーザビリティの向上を図るとともに、不正アクセス等に対応した情報セキュリティ対策に配慮するべきである。</t>
  </si>
  <si>
    <t>・本事業の成果を計るアウトカムとして、ホームページのアクセス件数を設定する。
・情報活用に関するユーザニーズの把握に努めるとともに、不正アクセス等に対応した情報セキュリティ対策の強化を図る。</t>
  </si>
  <si>
    <t>不動産価格指数（住宅・商業用不動産）の安定的な本格運用を図るとともに、IMF等の国際指針の内容を踏まえつつ、マクロ経済政策や不動産市場の透明性向上に資するよう、効果的な分析手法や指標の活用方策について検討するべきである。</t>
  </si>
  <si>
    <t>不動産価格指数（住宅・商業用不動産）の安定的な運用を図るとともに、IMF等の国際指針の内容を踏まえつつ、マクロ経済政策や不動産市場の透明性向上等のため、賃料や空室率等、不動産市場の多角的な分析に資する指標の開発に向けた検討を行う。</t>
  </si>
  <si>
    <t>要求額のうち「新しい日本のための優先課題推進枠」27</t>
    <phoneticPr fontId="1"/>
  </si>
  <si>
    <t>アウトカムのうち、達成度が下がっているものについて理由を分析し、対策を講じることを求める。</t>
  </si>
  <si>
    <t>アウトカムの達成度の変化を踏まえて、より効果的・効率的な事業となるよう改善していくべきである。</t>
  </si>
  <si>
    <t>土地情報ライブラリー「不動産の鑑定評価」「投資家調査」へ簡単にアクセスできるよう（分かりやすく）改修する。
平成30年度概算要求では、不動産鑑定評価基準には記載がないが、有益と認められる手法について、弾力的に実務に反映させる仕組みを構築するため、諸外国を含めた事例の調査を行うとともに、仕組みを構築する上で必要となる審査方法や審査体制、認定された手法の取扱い等の検討を行うこととしている。
「投資家調査については、ニーズの高い調査項目を精査し、改善を図る。</t>
  </si>
  <si>
    <t>継続的に効率的・効果的な調査方法の検討に努めるべきである。</t>
  </si>
  <si>
    <t>地価公示制度の意義、公表情報の活用のされ方を踏まえつつ、引き続き効果的・効率的な実施に努める。</t>
    <phoneticPr fontId="1"/>
  </si>
  <si>
    <t>他の指標との連携を図りつつ、利用者にとって使い勝手のよい情報提供を検討していくべきである。</t>
  </si>
  <si>
    <t>本事業は、大都市等における高度利用地の個々の地価動向を客観的かつタイムリーに提示する性格を有するが、不動産価格指数等の他の指標とも連携を図りつつ、引き続き効果的・効率的な実施に努める。</t>
    <phoneticPr fontId="1"/>
  </si>
  <si>
    <t>・アウトカムの成果実績が引き続き順調に推移するよう努めて欲しい。</t>
  </si>
  <si>
    <t>引き続きアウトカムが順調に推移するようモニタリングの充実に努めるべきである。</t>
  </si>
  <si>
    <t>引き続きアウトカムが順調に推移するよう、立入検査や書面審査の方法等について改善を図ることにより、モニタリングの充実に努める。</t>
    <phoneticPr fontId="1"/>
  </si>
  <si>
    <t>民法（債権法）改正などの不動産取引に関連する制度や不動産取引を取り巻く環境の変化を踏まえ、取引環境整備に向けた事業内容を見なおすべきである。</t>
    <phoneticPr fontId="1"/>
  </si>
  <si>
    <t>宅地建物取引業者が改正民法を踏まえた適切な対応を行い得るような環境整備事業については、平成30年度予算概算要求を行う予定としている。</t>
    <phoneticPr fontId="1"/>
  </si>
  <si>
    <t>地方公共団体において土地取引の分析・監視が的確に行われるよう、マニュアルの有効活用やノウハウの共有手法について検討すべきである。</t>
  </si>
  <si>
    <t>地方公共団体において、土地取引の分析・監視が的確に行えるよう、説明会の開催、ケーススタディの実施を引き続き行うとともに、作成されたマニュアルが有効活用される手法を検討していく。</t>
  </si>
  <si>
    <t>旧施策名：土地取引の適正な監視の在り方の検討に必要な経費</t>
    <phoneticPr fontId="1"/>
  </si>
  <si>
    <t>平成２５年の法改正から一定の期間が経過し、また、平成２９年に再度法改正が行われ小規模不動産特定共同事業が創設されたこと等を踏まえ、事業全体の見直しを検討すべきである。</t>
  </si>
  <si>
    <t>ご指摘のとおり、平成２９年に法改正が行われ小規模不動産特定共同事業が創設されること等を踏まえ、不動産証券化手法を活用した地域振興のためのネットワークの形成促進等の不動産投資市場の活性化を図るための取組を行う。</t>
    <phoneticPr fontId="1"/>
  </si>
  <si>
    <t>要求額のうち「新しい日本のための優先課題推進枠」90</t>
    <phoneticPr fontId="1"/>
  </si>
  <si>
    <t>国内外のニーズを的確に把握し、効果的・効率的な事業内容となるよう改善をするべきである。</t>
    <phoneticPr fontId="1"/>
  </si>
  <si>
    <t>我が国不動産事業者の国際的な取引への対応力を向上させ、我が国不動産市場の国際化に適切に対応していくためには、事業者が必要とする情報であって必ずしも民間主体のみでは効率的かつ十分に取得できない情報を、行政が適切に収集・整備することが重要である。
今後の事業においては、所見を踏まえ、国内事業者へのアンケート・ヒアリングの結果等に基づき、国内のニーズを的確に把握するとともに、事業者が主体的に収集・整備すべき情報と行政として収集・整備すべき情報を区別してメリハリのある対応に努めることで、効果的・効率的な事業の実施を確保する。</t>
    <phoneticPr fontId="1"/>
  </si>
  <si>
    <t>旧施策名：海外からの不動産投資の促進</t>
    <rPh sb="0" eb="1">
      <t>キュウ</t>
    </rPh>
    <rPh sb="1" eb="3">
      <t>セサク</t>
    </rPh>
    <rPh sb="3" eb="4">
      <t>メイ</t>
    </rPh>
    <phoneticPr fontId="1"/>
  </si>
  <si>
    <t>本事業の成果を踏まえ、より効果的・効率的な不動産証券化等の活用を推進していくべきである。</t>
  </si>
  <si>
    <t>ご指摘を踏まえ、本事業で作成した地方都市の不動産証券化のガイドブック等を活用して、引き続き効果的・効率的な不動産証券化事業の推進を図る。</t>
  </si>
  <si>
    <t>住宅宿泊事業法により創設された住宅宿泊管理業の環境整備等、新たな不動産管理上の課題についても検討すべきではないか。</t>
  </si>
  <si>
    <t>新たな不動産管理上の課題である住宅宿泊管理業の環境整備については、平成30年度予算概算要求において行う予定としている。</t>
  </si>
  <si>
    <t>要求額のうち「新しい日本のための優先課題推進枠」60</t>
    <phoneticPr fontId="1"/>
  </si>
  <si>
    <t>建設業許可処理システム等を適切に運用して、審査の厳正化・事務の効率化を図るとともに、より効率的・効果的なシステムに改善できないかを検討すべき。</t>
  </si>
  <si>
    <t>今後システムを改修する機会に、より効率的・効果的なシステムへ更新できるよう、引き続き検討して参る。</t>
  </si>
  <si>
    <t>システムの新機器移行後においては、事業に係る契約事務は一般競争にて実施するべき。また、より効率的・効果的なシステムへの更新ができないか検証を行うべきである。</t>
  </si>
  <si>
    <t>システムの新機器移行後においては、事業に係る契約事務は一般競争にて実施する。また、システムの一部を有料のソフトから汎用性の高い無料ソフトに変更するなど、より効率的・効果的なシステムへの更新を行う予定。</t>
  </si>
  <si>
    <t>建設業取引の適正化を推進するため、建設業を取り巻く社会情勢の変化を踏まえて、より効果的・効率的な事業に向けた改善を検討するべき。</t>
  </si>
  <si>
    <t>建設業取引の適正化を推進するため、これまでも建設業を取り巻く社会情勢を勘案しつつ、建設業法令遵守の取組を実施してきたところではあるが、より効果的・効率的な事業に向け、引き続き、下請取引等実態調査の項目の見直しや建設業者への指導等の徹底に向けた検討を進める。</t>
  </si>
  <si>
    <t>各種調査については、建設業を取り巻く社会情勢の変化を踏まえた政策立案に必要な調査項目を精査するとともに、より効率的・効果的な調査内容を検討するべき。</t>
    <phoneticPr fontId="1"/>
  </si>
  <si>
    <t>小規模事業者・労働者単位の加入や元請・下請間での法定福利費の確保といった課題に対応し、小規模事業者等を対象とした社会保険に関する正しい理解の浸透や都道府県単位でのきめ細かな対策の実施など、更なる社会保険加入の徹底・定着を図っていくための対策等を実施する。</t>
    <phoneticPr fontId="1"/>
  </si>
  <si>
    <t>国内外のニーズを的確に把握するとともに、効果的・効率的な事業内容に向けて改善を検討していくべきである。また、一者応札・一者応募とならないようにするべきである。</t>
    <phoneticPr fontId="1"/>
  </si>
  <si>
    <t>建設産業・不動産業の更なる海外展開を推進するためには、引き続き、ビジネス環境整備及びビジネス機会創出を行うことが重要である。
平成３０年度予算概算要求においては、所見を踏まえ、相手国政府から寄せられる具体的なニーズや国内事業者へのアンケート・ヒアリングの結果等に基づき、二国間の枠組構築や制度整備・普及支援やミッション団派遣等の各施策の対象国を選定する。あわせて、会議開催における費用負担を継続的に見直す等により、より効果的・効率的な事業執行に努めることとしている。
また、引き続き、入札契約の透明性、競争性の確保を行うことで、適正な入札契約に努めることとしている。</t>
    <phoneticPr fontId="1"/>
  </si>
  <si>
    <t>要求額のうち「新しい日本のための優先課題推進枠」191</t>
    <phoneticPr fontId="1"/>
  </si>
  <si>
    <t>モデル事業による支援の効果について適切にフォローアップしつつ、効率的・効果的な支援内容を検討すべきである。</t>
  </si>
  <si>
    <t>効率的・効果的な支援を検討するため、多様な入札契約方式を活用している地方公共団体等の検証を行い、業務を遂行していくよう努める。</t>
  </si>
  <si>
    <t>外国人建設就労者の増加や就労実態を適切に把握し、これらを踏まえてより効率的・効果的な監理体制にしていくべきである。</t>
  </si>
  <si>
    <t>外国人建設就労者の増加に伴い、巡回指導等の効率化を図る。また、受入れ状況の実態把握を行い適正かつ円滑な事業の実施に努める。</t>
  </si>
  <si>
    <t>建設業における女性活躍を取り巻く環境を踏まえつつ、これまでの事業内容およびその効果を踏まえて、より計画的・効果的な事業を展開していくべきである。また、一者応札・応募は改善するべきである。</t>
  </si>
  <si>
    <t>業界で昂じてきた女性活躍への機運を持続・加速化するため、平成29年度事業では事業の内容をより多岐に展開し、女性を活用している企業のサポート等、建設業における女性活躍の推進において課題とされる分野に重点的に即応した施策を推進する。また、企画競争内容説明会の開催等により、複数者からの応札・応募となるよう改善する。</t>
  </si>
  <si>
    <t>・生産性向上をねらう本事業は離職者の増加、若手入職者の減少といった問題に対応していない。実際、アウトカムとされる離職率の達成度は低い。</t>
  </si>
  <si>
    <t>アウトカムの達成度が低いことから、目的を踏まえて事業全体を抜本的に見直すべきである。</t>
  </si>
  <si>
    <t>当該事業は終了するが、得られた知見は他の事業にも活用する。</t>
  </si>
  <si>
    <t>旧施策名：地域建設産業活性化支援事業</t>
    <rPh sb="0" eb="1">
      <t>キュウ</t>
    </rPh>
    <rPh sb="1" eb="3">
      <t>セサク</t>
    </rPh>
    <rPh sb="3" eb="4">
      <t>メイ</t>
    </rPh>
    <phoneticPr fontId="1"/>
  </si>
  <si>
    <t>外部有識者による企画競争有識者委員会を設置しているものの、企画競争の応募者数が１であり、対策を講じることを求める。</t>
  </si>
  <si>
    <t>本事業の成果を踏まえ、より効果的・効率的に建設業における人材の確保・育成を進めていくことが必要である。</t>
  </si>
  <si>
    <t>・企画競争参加資格要件が過度な要件となっていないか見直しの検討を実施する。
・また、所見を踏まえ、本事業の成果を活用し、引き続き、建設業法に基づく技術者の人材育成及び質の確保等に向けた現行制度の改善に努めて参りたい。</t>
  </si>
  <si>
    <t>・人材育成を目的とする他事業（事業番号0342）との共同化による効率化を検討して欲しい。</t>
  </si>
  <si>
    <t>土地取引情報分析等経費</t>
    <phoneticPr fontId="1"/>
  </si>
  <si>
    <t>・重要な事業であり、引き続きコストの縮減に努めつつ効率的に事業を行って欲しい。</t>
  </si>
  <si>
    <t>事業の必要性は十分に認められるため、より効率化を図るとともに、地籍調査が遅れている地域への対応について検討をしていくべきである。</t>
  </si>
  <si>
    <t>引き続き、コスト縮減及び効率化のため、最新の測量技術を積極的に導入していくとともに、特に進捗が遅れている都市部や山村部については、各地域の実情に特化した地籍調査手法の確立のための取組を行うことにより、更なる地籍調査の推進に努めてまいりたい。</t>
  </si>
  <si>
    <t>・山村境界基本調査を国直轄で行う必要性の説明を求める。</t>
  </si>
  <si>
    <t>地籍調査の進捗に対する寄与の実態等を踏まえつつ、効率的・効果的な事業となるように見直しを行うべきである。</t>
  </si>
  <si>
    <t>山村部では、精度の極めて低い古い公図が多く、境界情報が特に不明確であるとともに、高齢化や過疎化により土地所有者や土地に詳しい人が減少しているため、土地境界情報が急速に喪失している。また、頻発化・激甚化している土砂災害等による被害からの早期復旧の観点からも、国が早急に主要な土地境界情報を整備する必要がある。
基本調査の実施にあたっては、速やかな後続の地籍調査の着手が明らかな地域において実施するとともに、都市部における大規模地震発生に伴う津波浸水被害や山村部における土砂災害が想定される等の早急な対応が必要な地域に対して予算の重点化を図る。</t>
  </si>
  <si>
    <t>・点検結果で「成果目標以上の成果実績」とされているが、実際は79.1%の達成度である。アウトプットの交付決定件数は目標値を下げたに過ぎず、一層の普及促進を図るべきである。</t>
  </si>
  <si>
    <t>19条５項指定が進むように、制度周知方法等の改善を行うべきである。</t>
  </si>
  <si>
    <t>・所見を踏まえて、点検結果欄の記載を適切な表現に修正した。
・19条５項指定の一層の推進を図るため、地籍調査以外の測量成果の活用についての制度周知・理解を促すための働きかけを各種会議・講習等の機会を捉えて強化するとともに、申請手続き等の改善に向けた検討を行う。</t>
  </si>
  <si>
    <t>電子基準点を用いた測量手法の採用率をあげるための工夫を講じていくべきである。</t>
  </si>
  <si>
    <t>平成29年4月に新たに公開した電子基準点を用いた測量手法のマニュアルを周知するため、地方公共団体の職員や測量業者等を対象とした研修会や講習会でマニュアルに関する講義を実施し、全国における電子基準点を用いた測量手法の採用をより一層促進する。また、沿岸部や離島部においては、電子基準点と同等の機能を有した四等三角点の設置等を推進し、効率的な測量の普及を図る。</t>
  </si>
  <si>
    <t>事業内容の一部改善</t>
    <rPh sb="0" eb="2">
      <t>ジギョウ</t>
    </rPh>
    <rPh sb="2" eb="4">
      <t>ナイヨウ</t>
    </rPh>
    <rPh sb="5" eb="7">
      <t>イチブ</t>
    </rPh>
    <rPh sb="7" eb="9">
      <t>カイゼン</t>
    </rPh>
    <phoneticPr fontId="2"/>
  </si>
  <si>
    <t>・改正都市公園法によるP-PFI等の活用により民間活力による公園の再生を図るべき。</t>
    <rPh sb="36" eb="37">
      <t>ハカ</t>
    </rPh>
    <phoneticPr fontId="2"/>
  </si>
  <si>
    <t>明日香村を特別扱いしている理由については適切な説明が為されていると思われるが，交付金の額の妥当性についてはそれぞれ何に使われたのかが不明であり，その使途とアウトカム指標との関係性もレビューシートのみではわからなかった．以後，少々詳しい記載が必要と考える．一方で，教育旅行の受入数や，建築物等の集計件数のアウトカムは順調に積み重ねられており，評価出来る．また，集計事業費のコストが下がっていることも，高く評価出来る．</t>
    <phoneticPr fontId="1"/>
  </si>
  <si>
    <t>現状通り</t>
    <rPh sb="0" eb="2">
      <t>ゲンジョウ</t>
    </rPh>
    <rPh sb="2" eb="3">
      <t>ドオ</t>
    </rPh>
    <phoneticPr fontId="2"/>
  </si>
  <si>
    <t>・引き続き、観光産業等の活性化など目標達成に向けた効果的・効率的な事業実施に努めるべき。</t>
    <rPh sb="1" eb="2">
      <t>ヒ</t>
    </rPh>
    <rPh sb="3" eb="4">
      <t>ツヅ</t>
    </rPh>
    <rPh sb="6" eb="8">
      <t>カンコウ</t>
    </rPh>
    <rPh sb="8" eb="10">
      <t>サンギョウ</t>
    </rPh>
    <rPh sb="10" eb="11">
      <t>ナド</t>
    </rPh>
    <rPh sb="12" eb="15">
      <t>カッセイカ</t>
    </rPh>
    <rPh sb="17" eb="19">
      <t>モクヒョウ</t>
    </rPh>
    <rPh sb="19" eb="21">
      <t>タッセイ</t>
    </rPh>
    <rPh sb="22" eb="23">
      <t>ム</t>
    </rPh>
    <rPh sb="25" eb="28">
      <t>コウカテキ</t>
    </rPh>
    <rPh sb="33" eb="35">
      <t>ジギョウ</t>
    </rPh>
    <rPh sb="35" eb="37">
      <t>ジッシ</t>
    </rPh>
    <rPh sb="38" eb="39">
      <t>ツト</t>
    </rPh>
    <phoneticPr fontId="2"/>
  </si>
  <si>
    <t>・観光産業等の活性化など目標達成に向けた効果的・効率的な事業実施に努める。
・交付金の使途、及び交付金の使途とアウトカム指標との関係性については、ご指摘を踏まえ、レビューシートの資金の流れ等で、交付金の使途の内訳について追記した。</t>
  </si>
  <si>
    <t>終了予定</t>
    <rPh sb="0" eb="2">
      <t>シュウリョウ</t>
    </rPh>
    <rPh sb="2" eb="4">
      <t>ヨテイ</t>
    </rPh>
    <phoneticPr fontId="2"/>
  </si>
  <si>
    <t>・平成28年度をもって事業終了。</t>
  </si>
  <si>
    <t>・新たな緑化空間の創出に向け、民間の先進的な都市緑化技術やノウハウを積極的に活用するなど、造園・緑化事業者等との有機的な連携を図るべき。</t>
    <rPh sb="53" eb="54">
      <t>ナド</t>
    </rPh>
    <phoneticPr fontId="2"/>
  </si>
  <si>
    <t>・新たな緑化空間の創出に向けて、優れた都市緑化技術を持つ民間事業者と一体となり、先進的な緑化技術の開発に取り組むと共に、2020年夏季に行われるオリンピック・パラリンピック東京大会の暑熱対策への活用を目指し、取組を進めてまいりたい。</t>
  </si>
  <si>
    <t>・29年度からの補助対象エリアの拡大を踏まえ、新たなエリアにおける本事業の活用を推進すべき。</t>
    <rPh sb="3" eb="5">
      <t>ネンド</t>
    </rPh>
    <rPh sb="8" eb="10">
      <t>ホジョ</t>
    </rPh>
    <rPh sb="10" eb="12">
      <t>タイショウ</t>
    </rPh>
    <rPh sb="16" eb="18">
      <t>カクダイ</t>
    </rPh>
    <rPh sb="19" eb="20">
      <t>フ</t>
    </rPh>
    <rPh sb="23" eb="24">
      <t>アラ</t>
    </rPh>
    <rPh sb="33" eb="34">
      <t>ホン</t>
    </rPh>
    <rPh sb="34" eb="36">
      <t>ジギョウ</t>
    </rPh>
    <rPh sb="37" eb="39">
      <t>カツヨウ</t>
    </rPh>
    <rPh sb="40" eb="42">
      <t>スイシン</t>
    </rPh>
    <phoneticPr fontId="2"/>
  </si>
  <si>
    <t>・補助対象に加わった地域の地方公共団体や民間事業者等を中心に、制度内容や活用事例の周知等の一層の働きかけを行う。
・また、安全性確保の取り組みを強力に促すため、取り組み状況のHP公表を検討する。</t>
  </si>
  <si>
    <t>・28年度行政事業レビュー公開プロセスの指摘事項を踏まえ、地下街における安全性確保の取り組みを進めるべき。</t>
    <rPh sb="3" eb="5">
      <t>ネンド</t>
    </rPh>
    <rPh sb="5" eb="7">
      <t>ギョウセイ</t>
    </rPh>
    <rPh sb="7" eb="9">
      <t>ジギョウ</t>
    </rPh>
    <rPh sb="13" eb="15">
      <t>コウカイ</t>
    </rPh>
    <rPh sb="20" eb="22">
      <t>シテキ</t>
    </rPh>
    <rPh sb="22" eb="24">
      <t>ジコウ</t>
    </rPh>
    <rPh sb="25" eb="26">
      <t>フ</t>
    </rPh>
    <rPh sb="47" eb="48">
      <t>スス</t>
    </rPh>
    <phoneticPr fontId="2"/>
  </si>
  <si>
    <t>・安全性確保の取り組みを強力に促すため、ガイドラインを改定し、取り組み状況のＨＰ公表を行うとともに、引き続き、防災対策を実施する地下街に優先順位を設け、優先度の高い地下街への予算配分の重点化を行う。</t>
    <rPh sb="1" eb="4">
      <t>アンゼンセイ</t>
    </rPh>
    <rPh sb="4" eb="6">
      <t>カクホ</t>
    </rPh>
    <rPh sb="7" eb="8">
      <t>ト</t>
    </rPh>
    <rPh sb="9" eb="10">
      <t>ク</t>
    </rPh>
    <rPh sb="12" eb="14">
      <t>キョウリョク</t>
    </rPh>
    <rPh sb="15" eb="16">
      <t>ウナガ</t>
    </rPh>
    <rPh sb="27" eb="29">
      <t>カイテイ</t>
    </rPh>
    <rPh sb="31" eb="32">
      <t>ト</t>
    </rPh>
    <rPh sb="33" eb="34">
      <t>ク</t>
    </rPh>
    <rPh sb="35" eb="37">
      <t>ジョウキョウ</t>
    </rPh>
    <rPh sb="40" eb="42">
      <t>コウヒョウ</t>
    </rPh>
    <rPh sb="43" eb="44">
      <t>オコナ</t>
    </rPh>
    <rPh sb="50" eb="51">
      <t>ヒ</t>
    </rPh>
    <rPh sb="52" eb="53">
      <t>ツヅ</t>
    </rPh>
    <rPh sb="55" eb="57">
      <t>ボウサイ</t>
    </rPh>
    <rPh sb="57" eb="59">
      <t>タイサク</t>
    </rPh>
    <rPh sb="60" eb="62">
      <t>ジッシ</t>
    </rPh>
    <rPh sb="64" eb="67">
      <t>チカガイ</t>
    </rPh>
    <rPh sb="68" eb="70">
      <t>ユウセン</t>
    </rPh>
    <rPh sb="70" eb="72">
      <t>ジュンイ</t>
    </rPh>
    <rPh sb="73" eb="74">
      <t>モウ</t>
    </rPh>
    <rPh sb="76" eb="79">
      <t>ユウセンド</t>
    </rPh>
    <rPh sb="80" eb="81">
      <t>タカ</t>
    </rPh>
    <rPh sb="82" eb="85">
      <t>チカガイ</t>
    </rPh>
    <rPh sb="87" eb="89">
      <t>ヨサン</t>
    </rPh>
    <rPh sb="89" eb="91">
      <t>ハイブン</t>
    </rPh>
    <rPh sb="92" eb="94">
      <t>ジュウテン</t>
    </rPh>
    <rPh sb="94" eb="95">
      <t>カ</t>
    </rPh>
    <rPh sb="96" eb="97">
      <t>オコナ</t>
    </rPh>
    <phoneticPr fontId="1"/>
  </si>
  <si>
    <t>・都市の防災性向上、安全で安心して暮らせるまちの実現を図るため、先進技術の積極的活用や大学・研究機関等との連携強化を図るべき。
・引き続き、競争性のある発注手続きにより、透明性・公平性を確保すべき。</t>
    <rPh sb="1" eb="3">
      <t>トシ</t>
    </rPh>
    <rPh sb="4" eb="6">
      <t>ボウサイ</t>
    </rPh>
    <rPh sb="6" eb="7">
      <t>セイ</t>
    </rPh>
    <rPh sb="7" eb="9">
      <t>コウジョウ</t>
    </rPh>
    <rPh sb="10" eb="12">
      <t>アンゼン</t>
    </rPh>
    <rPh sb="13" eb="15">
      <t>アンシン</t>
    </rPh>
    <rPh sb="17" eb="18">
      <t>ク</t>
    </rPh>
    <rPh sb="24" eb="26">
      <t>ジツゲン</t>
    </rPh>
    <rPh sb="27" eb="28">
      <t>ハカ</t>
    </rPh>
    <rPh sb="32" eb="34">
      <t>センシン</t>
    </rPh>
    <rPh sb="34" eb="36">
      <t>ギジュツ</t>
    </rPh>
    <rPh sb="37" eb="40">
      <t>セッキョクテキ</t>
    </rPh>
    <rPh sb="40" eb="42">
      <t>カツヨウ</t>
    </rPh>
    <rPh sb="43" eb="45">
      <t>ダイガク</t>
    </rPh>
    <rPh sb="46" eb="48">
      <t>ケンキュウ</t>
    </rPh>
    <rPh sb="48" eb="50">
      <t>キカン</t>
    </rPh>
    <rPh sb="50" eb="51">
      <t>ナド</t>
    </rPh>
    <rPh sb="53" eb="55">
      <t>レンケイ</t>
    </rPh>
    <rPh sb="55" eb="57">
      <t>キョウカ</t>
    </rPh>
    <rPh sb="58" eb="59">
      <t>ハカ</t>
    </rPh>
    <phoneticPr fontId="2"/>
  </si>
  <si>
    <t>・都市の防災性向上や安全で安心して暮らせるまちの実現のため、リモートセンシング技術等の新技術の積極的な活用の検討や、学識経験者を含む有識者による検討委員会等を実施する。
・引き続き、競争性のある発注手続により、透明性・公平性を確保していく。</t>
  </si>
  <si>
    <t>・経過措置として事業を実施する地区において、31年度までに事業を閉じられるよう、進捗管理と関係者との調整を進めるべき。</t>
    <rPh sb="1" eb="3">
      <t>ケイカ</t>
    </rPh>
    <rPh sb="3" eb="5">
      <t>ソチ</t>
    </rPh>
    <rPh sb="8" eb="10">
      <t>ジギョウ</t>
    </rPh>
    <rPh sb="11" eb="13">
      <t>ジッシ</t>
    </rPh>
    <rPh sb="15" eb="17">
      <t>チク</t>
    </rPh>
    <rPh sb="40" eb="42">
      <t>シンチョク</t>
    </rPh>
    <rPh sb="42" eb="44">
      <t>カンリ</t>
    </rPh>
    <rPh sb="45" eb="47">
      <t>カンケイ</t>
    </rPh>
    <rPh sb="47" eb="48">
      <t>シャ</t>
    </rPh>
    <rPh sb="50" eb="52">
      <t>チョウセイ</t>
    </rPh>
    <rPh sb="53" eb="54">
      <t>スス</t>
    </rPh>
    <phoneticPr fontId="2"/>
  </si>
  <si>
    <t>・所見を踏まえ、平成31年度をもって事業が閉じられるよう、適宜、進捗状況を確認するとともに、関係者との協議・調整をもって、適切な事業管理を行う。
・なお、経過措置として事業を実施している４地区のうち２地区においては、29年度末をもって事業が完了する予定である。</t>
    <rPh sb="77" eb="79">
      <t>ケイカ</t>
    </rPh>
    <rPh sb="79" eb="81">
      <t>ソチ</t>
    </rPh>
    <rPh sb="84" eb="86">
      <t>ジギョウ</t>
    </rPh>
    <rPh sb="87" eb="89">
      <t>ジッシ</t>
    </rPh>
    <rPh sb="124" eb="126">
      <t>ヨテイ</t>
    </rPh>
    <phoneticPr fontId="2"/>
  </si>
  <si>
    <t>・景観まちづくり刷新支援事業と連携し、景観資源の保全・活用によるまちづくりを推進すべき。</t>
    <rPh sb="1" eb="3">
      <t>ケイカン</t>
    </rPh>
    <rPh sb="8" eb="10">
      <t>サッシン</t>
    </rPh>
    <rPh sb="10" eb="12">
      <t>シエン</t>
    </rPh>
    <rPh sb="12" eb="14">
      <t>ジギョウ</t>
    </rPh>
    <rPh sb="15" eb="17">
      <t>レンケイ</t>
    </rPh>
    <rPh sb="19" eb="21">
      <t>ケイカン</t>
    </rPh>
    <rPh sb="21" eb="23">
      <t>シゲン</t>
    </rPh>
    <rPh sb="24" eb="26">
      <t>ホゼン</t>
    </rPh>
    <rPh sb="27" eb="29">
      <t>カツヨウ</t>
    </rPh>
    <rPh sb="38" eb="40">
      <t>スイシン</t>
    </rPh>
    <phoneticPr fontId="2"/>
  </si>
  <si>
    <t>・景観まちづくり刷新モデル地区においては、景観まちづくり刷新支援事業によるハード面の支援に加え、本事業によるソフト面の支援を行うことで、景観資源の保全・活用によるまちづくりを強力に推進する。
・また、モデル地区を有する自治体に対しても、景観まちづくり刷新事業と的確に連携していくよう個別に助言等を行っていく。</t>
    <rPh sb="146" eb="147">
      <t>ナド</t>
    </rPh>
    <phoneticPr fontId="2"/>
  </si>
  <si>
    <t>・平成28年度をもって事業終了。</t>
    <rPh sb="1" eb="3">
      <t>ヘイセイ</t>
    </rPh>
    <rPh sb="5" eb="7">
      <t>ネンド</t>
    </rPh>
    <rPh sb="11" eb="13">
      <t>ジギョウ</t>
    </rPh>
    <rPh sb="13" eb="15">
      <t>シュウリョウ</t>
    </rPh>
    <phoneticPr fontId="1"/>
  </si>
  <si>
    <t>・コンパクト・プラス・ネットワークの取組や都市の国際競争力の強化、民間都市開発の促進、都市の生産性向上等に資する取組をより一層進めるため、効果的・効率的に事業を実施すべき。</t>
    <rPh sb="18" eb="20">
      <t>トリクミ</t>
    </rPh>
    <rPh sb="21" eb="23">
      <t>トシ</t>
    </rPh>
    <rPh sb="24" eb="26">
      <t>コクサイ</t>
    </rPh>
    <rPh sb="26" eb="29">
      <t>キョウソウリョク</t>
    </rPh>
    <rPh sb="30" eb="32">
      <t>キョウカ</t>
    </rPh>
    <rPh sb="33" eb="35">
      <t>ミンカン</t>
    </rPh>
    <rPh sb="35" eb="37">
      <t>トシ</t>
    </rPh>
    <rPh sb="37" eb="39">
      <t>カイハツ</t>
    </rPh>
    <rPh sb="40" eb="42">
      <t>ソクシン</t>
    </rPh>
    <rPh sb="43" eb="45">
      <t>トシ</t>
    </rPh>
    <rPh sb="46" eb="49">
      <t>セイサンセイ</t>
    </rPh>
    <rPh sb="49" eb="51">
      <t>コウジョウ</t>
    </rPh>
    <rPh sb="51" eb="52">
      <t>ナド</t>
    </rPh>
    <rPh sb="53" eb="54">
      <t>シ</t>
    </rPh>
    <rPh sb="56" eb="58">
      <t>トリクミ</t>
    </rPh>
    <rPh sb="61" eb="63">
      <t>イッソウ</t>
    </rPh>
    <rPh sb="63" eb="64">
      <t>スス</t>
    </rPh>
    <rPh sb="69" eb="72">
      <t>コウカテキ</t>
    </rPh>
    <rPh sb="73" eb="76">
      <t>コウリツテキ</t>
    </rPh>
    <rPh sb="77" eb="79">
      <t>ジギョウ</t>
    </rPh>
    <rPh sb="80" eb="82">
      <t>ジッシ</t>
    </rPh>
    <phoneticPr fontId="2"/>
  </si>
  <si>
    <t>貸し付けの事業として，アウトカム指標は順調に推移しており，妥当である．</t>
    <phoneticPr fontId="1"/>
  </si>
  <si>
    <t>・都市の集約化や国際競争力強化等をより一層推進すべく、地域の実情に応じた柔軟な都市基盤の整備に繋がる事業などに緊急度、優先度を重視して貸付を行うべき。</t>
    <rPh sb="19" eb="21">
      <t>イッソウ</t>
    </rPh>
    <rPh sb="21" eb="23">
      <t>スイシン</t>
    </rPh>
    <rPh sb="70" eb="71">
      <t>オコナ</t>
    </rPh>
    <phoneticPr fontId="2"/>
  </si>
  <si>
    <t>・都市の集約化、国際競争力の強化等の政策目的に応じ、緊急性、優先性を重視して貸付対象の精査を厳密に行う。</t>
  </si>
  <si>
    <t>テレワークの推進に向けて，少なくとも平成26年度から毎年調査を行っている事業と認識しているが(事業開始のH16年度～毎年実施？)，アウトカム指標がH28年度からしか無いのはなぜなのか，記述が必要である．H26年度，27年度は調査実施件数のみ記載されている．</t>
    <phoneticPr fontId="1"/>
  </si>
  <si>
    <t>事業全体の抜本的な改善</t>
    <rPh sb="0" eb="2">
      <t>ジギョウ</t>
    </rPh>
    <rPh sb="2" eb="4">
      <t>ゼンタイ</t>
    </rPh>
    <rPh sb="5" eb="8">
      <t>バッポンテキ</t>
    </rPh>
    <rPh sb="9" eb="11">
      <t>カイゼン</t>
    </rPh>
    <phoneticPr fontId="2"/>
  </si>
  <si>
    <t>・テレワークについて、関係省庁との適切な役割分担のもと連携して施策を推進するとともに、より具体的に普及促進の方策を検討すべき。</t>
  </si>
  <si>
    <t>・平成29年5月に「世界最先端ＩＴ国家創造宣言・官民データ活用推進基本計画」において新たなＫＰＩが設定されたため、アウトカム指標を更新した。（それまでのＫＰＩとしていた「全労働者に占める週1日以上終日在宅で就業する雇用型在宅型テレワーカー数の割合」は、廃止された。）
・関係省庁と連携しながら施策を推進するとともに、テレワーク拠点や公共交通機関でのテレワーク実施環境整備に関する検討を進める。</t>
  </si>
  <si>
    <t>国際機関OECDの調査プロジェクトにかかる費用を一部負担するという地道な事業であり，即時的に我が国へのポジティブな影響・効果が期待できるわけでは無い．が，国際貢献を続けることで，高齢化や災害対策など我が国が直面する課題とその対策を諸外国でも応用でき，国際社会の安寧につながる重要な事業と考えられる．</t>
    <phoneticPr fontId="1"/>
  </si>
  <si>
    <t>・ＯＥＣＤが行う都市問題調査について、我が国が直面する課題（都市と農村の生産性と競争力等）が盛り込まれるよう、働きかけを行うべき。</t>
    <rPh sb="6" eb="7">
      <t>オコナ</t>
    </rPh>
    <rPh sb="8" eb="10">
      <t>トシ</t>
    </rPh>
    <rPh sb="10" eb="12">
      <t>モンダイ</t>
    </rPh>
    <rPh sb="12" eb="14">
      <t>チョウサ</t>
    </rPh>
    <rPh sb="19" eb="20">
      <t>ワ</t>
    </rPh>
    <rPh sb="21" eb="22">
      <t>クニ</t>
    </rPh>
    <rPh sb="23" eb="25">
      <t>チョクメン</t>
    </rPh>
    <rPh sb="27" eb="29">
      <t>カダイ</t>
    </rPh>
    <rPh sb="30" eb="32">
      <t>トシ</t>
    </rPh>
    <rPh sb="33" eb="35">
      <t>ノウソン</t>
    </rPh>
    <rPh sb="36" eb="39">
      <t>セイサンセイ</t>
    </rPh>
    <rPh sb="40" eb="43">
      <t>キョウソウリョク</t>
    </rPh>
    <rPh sb="43" eb="44">
      <t>ナド</t>
    </rPh>
    <rPh sb="46" eb="47">
      <t>モ</t>
    </rPh>
    <rPh sb="48" eb="49">
      <t>コ</t>
    </rPh>
    <rPh sb="55" eb="56">
      <t>ハタラ</t>
    </rPh>
    <rPh sb="60" eb="61">
      <t>オコナ</t>
    </rPh>
    <phoneticPr fontId="2"/>
  </si>
  <si>
    <t>・我が国が直面する課題（都市と農村の生産性と競争力等）とその対策を諸外国において応用することを通じて，国際貢献に努める。</t>
    <rPh sb="47" eb="48">
      <t>ツウ</t>
    </rPh>
    <rPh sb="53" eb="55">
      <t>コウケン</t>
    </rPh>
    <rPh sb="56" eb="57">
      <t>ツト</t>
    </rPh>
    <phoneticPr fontId="2"/>
  </si>
  <si>
    <t>災害が発生した地域住民の集団移転を促進する事業であり，年次変化を追うアウトカム指標にはそぐわない事業である．そのことがコンパクトに記載されており，妥当であると考える．</t>
    <phoneticPr fontId="1"/>
  </si>
  <si>
    <t>・大規模な津波被害が想定される地域での事前防災への活用に関し、他の都市防災に関する事業の活用等とも比較考量しつつ、適切な事業選択がなされるよう、引き続き、地方公共団体と十分に連携を図るべき。</t>
    <rPh sb="72" eb="73">
      <t>ヒ</t>
    </rPh>
    <rPh sb="74" eb="75">
      <t>ツヅ</t>
    </rPh>
    <rPh sb="90" eb="91">
      <t>ハカ</t>
    </rPh>
    <phoneticPr fontId="2"/>
  </si>
  <si>
    <t>・大規模な津波被害が想定される地域での事前防災への活用に関しては、現時点で具体的な事業化の予定はないが、他の都市防災に関する事業の活用等とも比較考量しつつ、適切な事業選択がなされるよう、引き続き、地方公共団体と十分に連携を図る。</t>
    <rPh sb="45" eb="47">
      <t>ヨテイ</t>
    </rPh>
    <phoneticPr fontId="2"/>
  </si>
  <si>
    <t>事業名や事業目的から，事業概要にある「都市開発の海外展開」「国内外のまちづくり事例調査」の調査を想像することは難しい．「その時々の緊急課題」がH28年度は海外展開であったということか？　アウトカム指標が妥当か否かも判断が難しい．活動指標と単位あたりコストが試算されているが，1件あたりの調査費が少ないことは，調査で得られた成果の質とは無関係であることも多く，妥当性に疑問が残る．</t>
    <phoneticPr fontId="1"/>
  </si>
  <si>
    <t>・都市開発の海外展開を効果的に進めるため、官民が連携して事業を推進すべき。
・引き続き、競争性のある発注手続きにより、透明性・公平性を確保すべき。</t>
    <rPh sb="11" eb="14">
      <t>コウカテキ</t>
    </rPh>
    <rPh sb="15" eb="16">
      <t>スス</t>
    </rPh>
    <phoneticPr fontId="2"/>
  </si>
  <si>
    <t>・地方都市の再生につながる施策に重点を置くべき。</t>
    <rPh sb="1" eb="3">
      <t>チホウ</t>
    </rPh>
    <rPh sb="3" eb="5">
      <t>トシ</t>
    </rPh>
    <rPh sb="6" eb="8">
      <t>サイセイ</t>
    </rPh>
    <rPh sb="13" eb="15">
      <t>セサク</t>
    </rPh>
    <rPh sb="16" eb="18">
      <t>ジュウテン</t>
    </rPh>
    <rPh sb="19" eb="20">
      <t>オ</t>
    </rPh>
    <phoneticPr fontId="2"/>
  </si>
  <si>
    <t>・地域活力の再生やまちの賑わいの創出等に積極的に取り組もうとする地方都市に対し、重点的に支援を行うための制度改正の検討を行う。</t>
  </si>
  <si>
    <t>・市町村におけるコンパクトシティ施策のPDCAサイクルの確立につながるよう効果的な調査内容とすべき。
・引き続き、競争性のある発注手続きにより、透明性・公平性を確保すべき。</t>
    <rPh sb="1" eb="4">
      <t>シチョウソン</t>
    </rPh>
    <rPh sb="16" eb="18">
      <t>セサク</t>
    </rPh>
    <rPh sb="28" eb="30">
      <t>カクリツ</t>
    </rPh>
    <rPh sb="37" eb="40">
      <t>コウカテキ</t>
    </rPh>
    <rPh sb="41" eb="43">
      <t>チョウサ</t>
    </rPh>
    <rPh sb="43" eb="45">
      <t>ナイヨウ</t>
    </rPh>
    <phoneticPr fontId="2"/>
  </si>
  <si>
    <t>・市町村に対し、立地適正化計画相互の比較検証を通じたコンサルティングやＰＤＣＡの徹底により、計画の質を不断に向上させるよう働きかけを行うべく、コンパクトシティの先行事例の分析・横展開に関する検討など効果的な調査の実施を図る。
・引き続き、競争性のある発注手続により、透明性・公平性を確保していく。</t>
    <rPh sb="1" eb="4">
      <t>シチョウソン</t>
    </rPh>
    <rPh sb="8" eb="10">
      <t>リッチ</t>
    </rPh>
    <rPh sb="10" eb="13">
      <t>テキセイカ</t>
    </rPh>
    <rPh sb="95" eb="97">
      <t>ケントウ</t>
    </rPh>
    <rPh sb="99" eb="102">
      <t>コウカテキ</t>
    </rPh>
    <rPh sb="103" eb="105">
      <t>チョウサ</t>
    </rPh>
    <rPh sb="106" eb="108">
      <t>ジッシ</t>
    </rPh>
    <rPh sb="109" eb="110">
      <t>ハカ</t>
    </rPh>
    <phoneticPr fontId="1"/>
  </si>
  <si>
    <t>・コンパクトシティ施策がより一層進むよう、空き地・空き家等の利用促進に係る支援措置を充実すべき。</t>
    <rPh sb="9" eb="11">
      <t>セサク</t>
    </rPh>
    <rPh sb="14" eb="16">
      <t>イッソウ</t>
    </rPh>
    <rPh sb="16" eb="17">
      <t>スス</t>
    </rPh>
    <rPh sb="21" eb="22">
      <t>ア</t>
    </rPh>
    <rPh sb="23" eb="24">
      <t>チ</t>
    </rPh>
    <rPh sb="25" eb="26">
      <t>ア</t>
    </rPh>
    <rPh sb="27" eb="28">
      <t>イエ</t>
    </rPh>
    <rPh sb="28" eb="29">
      <t>ナド</t>
    </rPh>
    <rPh sb="30" eb="32">
      <t>リヨウ</t>
    </rPh>
    <rPh sb="32" eb="34">
      <t>ソクシン</t>
    </rPh>
    <rPh sb="35" eb="36">
      <t>カカ</t>
    </rPh>
    <rPh sb="37" eb="39">
      <t>シエン</t>
    </rPh>
    <rPh sb="39" eb="41">
      <t>ソチ</t>
    </rPh>
    <rPh sb="42" eb="44">
      <t>ジュウジツ</t>
    </rPh>
    <phoneticPr fontId="2"/>
  </si>
  <si>
    <t>・コンパクトシティ施策がより一層進むよう、空き地・空き家等の低未利用土地の利用が促進されるよう支援の充実を図る。</t>
    <rPh sb="30" eb="31">
      <t>テイ</t>
    </rPh>
    <rPh sb="31" eb="34">
      <t>ミリヨウ</t>
    </rPh>
    <rPh sb="34" eb="36">
      <t>トチ</t>
    </rPh>
    <rPh sb="50" eb="52">
      <t>ジュウジツ</t>
    </rPh>
    <rPh sb="53" eb="54">
      <t>ハカ</t>
    </rPh>
    <phoneticPr fontId="1"/>
  </si>
  <si>
    <t>・我が国の都市の国際競争力強化を効果的に進めるため、官民が連携して事業を推進すべき。</t>
    <rPh sb="16" eb="19">
      <t>コウカテキ</t>
    </rPh>
    <rPh sb="20" eb="21">
      <t>スス</t>
    </rPh>
    <phoneticPr fontId="2"/>
  </si>
  <si>
    <t>・外国企業等を呼び込むためには、長期的な視点で国際的ビジネス環境等の改善に資する取組やシティセールスに係る取組を継続していくことが重要であり、短期的に効果を図ることが非常に難しいが、それらの取組と関連性の高い短期的な目標を各地域で立てることで取組の効果を計測し、ホームページ等で公開することで、事業をより一層推進していく。</t>
  </si>
  <si>
    <t>・歴史文化資源を活用した地域の取組をより一層推進するため、観光支援策との役割分担を整理し、歴史まちづくりに特化した支援制度とする方向で検討すべき。</t>
    <rPh sb="1" eb="3">
      <t>レキシ</t>
    </rPh>
    <rPh sb="3" eb="5">
      <t>ブンカ</t>
    </rPh>
    <rPh sb="5" eb="7">
      <t>シゲン</t>
    </rPh>
    <rPh sb="8" eb="10">
      <t>カツヨウ</t>
    </rPh>
    <rPh sb="12" eb="14">
      <t>チイキ</t>
    </rPh>
    <rPh sb="15" eb="17">
      <t>トリクミ</t>
    </rPh>
    <rPh sb="20" eb="22">
      <t>イッソウ</t>
    </rPh>
    <rPh sb="22" eb="24">
      <t>スイシン</t>
    </rPh>
    <rPh sb="29" eb="31">
      <t>カンコウ</t>
    </rPh>
    <rPh sb="31" eb="33">
      <t>シエン</t>
    </rPh>
    <rPh sb="33" eb="34">
      <t>サク</t>
    </rPh>
    <rPh sb="36" eb="38">
      <t>ヤクワリ</t>
    </rPh>
    <rPh sb="38" eb="40">
      <t>ブンタン</t>
    </rPh>
    <rPh sb="41" eb="43">
      <t>セイリ</t>
    </rPh>
    <rPh sb="45" eb="47">
      <t>レキシ</t>
    </rPh>
    <rPh sb="53" eb="55">
      <t>トッカ</t>
    </rPh>
    <rPh sb="57" eb="59">
      <t>シエン</t>
    </rPh>
    <rPh sb="59" eb="61">
      <t>セイド</t>
    </rPh>
    <rPh sb="64" eb="66">
      <t>ホウコウ</t>
    </rPh>
    <rPh sb="67" eb="69">
      <t>ケントウ</t>
    </rPh>
    <phoneticPr fontId="2"/>
  </si>
  <si>
    <t>・観光支援策との役割分担を整理し、地域の歴史的風致の活用に特化したソフト面の取組を拡充し、歴史文化資源を活用したまちづくりに対する支援の強化を行う。また、あわせてハード面の取組に対する支援措置を強化し、ハード・ソフト両面から歴史まちづくりを推進する。</t>
    <rPh sb="84" eb="85">
      <t>メン</t>
    </rPh>
    <rPh sb="86" eb="88">
      <t>トリクミ</t>
    </rPh>
    <rPh sb="89" eb="90">
      <t>タイ</t>
    </rPh>
    <rPh sb="92" eb="94">
      <t>シエン</t>
    </rPh>
    <rPh sb="94" eb="96">
      <t>ソチ</t>
    </rPh>
    <rPh sb="97" eb="99">
      <t>キョウカ</t>
    </rPh>
    <rPh sb="108" eb="110">
      <t>リョウメン</t>
    </rPh>
    <rPh sb="112" eb="114">
      <t>レキシ</t>
    </rPh>
    <rPh sb="120" eb="122">
      <t>スイシン</t>
    </rPh>
    <phoneticPr fontId="2"/>
  </si>
  <si>
    <t>・大深度地下における新技術を活用した施工方法が周辺環境に与える影響など調査内容の重点化を図るべき。
・引き続き、競争性のある発注手続きにより、透明性・公平性を確保すべき。</t>
    <rPh sb="1" eb="4">
      <t>ダイシンド</t>
    </rPh>
    <rPh sb="4" eb="6">
      <t>チカ</t>
    </rPh>
    <rPh sb="10" eb="13">
      <t>シンギジュツ</t>
    </rPh>
    <rPh sb="14" eb="16">
      <t>カツヨウ</t>
    </rPh>
    <rPh sb="18" eb="20">
      <t>セコウ</t>
    </rPh>
    <rPh sb="20" eb="22">
      <t>ホウホウ</t>
    </rPh>
    <rPh sb="23" eb="25">
      <t>シュウヘン</t>
    </rPh>
    <rPh sb="25" eb="27">
      <t>カンキョウ</t>
    </rPh>
    <rPh sb="28" eb="29">
      <t>アタ</t>
    </rPh>
    <rPh sb="31" eb="33">
      <t>エイキョウ</t>
    </rPh>
    <rPh sb="35" eb="37">
      <t>チョウサ</t>
    </rPh>
    <rPh sb="37" eb="39">
      <t>ナイヨウ</t>
    </rPh>
    <rPh sb="40" eb="43">
      <t>ジュウテンカ</t>
    </rPh>
    <rPh sb="44" eb="45">
      <t>ハカ</t>
    </rPh>
    <phoneticPr fontId="2"/>
  </si>
  <si>
    <t>・最新の工法・事例をもとにした、大深度地下事業と周辺環境における安全性や利便性等の面での影響・課題の分析など、調査内容の重点化を図り、効果的な調査となるよう努めていく。
・引き続き、競争性のある発注手続により、透明性・公平性を確保していく。</t>
  </si>
  <si>
    <t>・自治体をはじめ大学及び研究機関にとって、より利用価値の高い都市計画行政に関するデータ活用基盤とすべき。</t>
    <rPh sb="1" eb="4">
      <t>ジチタイ</t>
    </rPh>
    <rPh sb="8" eb="10">
      <t>ダイガク</t>
    </rPh>
    <rPh sb="10" eb="11">
      <t>オヨ</t>
    </rPh>
    <rPh sb="12" eb="14">
      <t>ケンキュウ</t>
    </rPh>
    <rPh sb="14" eb="16">
      <t>キカン</t>
    </rPh>
    <rPh sb="23" eb="25">
      <t>リヨウ</t>
    </rPh>
    <rPh sb="25" eb="27">
      <t>カチ</t>
    </rPh>
    <rPh sb="28" eb="29">
      <t>タカ</t>
    </rPh>
    <rPh sb="30" eb="32">
      <t>トシ</t>
    </rPh>
    <rPh sb="32" eb="34">
      <t>ケイカク</t>
    </rPh>
    <rPh sb="34" eb="36">
      <t>ギョウセイ</t>
    </rPh>
    <rPh sb="37" eb="38">
      <t>カン</t>
    </rPh>
    <rPh sb="43" eb="45">
      <t>カツヨウ</t>
    </rPh>
    <rPh sb="45" eb="47">
      <t>キバン</t>
    </rPh>
    <phoneticPr fontId="2"/>
  </si>
  <si>
    <t>・都市計画行政に関するデータが、地方公共団体をはじめ大学及び研究機関等にとって、より利用価値の高いものとなるよう、活用の状況把握のための検討を行うとともに、必要に応じ調査項目を見直すなど、都市計画行政に関するデータ活用基盤の構築に努める。</t>
    <rPh sb="16" eb="18">
      <t>チホウ</t>
    </rPh>
    <rPh sb="18" eb="20">
      <t>コウキョウ</t>
    </rPh>
    <rPh sb="20" eb="22">
      <t>ダンタイ</t>
    </rPh>
    <rPh sb="28" eb="29">
      <t>オヨ</t>
    </rPh>
    <rPh sb="57" eb="59">
      <t>カツヨウ</t>
    </rPh>
    <rPh sb="60" eb="62">
      <t>ジョウキョウ</t>
    </rPh>
    <rPh sb="62" eb="64">
      <t>ハアク</t>
    </rPh>
    <rPh sb="68" eb="70">
      <t>ケントウ</t>
    </rPh>
    <rPh sb="71" eb="72">
      <t>オコナ</t>
    </rPh>
    <rPh sb="78" eb="80">
      <t>ヒツヨウ</t>
    </rPh>
    <rPh sb="81" eb="82">
      <t>オウ</t>
    </rPh>
    <rPh sb="83" eb="85">
      <t>チョウサ</t>
    </rPh>
    <rPh sb="85" eb="87">
      <t>コウモク</t>
    </rPh>
    <rPh sb="88" eb="90">
      <t>ミナオ</t>
    </rPh>
    <rPh sb="107" eb="109">
      <t>カツヨウ</t>
    </rPh>
    <rPh sb="109" eb="111">
      <t>キバン</t>
    </rPh>
    <rPh sb="112" eb="114">
      <t>コウチク</t>
    </rPh>
    <rPh sb="115" eb="116">
      <t>ツト</t>
    </rPh>
    <phoneticPr fontId="1"/>
  </si>
  <si>
    <t>災害復旧や地下壕の安全対策に対する地方公共団体補助の事業であり，優先度が高い重要な事業である．災害の発生状況により不要率や繰越額が変動する旨についても，国民の理解は得られるものと考えられる．地下壕対策についてもアウトカム指標の達成度が低かった理由について妥当な記述が為されていると考える．</t>
    <phoneticPr fontId="1"/>
  </si>
  <si>
    <t>・特殊地下壕等対策事業については、事業がより計画的かつ円滑に進むよう、事業実施方法の工夫や必要な制度の見直しを検討すべき。</t>
    <rPh sb="1" eb="3">
      <t>トクシュ</t>
    </rPh>
    <rPh sb="3" eb="6">
      <t>チカゴウ</t>
    </rPh>
    <rPh sb="6" eb="7">
      <t>ナド</t>
    </rPh>
    <rPh sb="7" eb="9">
      <t>タイサク</t>
    </rPh>
    <rPh sb="9" eb="11">
      <t>ジギョウ</t>
    </rPh>
    <rPh sb="17" eb="19">
      <t>ジギョウ</t>
    </rPh>
    <rPh sb="22" eb="25">
      <t>ケイカクテキ</t>
    </rPh>
    <rPh sb="27" eb="29">
      <t>エンカツ</t>
    </rPh>
    <rPh sb="30" eb="31">
      <t>スス</t>
    </rPh>
    <rPh sb="45" eb="47">
      <t>ヒツヨウ</t>
    </rPh>
    <rPh sb="48" eb="50">
      <t>セイド</t>
    </rPh>
    <rPh sb="51" eb="53">
      <t>ミナオ</t>
    </rPh>
    <rPh sb="55" eb="57">
      <t>ケントウ</t>
    </rPh>
    <phoneticPr fontId="2"/>
  </si>
  <si>
    <t>・特殊地下壕等実態調査の調査頻度や内容等を見直すとともに、事業実施に際し、危険度合いによる優先順位付けを行うなど地方公共団体とも連携し、事業が計画的かつ円滑に進むよう検討を行う。</t>
  </si>
  <si>
    <t>先進的な検査機器の導入支援により保安検査レベルの向上を図りつつ、検査員の配置の効率化によりコスト削減等を行い、引き続き安全運航や空港利用者の安全性に万全を期すよう取り組むべき。</t>
  </si>
  <si>
    <t>航空気象業務のサービスの質を確保するとともに、効率的・効果的な予算執行を行うべき。</t>
  </si>
  <si>
    <t>特段所見ありません。
【外部有識者：長谷川　太一】</t>
  </si>
  <si>
    <t>整備・運航・事業安全監督など各安全監督部門がそれぞれ行っている監督業務について、安全対策に万全を期するよう体制の見直しを行い、引き続き安全確保に向けた対策を取り組むべき。</t>
  </si>
  <si>
    <t>乗員政策等検討合同小委員会で指摘されている操縦士不足や今後の航空需要の増大を要因として、航空従事者技能証明試験の受験者は増加していく見込みではあるが、契約方法の見直しや出張計画の合理化等の方策を引き続き推進していくことにより、試験実施に伴う経費について更なる合理化に取り組むべき。</t>
  </si>
  <si>
    <t>国産ジェット旅客機プロジェクトに際し、製造国政府として安全性審査を迅速かつ確実に実施するとともに、効率的・効果的な予算執行に取り組むべき。</t>
  </si>
  <si>
    <t>分担金については、国際民間航空条約に基づき、締約国が負担することを義務づけられているものであり、昨年開催された第39回ICAO総会において、2017年から2019年までの３ヶ年予算が決議され、締約国の分担額が既に決定していることから、現状通りとすべきである。
拠出金についても、航空保安行動計画拠出金は、同じく第39回ICAO総会により2017年から2019年までの３ヶ年の活動計画において拠出が必要である旨決議されているところであり、我が国も応分の負担をすべきであることから現状通りとすべきである。</t>
  </si>
  <si>
    <t>昨年度の所見「事業全体の抜本的な改善」を踏まえ、平成30年度以降の養成規模拡大（72名→108名）に向けて、帯広分校における教官、訓練機及び飛行訓練装置の増加等を計画的に進めているところ。また、宮崎本校における訓練機更新についても、計画的に進めているところ。
引き続き、効率的・効果的な予算執行を図るとともに、「独立行政法人改革等に関する基本的な方針（平成25年12月24日閣議決定）」、「乗員政策等検討合同小委員会とりまとめ（平成26年7月公表）」及び「明日の日本を支える観光ビジョン（平成28年3月30日）」を踏まえ、航空需要に対応した操縦士の養成を長期的かつ安定的に行うため、航空大学校の更なる活用を推進するべき。</t>
  </si>
  <si>
    <t>昨年度の所見「事業全体の抜本的な改善」を踏まえ、平成30年度以降の養成規模拡大（72名→108名）に向けて、宮崎本校における学生寮の改修、帯広分校における学生寮及び格納庫の増築等を計画的に進めているところ。
引き続き、航空大学校の更なる活用の推進に向けて、真に必要な施設整備等を精査のうえ実施するべき。</t>
  </si>
  <si>
    <t>国による最低限必要な操縦士の供給や民間養成機関の供給能力拡充等を通じて操縦士等の養成・確保が確実に図られるよう効率的・効果的な予算執行を行うべき。</t>
  </si>
  <si>
    <t>平成２８年度をもって事業終了。</t>
  </si>
  <si>
    <t>今回、事業の性質に応じて新たにアウトカム指標を追加するという見直しが行われたところであるが、引き続き、指標に関する検討を深度化し、事業効果の検証及び説明の体制を充実させるべきである。</t>
  </si>
  <si>
    <t>所見を踏まえ、指標について更なる検討及び見直しを行い、事業効果の検証及び説明の体制の充実化を図る。</t>
  </si>
  <si>
    <t>公開プロセスの指摘事項を踏まえ、現行の耐震補強に係る目標年次到来後においても対策が完了しない箇所に関する事業促進方策や、今後の目標設定のあり方等について速やかに検討を進めるべきである。</t>
  </si>
  <si>
    <t>・１日１万人以上の路線及び駅のうち、H29年度までに完了しない箇所について、期限を再設定し、予算要求を実施
・H29年度末以降に、事業者別の耐震化率の公表を実施
・テナントとの交渉促進に向け、ベストプラクティスを共有する等ソフト面での取組を実施
・１日１万人以上の路線及び駅のうち、H29年度までに完了しない箇所について、事業が進まない理由と今後の計画を整理させ、定期的に確認を行う等、進捗管理についての取組を実施
・早期復旧性の確保の観点から、従来のせん断破壊対策とは別に、より範囲を限定して曲げ破壊対策について予算要求を実施
・緊急輸送道路等と交差・並走する高架橋等については、新たに目標年次を設定し、予算要求を実施</t>
  </si>
  <si>
    <t>補正予算を措置しつつも多額の予算を繰り越すことが常態化しており、予算執行の適正化に取り組むべきである。</t>
  </si>
  <si>
    <t>事業者の執行状況等を踏まえ、予算の繰越が適正に行われているものか改めて検証し、予算執行の適正化に取り組む。</t>
  </si>
  <si>
    <t>２９年度は要求自体を行っていないという特異な状況であり、事業全体の所要額に対するこれまでの出資金の措置状況も踏まえつつ、制度のあり方について見直しを図るべきである。</t>
  </si>
  <si>
    <t>鉄道技術基準等</t>
  </si>
  <si>
    <t>２９年度は従来に比べて予算額が大幅に増加している状況にあり、その必要性や成果実績について、より詳細かつ適切に説明すべきである。</t>
  </si>
  <si>
    <t>毎年度２割程度の不用を生じている状況であり、要求額の適正化の検討を進めるべきである。</t>
  </si>
  <si>
    <t xml:space="preserve">発生が予測できない事故等調査の旅費等も含まれることから、その性格上、不用となり得るものもあるが、公共交通等安全対策調査費について、優先度を考慮し要求額を圧縮した
引き続き優先度の精査等を行い適切な要求・執行に努めていく
</t>
    <rPh sb="0" eb="2">
      <t>ハッセイ</t>
    </rPh>
    <rPh sb="3" eb="5">
      <t>ヨソク</t>
    </rPh>
    <rPh sb="19" eb="20">
      <t>フク</t>
    </rPh>
    <phoneticPr fontId="1"/>
  </si>
  <si>
    <t>鉄道施設安全対策事業（鉄道施設の耐震対策）</t>
  </si>
  <si>
    <t>H28年度に終了した事業でありますが，耐震化は重要なハード対策ですので，移行した別事業での着実な推進が求められる．執行額／箇所数の単位あたりコストが大きくばらついているのは1カ所毎の工事規模が異なるからだと思われる．このような単位あたりコストが妥当か，延長あたり，橋脚１つあたりなどの単位を使う可能性についても検討が必要と考える．</t>
  </si>
  <si>
    <t>予定通り、平成２８年度に繰り越された平成２６年度予算の執行をもって、事業を終了すべきである。</t>
  </si>
  <si>
    <t>予定通り、平成２８年度に繰り越された平成２６年度予算の執行をもって、事業を終了する。</t>
  </si>
  <si>
    <t>省令において、平成２９年度が耐震化努力義務の期限となっており、執行方法の改善に向けた点検が必要であるため。</t>
  </si>
  <si>
    <t>予定通り、平成２８年度に繰り越された平成２７年度予算の執行をもって、事業を終了すべきである。</t>
  </si>
  <si>
    <t>予定通り、平成２８年度に繰り越された平成２７年度予算の執行をもって、事業を終了するため、平成２８年度以降の予算要求を行っていない。</t>
  </si>
  <si>
    <t>【平成29年度公開プロセス】
「事業内容の一部改善」
・災害対策・交通機能の維持という観点から
非常に重要な事業であり、着実な実施が必要。
・現時点で目標達成が困難な状況にあり、テナント立退き交渉のインセンティブを含めた、事業の進展を確保するための手段を考慮する必要がある。
・事業の進行中に事業対象の拡大が検討されると成果検証が難しいため、事業の個別化を通じた検証体制の構築を図るべき。
・「緊急輸送道路と交差・並走する高架橋等」についても、目標を設定して進捗管理すべき。
・残りの駅、高架橋について、個別のアクションプランを作成して進捗管理すべき。</t>
    <phoneticPr fontId="1"/>
  </si>
  <si>
    <t>予定通り終了とすべきである。</t>
  </si>
  <si>
    <t>予定通り終了とする。</t>
  </si>
  <si>
    <t>利用実績を踏まえ、引き続き、適切な執行に努めることとする。</t>
  </si>
  <si>
    <t>引き続き、他の政策目標との更なる連携、優先順位づけによる効果的な実施を図るべき。
事業を一体的かつシームレスに運用することとした利点がより発揮できるよう、各段階の目標達成状況を適宜把握の上、効率的な運用を図るべき。一方で、事業者のニーズを把握し、実効性のある事業運営に努めるべき。</t>
    <rPh sb="0" eb="1">
      <t>ヒ</t>
    </rPh>
    <rPh sb="2" eb="3">
      <t>ツヅ</t>
    </rPh>
    <rPh sb="5" eb="6">
      <t>タ</t>
    </rPh>
    <rPh sb="7" eb="9">
      <t>セイサク</t>
    </rPh>
    <rPh sb="9" eb="11">
      <t>モクヒョウ</t>
    </rPh>
    <rPh sb="13" eb="14">
      <t>サラ</t>
    </rPh>
    <rPh sb="16" eb="18">
      <t>レンケイ</t>
    </rPh>
    <rPh sb="19" eb="21">
      <t>ユウセン</t>
    </rPh>
    <rPh sb="21" eb="23">
      <t>ジュンイ</t>
    </rPh>
    <rPh sb="28" eb="31">
      <t>コウカテキ</t>
    </rPh>
    <rPh sb="32" eb="34">
      <t>ジッシ</t>
    </rPh>
    <rPh sb="35" eb="36">
      <t>ハカ</t>
    </rPh>
    <rPh sb="41" eb="43">
      <t>ジギョウ</t>
    </rPh>
    <rPh sb="55" eb="57">
      <t>ウンヨウ</t>
    </rPh>
    <rPh sb="64" eb="66">
      <t>リテン</t>
    </rPh>
    <rPh sb="69" eb="71">
      <t>ハッキ</t>
    </rPh>
    <rPh sb="77" eb="80">
      <t>カクダンカイ</t>
    </rPh>
    <rPh sb="81" eb="83">
      <t>モクヒョウ</t>
    </rPh>
    <rPh sb="83" eb="85">
      <t>タッセイ</t>
    </rPh>
    <rPh sb="85" eb="87">
      <t>ジョウキョウ</t>
    </rPh>
    <rPh sb="88" eb="90">
      <t>テキギ</t>
    </rPh>
    <rPh sb="90" eb="92">
      <t>ハアク</t>
    </rPh>
    <rPh sb="93" eb="94">
      <t>ウエ</t>
    </rPh>
    <rPh sb="95" eb="97">
      <t>コウリツ</t>
    </rPh>
    <rPh sb="97" eb="98">
      <t>テキ</t>
    </rPh>
    <rPh sb="102" eb="103">
      <t>ハカ</t>
    </rPh>
    <rPh sb="107" eb="109">
      <t>イッポウ</t>
    </rPh>
    <rPh sb="111" eb="114">
      <t>ジギョウシャ</t>
    </rPh>
    <rPh sb="119" eb="121">
      <t>ハアク</t>
    </rPh>
    <rPh sb="123" eb="126">
      <t>ジッコウセイ</t>
    </rPh>
    <rPh sb="129" eb="131">
      <t>ジギョウ</t>
    </rPh>
    <rPh sb="131" eb="133">
      <t>ウンエイ</t>
    </rPh>
    <rPh sb="134" eb="135">
      <t>ツト</t>
    </rPh>
    <phoneticPr fontId="1"/>
  </si>
  <si>
    <t>引き続き、他の政策目標との連携や、補助対象車両の優先順位づけを適切に行うことで、効率的な運用に努めているところ。</t>
    <rPh sb="0" eb="1">
      <t>ヒ</t>
    </rPh>
    <rPh sb="2" eb="3">
      <t>ツヅ</t>
    </rPh>
    <rPh sb="5" eb="6">
      <t>タ</t>
    </rPh>
    <rPh sb="7" eb="9">
      <t>セイサク</t>
    </rPh>
    <rPh sb="9" eb="11">
      <t>モクヒョウ</t>
    </rPh>
    <rPh sb="13" eb="15">
      <t>レンケイ</t>
    </rPh>
    <rPh sb="17" eb="19">
      <t>ホジョ</t>
    </rPh>
    <rPh sb="19" eb="21">
      <t>タイショウ</t>
    </rPh>
    <rPh sb="21" eb="23">
      <t>シャリョウ</t>
    </rPh>
    <rPh sb="24" eb="26">
      <t>ユウセン</t>
    </rPh>
    <rPh sb="26" eb="28">
      <t>ジュンイ</t>
    </rPh>
    <rPh sb="31" eb="33">
      <t>テキセツ</t>
    </rPh>
    <rPh sb="34" eb="35">
      <t>オコナ</t>
    </rPh>
    <rPh sb="40" eb="43">
      <t>コウリツテキ</t>
    </rPh>
    <rPh sb="44" eb="46">
      <t>ウンヨウ</t>
    </rPh>
    <rPh sb="47" eb="48">
      <t>ツト</t>
    </rPh>
    <phoneticPr fontId="1"/>
  </si>
  <si>
    <t>043,044</t>
  </si>
  <si>
    <t>引き続き、競争性のある契約方法を活用するなど実効性・効率性を高め、経費の合理化に努め、実施すべき。</t>
    <rPh sb="0" eb="1">
      <t>ヒ</t>
    </rPh>
    <rPh sb="2" eb="3">
      <t>ツヅ</t>
    </rPh>
    <rPh sb="5" eb="8">
      <t>キョウソウセイ</t>
    </rPh>
    <rPh sb="11" eb="13">
      <t>ケイヤク</t>
    </rPh>
    <rPh sb="13" eb="15">
      <t>ホウホウ</t>
    </rPh>
    <rPh sb="16" eb="18">
      <t>カツヨウ</t>
    </rPh>
    <rPh sb="22" eb="25">
      <t>ジッコウセイ</t>
    </rPh>
    <rPh sb="26" eb="29">
      <t>コウリツセイ</t>
    </rPh>
    <rPh sb="30" eb="31">
      <t>タカ</t>
    </rPh>
    <rPh sb="33" eb="35">
      <t>ケイヒ</t>
    </rPh>
    <rPh sb="36" eb="39">
      <t>ゴウリカ</t>
    </rPh>
    <rPh sb="40" eb="41">
      <t>ツト</t>
    </rPh>
    <rPh sb="43" eb="45">
      <t>ジッシ</t>
    </rPh>
    <phoneticPr fontId="1"/>
  </si>
  <si>
    <t>実効性・効率性を高め、経費の合理化に努めているところ。</t>
  </si>
  <si>
    <t>今後とも適正な発注方法、発注先の選定及びコストの縮減に努めつつ、成果目標の達成に向け、着実に事業を推進していくべき。</t>
  </si>
  <si>
    <t>平成29年度をもって事業終了。今後、同様の事業を実施する場合にも、施策目標等をしっかりと検証し、確実な補助の執行に努め、効果的な事業を遂行するべき。</t>
  </si>
  <si>
    <t>本事業は車両本体に対する補助ではなく、付帯設備に対する補助のため、当初より低い補助額が設定されていた。そのため、これ以上補助率を下げてしまうとトラック運送事業者の導入意欲を削ぐことが想定されたため、抽選方式を採用した。なお、予算額に対して３倍以上の申請があったこともあり、抽選は１台目について行い、２台目以降については、補助金の交付を行っていない。次回同様の補助事業を実施する際は、外部有識者からの指摘事項についても検討の上、適切な事業実施を図っていきたい。アウトカムについては、御指摘を踏まえ、定量的な指標として、「女性トラック運転者数」を新たに設定する。</t>
    <rPh sb="121" eb="123">
      <t>イジョウ</t>
    </rPh>
    <rPh sb="146" eb="147">
      <t>オコナ</t>
    </rPh>
    <phoneticPr fontId="1"/>
  </si>
  <si>
    <t>法令違反の疑われる事業者に対する迅速な対応、違反の早期是正など、監査・処分の実効性向上に必要な体制を整備するため、予算措置を含め一部見直しを実施すべき。</t>
    <rPh sb="0" eb="2">
      <t>ホウレイ</t>
    </rPh>
    <rPh sb="2" eb="4">
      <t>イハン</t>
    </rPh>
    <rPh sb="5" eb="6">
      <t>ウタガ</t>
    </rPh>
    <rPh sb="9" eb="12">
      <t>ジギョウシャ</t>
    </rPh>
    <rPh sb="13" eb="14">
      <t>タイ</t>
    </rPh>
    <rPh sb="16" eb="18">
      <t>ジンソク</t>
    </rPh>
    <rPh sb="19" eb="21">
      <t>タイオウ</t>
    </rPh>
    <rPh sb="22" eb="24">
      <t>イハン</t>
    </rPh>
    <rPh sb="25" eb="27">
      <t>ソウキ</t>
    </rPh>
    <rPh sb="27" eb="29">
      <t>ゼセイ</t>
    </rPh>
    <rPh sb="32" eb="34">
      <t>カンサ</t>
    </rPh>
    <rPh sb="35" eb="37">
      <t>ショブン</t>
    </rPh>
    <rPh sb="38" eb="41">
      <t>ジッコウセイ</t>
    </rPh>
    <rPh sb="41" eb="43">
      <t>コウジョウ</t>
    </rPh>
    <rPh sb="44" eb="46">
      <t>ヒツヨウ</t>
    </rPh>
    <rPh sb="47" eb="49">
      <t>タイセイ</t>
    </rPh>
    <rPh sb="50" eb="52">
      <t>セイビ</t>
    </rPh>
    <rPh sb="57" eb="59">
      <t>ヨサン</t>
    </rPh>
    <rPh sb="59" eb="61">
      <t>ソチ</t>
    </rPh>
    <rPh sb="62" eb="63">
      <t>フク</t>
    </rPh>
    <rPh sb="64" eb="66">
      <t>イチブ</t>
    </rPh>
    <rPh sb="66" eb="68">
      <t>ミナオ</t>
    </rPh>
    <rPh sb="70" eb="72">
      <t>ジッシ</t>
    </rPh>
    <phoneticPr fontId="1"/>
  </si>
  <si>
    <t>法令違反の疑われる事業者に対する迅速な対応、違反の早期是正など、監査・処分の実効性向上の実施に努めているところ。</t>
    <rPh sb="0" eb="2">
      <t>ホウレイ</t>
    </rPh>
    <rPh sb="2" eb="4">
      <t>イハン</t>
    </rPh>
    <rPh sb="5" eb="6">
      <t>ウタガ</t>
    </rPh>
    <rPh sb="9" eb="12">
      <t>ジギョウシャ</t>
    </rPh>
    <rPh sb="13" eb="14">
      <t>タイ</t>
    </rPh>
    <rPh sb="16" eb="18">
      <t>ジンソク</t>
    </rPh>
    <rPh sb="19" eb="21">
      <t>タイオウ</t>
    </rPh>
    <rPh sb="22" eb="24">
      <t>イハン</t>
    </rPh>
    <rPh sb="25" eb="27">
      <t>ソウキ</t>
    </rPh>
    <rPh sb="27" eb="29">
      <t>ゼセイ</t>
    </rPh>
    <rPh sb="32" eb="34">
      <t>カンサ</t>
    </rPh>
    <rPh sb="35" eb="37">
      <t>ショブン</t>
    </rPh>
    <rPh sb="38" eb="41">
      <t>ジッコウセイ</t>
    </rPh>
    <rPh sb="41" eb="43">
      <t>コウジョウ</t>
    </rPh>
    <rPh sb="44" eb="46">
      <t>ジッシ</t>
    </rPh>
    <rPh sb="47" eb="48">
      <t>ツト</t>
    </rPh>
    <phoneticPr fontId="1"/>
  </si>
  <si>
    <t>一般競争入札により競争性の確保を図っているものであるが、引き続き競争性を確保するとともに応札事業者がさらに増えるよう創意工夫を図るべき。</t>
  </si>
  <si>
    <t>引き続き執行方法等の改善を行い、より効率的、効果的な事業の実施を図るべき。</t>
  </si>
  <si>
    <t>引き続きコスト縮減を図り、今後は、より効果的な予算執行となるよう事業を遂行するべき。</t>
  </si>
  <si>
    <t>引き続きコスト縮減を図り、今後、より効果的な予算執行となるような事業遂行に努めているところ。</t>
    <rPh sb="37" eb="38">
      <t>ツト</t>
    </rPh>
    <phoneticPr fontId="2"/>
  </si>
  <si>
    <t>調査結果によると品質保証に関して不安を感じているとの意見があったことから、リサイクル部品の品質に関するＰＲを行い、より効果的なリサイクル部品の活用の推進を図るべき。</t>
    <rPh sb="0" eb="2">
      <t>チョウサ</t>
    </rPh>
    <rPh sb="2" eb="4">
      <t>ケッカ</t>
    </rPh>
    <rPh sb="8" eb="10">
      <t>ヒンシツ</t>
    </rPh>
    <rPh sb="10" eb="12">
      <t>ホショウ</t>
    </rPh>
    <rPh sb="13" eb="14">
      <t>カン</t>
    </rPh>
    <rPh sb="16" eb="18">
      <t>フアン</t>
    </rPh>
    <rPh sb="19" eb="20">
      <t>カン</t>
    </rPh>
    <rPh sb="26" eb="28">
      <t>イケン</t>
    </rPh>
    <rPh sb="42" eb="44">
      <t>ブヒン</t>
    </rPh>
    <rPh sb="45" eb="47">
      <t>ヒンシツ</t>
    </rPh>
    <rPh sb="48" eb="49">
      <t>カン</t>
    </rPh>
    <rPh sb="54" eb="55">
      <t>オコナ</t>
    </rPh>
    <rPh sb="59" eb="62">
      <t>コウカテキ</t>
    </rPh>
    <rPh sb="68" eb="70">
      <t>ブヒン</t>
    </rPh>
    <rPh sb="71" eb="73">
      <t>カツヨウ</t>
    </rPh>
    <rPh sb="74" eb="76">
      <t>スイシン</t>
    </rPh>
    <rPh sb="77" eb="78">
      <t>ハカ</t>
    </rPh>
    <phoneticPr fontId="1"/>
  </si>
  <si>
    <t>所見を踏まえ、リサイクル部品の品質に関するＰＲを行い、リサイクル部品の活用を推進していく。</t>
    <rPh sb="0" eb="2">
      <t>ショケン</t>
    </rPh>
    <rPh sb="3" eb="4">
      <t>フ</t>
    </rPh>
    <rPh sb="12" eb="14">
      <t>ブヒン</t>
    </rPh>
    <rPh sb="15" eb="17">
      <t>ヒンシツ</t>
    </rPh>
    <rPh sb="18" eb="19">
      <t>カン</t>
    </rPh>
    <rPh sb="24" eb="25">
      <t>オコナ</t>
    </rPh>
    <rPh sb="32" eb="34">
      <t>ブヒン</t>
    </rPh>
    <rPh sb="35" eb="37">
      <t>カツヨウ</t>
    </rPh>
    <rPh sb="38" eb="40">
      <t>スイシン</t>
    </rPh>
    <phoneticPr fontId="1"/>
  </si>
  <si>
    <t>平成27年度の行政改革推進会議からの指摘を踏まえ、書類審査期間の短縮を成果目標として設定し、着実に実施しているところであるが、引き続き迅速かつ適切な事務処理が行われるよう努めるべき。</t>
    <rPh sb="63" eb="64">
      <t>ヒ</t>
    </rPh>
    <rPh sb="65" eb="66">
      <t>ツヅ</t>
    </rPh>
    <rPh sb="85" eb="86">
      <t>ツト</t>
    </rPh>
    <phoneticPr fontId="1"/>
  </si>
  <si>
    <t>事業費の算出に当たり、過去の執行状況の検証を行い、要求に当たっては実勢を反映させ、真に必要な事業費を要求した。</t>
    <rPh sb="0" eb="3">
      <t>ジギョウヒ</t>
    </rPh>
    <rPh sb="4" eb="6">
      <t>サンシュツ</t>
    </rPh>
    <rPh sb="7" eb="8">
      <t>ア</t>
    </rPh>
    <rPh sb="11" eb="13">
      <t>カコ</t>
    </rPh>
    <rPh sb="14" eb="16">
      <t>シッコウ</t>
    </rPh>
    <rPh sb="16" eb="18">
      <t>ジョウキョウ</t>
    </rPh>
    <rPh sb="19" eb="21">
      <t>ケンショウ</t>
    </rPh>
    <rPh sb="22" eb="23">
      <t>オコナ</t>
    </rPh>
    <rPh sb="25" eb="27">
      <t>ヨウキュウ</t>
    </rPh>
    <rPh sb="28" eb="29">
      <t>ア</t>
    </rPh>
    <rPh sb="33" eb="35">
      <t>ジッセイ</t>
    </rPh>
    <rPh sb="36" eb="38">
      <t>ハンエイ</t>
    </rPh>
    <rPh sb="41" eb="42">
      <t>シン</t>
    </rPh>
    <rPh sb="43" eb="45">
      <t>ヒツヨウ</t>
    </rPh>
    <rPh sb="46" eb="49">
      <t>ジギョウヒ</t>
    </rPh>
    <rPh sb="50" eb="52">
      <t>ヨウキュウ</t>
    </rPh>
    <phoneticPr fontId="1"/>
  </si>
  <si>
    <t>交通事故相談センターの活動を周知しつつ、自動車事故の被害者のニーズを踏まえ、事業の効率化・重点化を図るべき。</t>
    <rPh sb="0" eb="2">
      <t>コウツウ</t>
    </rPh>
    <rPh sb="2" eb="4">
      <t>ジコ</t>
    </rPh>
    <rPh sb="4" eb="6">
      <t>ソウダン</t>
    </rPh>
    <rPh sb="11" eb="13">
      <t>カツドウ</t>
    </rPh>
    <rPh sb="14" eb="16">
      <t>シュウチ</t>
    </rPh>
    <phoneticPr fontId="1"/>
  </si>
  <si>
    <t>交通事故相談センターの活動を周知しつつ、自動車事故の被害者のニーズを踏まえ、自動車事故の電話相談等の充実を図っていくとともに、事業の効率化・重点化を図る。</t>
  </si>
  <si>
    <t>制度の不知により加入できない者が生じないよう、効果的な事業の周知を行い、真に給付を必要とする交通遺児に対して適正な給付がなされるよう、引き続き適切な事業の実施に努めるべき。</t>
  </si>
  <si>
    <t>制度の不知により加入できない者が生じないよう、HPやパンフレット、他機関との連携等を通じた事業の周知を積極的に図り、真に給付を必要とする各交通遺児に対して適正な給付がなされるよう、引き続き適切な事業の実施を図る。</t>
  </si>
  <si>
    <t>介護料支給制度や短期入院・入所制度等の充実を図りつつ、自動車事故被害者等の要望を考慮し、被害者対策事業の充実を図るべき。また、制度の不知により加入や申請ができない者が生じないよう、事業の周知について効果的に行うべき。</t>
    <rPh sb="44" eb="47">
      <t>ヒガイシャ</t>
    </rPh>
    <rPh sb="47" eb="49">
      <t>タイサク</t>
    </rPh>
    <rPh sb="49" eb="51">
      <t>ジギョウ</t>
    </rPh>
    <rPh sb="52" eb="54">
      <t>ジュウジツ</t>
    </rPh>
    <rPh sb="55" eb="56">
      <t>ハカ</t>
    </rPh>
    <phoneticPr fontId="1"/>
  </si>
  <si>
    <t>介護料支給、短期入院・入所制度等の充実を図るとともに、自動車事故被害者等の要望を考量し、介護者なき後を見すえた日常生活支援や、自動車事故被害者の日常生活支援等として公共交通の利便性向上等、被害者対策事業の一層の充実を図る。また、制度の不知により加入や申請ができない者が生じないよう、HPやパンフレット、訪問支援、他機関との連携等を通じた事業の周知徹底を図る。</t>
  </si>
  <si>
    <t>引き続き執行方法等の改善を行い、社会状況の変化を踏まえつつ、より効率的、効果的な事業の実施を図るべき。</t>
  </si>
  <si>
    <t>今後も引き続き、業務運営の効率化を図るとともに、社会状況の変化に応じつつ自動車運送事業の安全に資する施策の充実を図り、より効果的な事業実施に努める。</t>
  </si>
  <si>
    <t>自動車事故の発生防止対策として高い効果が見込まれる講習等を適正に選定するよう、今後も公募内容・方法等の改善を行うなど、引き続き効果的な事業の実施に努めるべき。</t>
    <rPh sb="25" eb="27">
      <t>コウシュウ</t>
    </rPh>
    <rPh sb="27" eb="28">
      <t>トウ</t>
    </rPh>
    <rPh sb="29" eb="31">
      <t>テキセイ</t>
    </rPh>
    <rPh sb="32" eb="34">
      <t>センテイ</t>
    </rPh>
    <phoneticPr fontId="1"/>
  </si>
  <si>
    <t>補助対象事業の選定にあたって、公募内容・方法等の改善を行うなど、自動車事故の発生防止対策として高い効果が見込まれるよう、引き続き効果的な事業の実施を図る。</t>
  </si>
  <si>
    <t>引き続き業務の質を確保しながら、業務運営の効率化を図りつつ、安全指導業務から被害者援護業務へ業務の重点化・深度化を図るとともに、自動車アセスメント業務の充実を図る。また、業務が多岐に渡るため成果目標等をセグメント別で引き続き点検等を行う。
貸倒要因や交通遺児等のニーズを把握し、その支援の在り方を含めて、現在の手法が効果的かつ効率的なものかどうか検討し、必要に応じて見直す。
自動車アセスメント事業における自動車等の安全性能の評価結果等については、安全性能を数値化し５段階評価を行い、優れた成績の自動車に「ファイブスター賞」を付与するなどの取組を行ってきているところだが、より広く自動車ユーザー等に伝わるよう、引き続き広報活動を工夫する。
なお、アウトカム指標の目標脱却者数の95人については、平成24～28年度の累計値であり、右の表では19人（95人／5年）と表記しているところ。</t>
  </si>
  <si>
    <t xml:space="preserve">
設備の整備・更新については、その必要性を厳正に検証するとともに、高落札率の解消に向け、毎年度策定する「調達等合理化計画」等に基づき、入札参加者を増加させるための取組の実施等により競争性・透明性を確保しつつ、コスト削減が図られるよう一層の調達の合理化を推進すべき。
</t>
    <rPh sb="67" eb="69">
      <t>ニュウサツ</t>
    </rPh>
    <rPh sb="69" eb="71">
      <t>サンカ</t>
    </rPh>
    <rPh sb="71" eb="72">
      <t>シャ</t>
    </rPh>
    <rPh sb="73" eb="75">
      <t>ゾウカ</t>
    </rPh>
    <rPh sb="81" eb="82">
      <t>ト</t>
    </rPh>
    <rPh sb="82" eb="83">
      <t>ク</t>
    </rPh>
    <rPh sb="84" eb="86">
      <t>ジッシ</t>
    </rPh>
    <rPh sb="86" eb="87">
      <t>トウ</t>
    </rPh>
    <phoneticPr fontId="1"/>
  </si>
  <si>
    <t>運用実態等から真に必要な設備を更新するとともに、高落札率の解消に向け、毎年度策定する「調達等合理化計画」等に基づき、入札参加者を増加させるための取組の実施等により競争性・透明性を確保しつつ、引き続きコスト削減が図られるよう一層の調達の合理化を推進する。
なお、アウトカム指標の目標脱却者数の95人については、平成24～28年度の累計値であり、右の表では19人（95人／5年）と表記しているところ。</t>
  </si>
  <si>
    <t>事業用自動車事故調査委員会から的確な再発防止策の提言を得るため、事業の委託先である交通事故総合分析センターと連携を取りつつ、事故原因を解析するための走行実験等も実施するなど、効果的な事業の実施を図るべき。</t>
    <rPh sb="62" eb="64">
      <t>ジコ</t>
    </rPh>
    <rPh sb="78" eb="79">
      <t>ナド</t>
    </rPh>
    <rPh sb="80" eb="82">
      <t>ジッシ</t>
    </rPh>
    <phoneticPr fontId="1"/>
  </si>
  <si>
    <t>事業用自動車事故調査委員会から的確な再発防止策の提言を得るため、事故原因を解析するための走行実験等も実施するなど効果的な事業実施に努めて参りたい。</t>
    <rPh sb="32" eb="34">
      <t>ジコ</t>
    </rPh>
    <rPh sb="48" eb="49">
      <t>ナド</t>
    </rPh>
    <rPh sb="50" eb="52">
      <t>ジッシ</t>
    </rPh>
    <rPh sb="62" eb="64">
      <t>ジッシ</t>
    </rPh>
    <rPh sb="65" eb="66">
      <t>ツト</t>
    </rPh>
    <rPh sb="68" eb="69">
      <t>マイ</t>
    </rPh>
    <phoneticPr fontId="1"/>
  </si>
  <si>
    <t>自動車安全特別会計自動車事故対策勘定</t>
  </si>
  <si>
    <t>自動車の安全技術が高度化しているせいか、警視庁発表の交通事故の数が90年より逓減しているが、本事業の予算は増加傾向にある。アウトカム指標として交通事故死者と当事業の因果関係が直接的ではないので、政策評価で用いている安全ブレーキ装着率等より直接的な指標も採用できるのではないか。</t>
  </si>
  <si>
    <t>アウトカム指標について、安全基準の拡充・強化や先進安全自動車の普及等、本事業との関連性が高いものに見直しすべき。また、事業の実施にあたっては、交通事故死者数等の発生状況を考慮し、「車両安全対策検討会」等を活用し、真に必要な調査内容となるよう見直しすべき。</t>
  </si>
  <si>
    <t>成果指標については、本事業との関連性が高いものとして、「大型貨物自動車の衝突被害軽減ブレーキの装着率」を追加した。
また、事業の実施にあたっては、交通政策審議会の報告書を踏まえつつ、車両安全対策検討会等を活用し、真に必要な調査に重点化を図った。</t>
  </si>
  <si>
    <t>一般競争入札となっているものでも、入札者が少数で落札率が高いものが多い。入札情報を周知することによりコスト縮減の工夫もご検討ください。アウトカム指標は、何れも重要なものだが、車両整備に起因する交通事故や政策目標にある自動車の安全基準の拡充・強化、先進安全自動車（ASV）の開発・実用化・普及等に関連するアウトカムも採用すべきではないか。</t>
  </si>
  <si>
    <t>事業の実施に際しては、入札情報の周知等によりコスト縮減を図り、適正に業務を行うべき。また、アウトカム指標について、政策目標に関連する指標を採用する等、適切な指標に見直しすべき。</t>
    <rPh sb="11" eb="13">
      <t>ニュウサツ</t>
    </rPh>
    <rPh sb="13" eb="15">
      <t>ジョウホウ</t>
    </rPh>
    <rPh sb="16" eb="18">
      <t>シュウチ</t>
    </rPh>
    <rPh sb="18" eb="19">
      <t>トウ</t>
    </rPh>
    <rPh sb="50" eb="52">
      <t>シヒョウ</t>
    </rPh>
    <rPh sb="66" eb="68">
      <t>シヒョウ</t>
    </rPh>
    <rPh sb="69" eb="71">
      <t>サイヨウ</t>
    </rPh>
    <rPh sb="73" eb="74">
      <t>トウ</t>
    </rPh>
    <rPh sb="75" eb="77">
      <t>テキセツ</t>
    </rPh>
    <rPh sb="78" eb="80">
      <t>シヒョウ</t>
    </rPh>
    <phoneticPr fontId="1"/>
  </si>
  <si>
    <t>支出の契約方式を一般競争入札を原則としている点は評価できるが、入札参加者が少数であり落札率が高いケースもあう。入札者が多くなるように時間をとって告知する等御検討頂きたい。また、アウトカム指標として事故・閉鎖時間・整備件数を採用しているが、整備件数はアウトプット指標とした方が適切である他、検査自体の効率性の観点からの指標も入れられないかも検討の余地がある。</t>
  </si>
  <si>
    <t>事業の実施に際しては、入札情報の周知等によりコスト縮減を図り、適正に業務を行うべき。また、アウトカム指標について、検査の効率性に関する適切な指標を中期計画及び年度計画に基づき設定すべき。今後も引き続き、本事業の収支、施設の老朽化等の状況を踏まえつつ、真に必要なものに限って整備するとともに、自動車の新技術に係る基準策定等を適切に支援できるような施設の整備を行っていくべき。</t>
    <rPh sb="102" eb="104">
      <t>ジギョウ</t>
    </rPh>
    <rPh sb="159" eb="160">
      <t>トウ</t>
    </rPh>
    <rPh sb="175" eb="177">
      <t>セイビ</t>
    </rPh>
    <rPh sb="178" eb="179">
      <t>オコナ</t>
    </rPh>
    <phoneticPr fontId="1"/>
  </si>
  <si>
    <t>全国の各種協議会等への参加について、参加件数は増加傾向にあるが、ウェブでの配信または参加（ウェビナー）などの検討も含め、引き続き実効性・効率性を高め、経費の合理化に努めるべき。</t>
    <rPh sb="54" eb="56">
      <t>ケントウ</t>
    </rPh>
    <phoneticPr fontId="1"/>
  </si>
  <si>
    <t>全国の各種協議会等への参加について、参加件数は増加傾向にあるが、ウェブでの配信または参加（ウェビナー）などの検討も含め、引き続き実効性・効率性を高め、経費の合理化に努める。</t>
  </si>
  <si>
    <t>廃止</t>
  </si>
  <si>
    <t>バス・タクシー等に関して、外国人旅行客の需要を掘り起こすための先進的な事例調査等を行ったところであり、平成２８年度までに一定の結果が得られる見込みのため、２８年度をもって廃止とする。</t>
  </si>
  <si>
    <t>２８年度をもって廃止とする。また、成果の積極的な普及に努める。</t>
    <rPh sb="17" eb="19">
      <t>セイカ</t>
    </rPh>
    <rPh sb="20" eb="23">
      <t>セッキョクテキ</t>
    </rPh>
    <rPh sb="24" eb="26">
      <t>フキュウ</t>
    </rPh>
    <rPh sb="27" eb="28">
      <t>ツト</t>
    </rPh>
    <phoneticPr fontId="1"/>
  </si>
  <si>
    <t>執行率が低下しており、その要因を分析するとともに、業務内容の精査及び抜本的な見直しを行い、事業の効率化を図る。</t>
    <rPh sb="32" eb="33">
      <t>オヨ</t>
    </rPh>
    <rPh sb="34" eb="37">
      <t>バッポンテキ</t>
    </rPh>
    <phoneticPr fontId="1"/>
  </si>
  <si>
    <t>所見を踏まえ、執行率低下の要因分析及び業務内容の精査等を行い、事業の効率化を図っているところ。</t>
    <rPh sb="7" eb="9">
      <t>シッコウ</t>
    </rPh>
    <rPh sb="9" eb="10">
      <t>リツ</t>
    </rPh>
    <rPh sb="10" eb="12">
      <t>テイカ</t>
    </rPh>
    <rPh sb="13" eb="15">
      <t>ヨウイン</t>
    </rPh>
    <rPh sb="15" eb="17">
      <t>ブンセキ</t>
    </rPh>
    <rPh sb="17" eb="18">
      <t>オヨ</t>
    </rPh>
    <rPh sb="19" eb="21">
      <t>ギョウム</t>
    </rPh>
    <rPh sb="21" eb="23">
      <t>ナイヨウ</t>
    </rPh>
    <rPh sb="24" eb="26">
      <t>セイサ</t>
    </rPh>
    <rPh sb="26" eb="27">
      <t>トウ</t>
    </rPh>
    <rPh sb="28" eb="29">
      <t>オコナ</t>
    </rPh>
    <rPh sb="31" eb="33">
      <t>ジギョウ</t>
    </rPh>
    <rPh sb="34" eb="37">
      <t>コウリツカ</t>
    </rPh>
    <rPh sb="38" eb="39">
      <t>ハカ</t>
    </rPh>
    <phoneticPr fontId="1"/>
  </si>
  <si>
    <t>会議での検討結果についてトラック事業者に周知していけるよう、事業を遂行するべき。</t>
  </si>
  <si>
    <t>引き続き、会議での検討結果をトラック事業者に周知していくことにより、効果的に事業を遂行する。</t>
  </si>
  <si>
    <t>所見を踏まえ、関係省庁と連携して、調査によって得られた結果の周知を行い、外国人技能実習生の技能の適正な習得を確保する。</t>
  </si>
  <si>
    <t>地域公共交通の維持活性化という当事業の目的に対して、改訂初乗り運賃の導入率・女性ドライバー・福祉タクシーというアウトカムに加えて、タクシー自体の利用率やサービスの満足度等も指標に加えられないかご検討ください。</t>
  </si>
  <si>
    <t>平成２８年度で事業終了。引き続きタクシー自体の利用率やサービスの満足度等の向上も図れるよう成果の積極的な普及に努めるべき。</t>
    <rPh sb="37" eb="39">
      <t>コウジョウ</t>
    </rPh>
    <rPh sb="40" eb="41">
      <t>ハカ</t>
    </rPh>
    <phoneticPr fontId="1"/>
  </si>
  <si>
    <t>平成２８年度で事業終了。引き続きタクシー自体の利用率やサービスの満足度等の向上も図れるよう成果の積極的な普及に努める。</t>
  </si>
  <si>
    <t>（項）自動車運送業市場環境整備推進費
　（大事項）自動車運送業の市場環境整備の推進に必要な経費</t>
  </si>
  <si>
    <t>引き続き、滞りなく適切に事業を行うべき。</t>
  </si>
  <si>
    <t>引き続き、滞りなく適切に事業を実施していく。</t>
    <rPh sb="0" eb="1">
      <t>ヒ</t>
    </rPh>
    <rPh sb="2" eb="3">
      <t>ツヅ</t>
    </rPh>
    <rPh sb="5" eb="6">
      <t>トドコオ</t>
    </rPh>
    <rPh sb="9" eb="11">
      <t>テキセツ</t>
    </rPh>
    <rPh sb="12" eb="14">
      <t>ジギョウ</t>
    </rPh>
    <rPh sb="15" eb="17">
      <t>ジッシ</t>
    </rPh>
    <phoneticPr fontId="1"/>
  </si>
  <si>
    <t>引き続き、事業に支障を来すなど真に必要なものに限って整備を行うこととしている。</t>
    <rPh sb="0" eb="1">
      <t>ヒ</t>
    </rPh>
    <rPh sb="2" eb="3">
      <t>ツヅ</t>
    </rPh>
    <phoneticPr fontId="2"/>
  </si>
  <si>
    <t>自動車整備事業における外国人技能実習制度活用に関する調査について、調査によって得られた結果を活用するよう努めるべき。</t>
  </si>
  <si>
    <t>国土技術政策総合研究所（横須賀）</t>
    <rPh sb="0" eb="2">
      <t>コクド</t>
    </rPh>
    <rPh sb="2" eb="4">
      <t>ギジュツ</t>
    </rPh>
    <rPh sb="4" eb="6">
      <t>セイサク</t>
    </rPh>
    <rPh sb="6" eb="8">
      <t>ソウゴウ</t>
    </rPh>
    <rPh sb="8" eb="11">
      <t>ケンキュウショ</t>
    </rPh>
    <phoneticPr fontId="1"/>
  </si>
  <si>
    <t>国土技術政策総合研究所（横須賀）</t>
    <rPh sb="0" eb="11">
      <t>コ</t>
    </rPh>
    <phoneticPr fontId="1"/>
  </si>
  <si>
    <t>都市分野の国際展開、国際貢献推進経費</t>
    <rPh sb="0" eb="2">
      <t>トシ</t>
    </rPh>
    <rPh sb="2" eb="4">
      <t>ブンヤ</t>
    </rPh>
    <rPh sb="5" eb="7">
      <t>コクサイ</t>
    </rPh>
    <rPh sb="7" eb="9">
      <t>テンカイ</t>
    </rPh>
    <rPh sb="10" eb="12">
      <t>コクサイ</t>
    </rPh>
    <rPh sb="12" eb="14">
      <t>コウケン</t>
    </rPh>
    <rPh sb="14" eb="16">
      <t>スイシン</t>
    </rPh>
    <rPh sb="16" eb="18">
      <t>ケイヒ</t>
    </rPh>
    <phoneticPr fontId="9"/>
  </si>
  <si>
    <t>不動産市場国際化への対応</t>
    <rPh sb="0" eb="3">
      <t>フドウサン</t>
    </rPh>
    <rPh sb="3" eb="5">
      <t>シジョウ</t>
    </rPh>
    <rPh sb="5" eb="7">
      <t>コクサイ</t>
    </rPh>
    <rPh sb="7" eb="8">
      <t>カ</t>
    </rPh>
    <rPh sb="10" eb="12">
      <t>タイオウ</t>
    </rPh>
    <phoneticPr fontId="1"/>
  </si>
  <si>
    <t>建設業における女性の働き方改革の推進</t>
    <rPh sb="0" eb="3">
      <t>ケンセツギョウ</t>
    </rPh>
    <rPh sb="7" eb="9">
      <t>ジョセイ</t>
    </rPh>
    <rPh sb="10" eb="11">
      <t>ハタラ</t>
    </rPh>
    <rPh sb="12" eb="13">
      <t>カタ</t>
    </rPh>
    <rPh sb="13" eb="15">
      <t>カイカク</t>
    </rPh>
    <rPh sb="16" eb="18">
      <t>スイシン</t>
    </rPh>
    <phoneticPr fontId="1"/>
  </si>
  <si>
    <t>アウトカムの自治体数を客観的に把握できるよう工夫して欲しい。</t>
    <phoneticPr fontId="1"/>
  </si>
  <si>
    <t>H28年度に終了。検討成果は社会資本の適切な維持管理・更新の推進に努められたい。</t>
    <phoneticPr fontId="1"/>
  </si>
  <si>
    <t>検討成果のとりまとめが完了したため、予定通り終了とする。検討成果は、インフラメンテナンス国民会議等を通じて社会資本の適切な維持管理・更新に寄与するよう努めるとともに、アウトカムの適切な把握にも努めたい。</t>
    <phoneticPr fontId="1"/>
  </si>
  <si>
    <t>インフラツーリズムによる地域振興が効果的に推進されるよう、地域・民間企業との連携のあり方を重視して検討を進められたい。</t>
    <phoneticPr fontId="1"/>
  </si>
  <si>
    <t>・アウトプットの指標について事業の目的をふまえ、記載を改善した。
・インフラツーリズムの受け入れ環境の整備と質の向上に向けた検討を行い、地域や民間企業と連携し、取り組むこととしている。
・インフラツーリズム推進のため、広報啓発・地域連携・人材育成について、学識者や民間事業者等による産官学の横断的な組織である検討会を定期的に開催する。</t>
    <phoneticPr fontId="1"/>
  </si>
  <si>
    <t>質の高さと相手側のニーズのすり合わせに注力する必要がある。</t>
    <phoneticPr fontId="1"/>
  </si>
  <si>
    <t>相手側のニーズを的確に把握し、戦略的な事業遂行に努められたい。</t>
    <phoneticPr fontId="1"/>
  </si>
  <si>
    <t>・これまでの事業の効果等を踏まえ、事業の対象地域・国、事業の実施体制等を見直すとともに、引き続き有識者委員会の意見を踏まえて事業を実施する。
・事業の実施等に当たって、省内関係部局等との役割分担・協力事項について協議する。</t>
    <phoneticPr fontId="1"/>
  </si>
  <si>
    <t>計画的な調査の更新等により、利用者ニーズに沿った事業へと発展を試みられたい。引き続き競争性、透明性のある契約方法により、事業の適正な執行を図るべき。</t>
    <phoneticPr fontId="1"/>
  </si>
  <si>
    <t>利用者へのアンケートの実施や学識経験者の意見も踏まえ、計画的な調査の更新等、事業の発展を試みるとともに、引き続き事業の適正な執行を図る。</t>
    <phoneticPr fontId="1"/>
  </si>
  <si>
    <t>効率的な事業実施のために、関係機関との連携を強化するなど、利用者ニーズに沿った事業実施に努められたい。</t>
    <phoneticPr fontId="1"/>
  </si>
  <si>
    <t>本事業の実施に当たっては、引き続き、外部有識者や自治体による委員会での審議に加えて、民間事業者や関係行政機関等とも連携・調整を行う。</t>
    <phoneticPr fontId="1"/>
  </si>
  <si>
    <t>堤防、突堤、護岸、離岸堤等の整備及び維持管理には多額の費用が必要となる。相対的に災害危険度の高い地域の土地利用規制を強化し、本事業を通じて守るべき対象を減らす取り組みも同時に行い、費用削減に努めるべきである。</t>
  </si>
  <si>
    <t>地方自治体等の関係者との連携を進めるとともに、事業の一層の重点化を図るなど、事業の効率的・効果的な実施に努めるべき。</t>
  </si>
  <si>
    <t xml:space="preserve"> -</t>
  </si>
  <si>
    <t>地方公共団体による津波災害警戒区域の指定等、津波防災地域づくり等が進むよう引き続き支援するとともに、背後に人命や財産が集中する海岸における海岸保全施設等の整備を重点的に推進し、効率的・効果的に事業を実施する。</t>
  </si>
  <si>
    <t>国益確保のために重要な事業であり、引き続き、効率的・効果的に実施して頂きたい。</t>
    <phoneticPr fontId="1"/>
  </si>
  <si>
    <t>事業内容の一部改善</t>
    <phoneticPr fontId="1"/>
  </si>
  <si>
    <t>低潮線保全の関係者との一層の連携を図るなど、事業の効率的・効果的な実施に努めるべき。</t>
    <phoneticPr fontId="1"/>
  </si>
  <si>
    <t>低潮線保全区域の状況変化をより効率的・効果的に確認できるよう、関係機関との連携をさらに深める。</t>
    <rPh sb="19" eb="22">
      <t>コウカテキ</t>
    </rPh>
    <phoneticPr fontId="1"/>
  </si>
  <si>
    <t>本事業の目標に照らし合わせ、引き続き、地下水観測所や観測項目の重点化を検討して頂きたい。</t>
    <phoneticPr fontId="1"/>
  </si>
  <si>
    <t>地盤沈下防止、地下水の適正な管理等に引き続き取り組むとともに、観測項目等の重点化を進めるなど、事業の効率的・効果的な実施に努めるべき。</t>
    <phoneticPr fontId="1"/>
  </si>
  <si>
    <t>発注業務については競争性の確保に努めるよう精査を行うとともに、地下水観測地点と観測項目の重点化の可能性について検討することで、引き続き可能な限りコスト縮減を行う。</t>
    <phoneticPr fontId="1"/>
  </si>
  <si>
    <t>近年の気候変動に伴う降雨パターンの変化、適切な管理ができていない森林の増加、大規模災害時の諸要請といった周辺状況も含め、総合的な土地・水マネジメントを実施して頂きたい。</t>
  </si>
  <si>
    <t>近年、水害が頻発・激甚化する一方で、渇水への対応も必要とされていることを踏まえつつ、水資源開発基本計画に基づき、事業の効果的・効率的な実施に努めるべき。</t>
    <phoneticPr fontId="1"/>
  </si>
  <si>
    <t>引き続き、水資源開発基本計画に基づき、事業の効果的・効率的な実施に努めるとともに、渇水時においては関係機関等との緊密な連携や適時適切な情報発信及び効率的な水運用等を行い渇水に対する影響の軽減に努める。</t>
    <phoneticPr fontId="1"/>
  </si>
  <si>
    <t>成果実績が分かりにくい。件数に合わせて、いくつかの具体例を提示してはどうか。（全般的に言えることだが、定量的な評価だけでなく、定性的な評価を補足的に行うことも大切である。）</t>
    <phoneticPr fontId="1"/>
  </si>
  <si>
    <t>成果実績について必要に応じて説明や具体例を付すなどの改善に努めるべき。また、一者応札・一者応募となった原因を分析し、必要に応じ入札契約方式等を見直し更なる競争性の向上を図るなど、事業の効率的・効果的な実施に努めるべき。</t>
    <phoneticPr fontId="1"/>
  </si>
  <si>
    <t>地下水採取による地盤沈下の問題がある一方、集中豪雨による外水氾濫・内水氾濫の問題もあり、都市の水循環の健全化を総合的に取り組む必要がある。本事業と関連する事業の内容を合わせて総合評価する必要を感じる。</t>
    <phoneticPr fontId="1"/>
  </si>
  <si>
    <t>都市の水循環の健全化等の観点も踏まえつつ、地盤沈下の防止と地下水の適切な利用・保全を図るための総合的な対策に取り組むべき。また、地下水データの収集等の効率化によるコスト縮減を図るなど、事業の効率的・効果的な実施に努めるべき。</t>
    <phoneticPr fontId="1"/>
  </si>
  <si>
    <t>本業務は継続的な地下水の保全と利用を促進するため、地盤沈下の防止や地下水採取量の抑制、かん養量の増大等水循環の健全化に向けた取組を行うが、実施にあたっては、業務の効率化を図る等、より一層の効果的・効率的な事業の実施を図る。</t>
    <rPh sb="0" eb="1">
      <t>ホン</t>
    </rPh>
    <rPh sb="1" eb="3">
      <t>ギョウム</t>
    </rPh>
    <rPh sb="4" eb="7">
      <t>ケイゾクテキ</t>
    </rPh>
    <rPh sb="8" eb="11">
      <t>チカスイ</t>
    </rPh>
    <rPh sb="12" eb="14">
      <t>ホゼン</t>
    </rPh>
    <rPh sb="15" eb="17">
      <t>リヨウ</t>
    </rPh>
    <rPh sb="18" eb="20">
      <t>ソクシン</t>
    </rPh>
    <rPh sb="25" eb="27">
      <t>ジバン</t>
    </rPh>
    <rPh sb="27" eb="29">
      <t>チンカ</t>
    </rPh>
    <rPh sb="30" eb="32">
      <t>ボウシ</t>
    </rPh>
    <rPh sb="33" eb="36">
      <t>チカスイ</t>
    </rPh>
    <rPh sb="36" eb="39">
      <t>サイシュリョウ</t>
    </rPh>
    <rPh sb="40" eb="42">
      <t>ヨクセイ</t>
    </rPh>
    <rPh sb="45" eb="47">
      <t>ヨウリョウ</t>
    </rPh>
    <rPh sb="48" eb="50">
      <t>ゾウダイ</t>
    </rPh>
    <rPh sb="50" eb="51">
      <t>トウ</t>
    </rPh>
    <rPh sb="51" eb="52">
      <t>ミズ</t>
    </rPh>
    <rPh sb="52" eb="54">
      <t>ジュンカン</t>
    </rPh>
    <rPh sb="55" eb="58">
      <t>ケンゼンカ</t>
    </rPh>
    <rPh sb="59" eb="60">
      <t>ム</t>
    </rPh>
    <rPh sb="62" eb="64">
      <t>トリクミ</t>
    </rPh>
    <rPh sb="65" eb="66">
      <t>オコナ</t>
    </rPh>
    <rPh sb="69" eb="71">
      <t>ジッシ</t>
    </rPh>
    <rPh sb="78" eb="80">
      <t>ギョウム</t>
    </rPh>
    <rPh sb="81" eb="84">
      <t>コウリツカ</t>
    </rPh>
    <rPh sb="85" eb="86">
      <t>ハカ</t>
    </rPh>
    <rPh sb="87" eb="88">
      <t>トウ</t>
    </rPh>
    <rPh sb="91" eb="93">
      <t>イッソウ</t>
    </rPh>
    <rPh sb="94" eb="97">
      <t>コウカテキ</t>
    </rPh>
    <rPh sb="98" eb="101">
      <t>コウリツテキ</t>
    </rPh>
    <rPh sb="102" eb="104">
      <t>ジギョウ</t>
    </rPh>
    <rPh sb="105" eb="107">
      <t>ジッシ</t>
    </rPh>
    <rPh sb="108" eb="109">
      <t>ハカ</t>
    </rPh>
    <phoneticPr fontId="1"/>
  </si>
  <si>
    <t>引き続き、地方公共団体の財政状況や住民意識の変化に対応する形で事業を柔軟に進めて頂きたい。</t>
    <phoneticPr fontId="1"/>
  </si>
  <si>
    <t>一者応札の原因を分析し条件の精査等を行うとともに、引き続き総合評価落札方式等により競争性・透明性を高めた契約を行う。
水源地域の状況やニーズ等については、地方公共団体へのヒアリングや水源地域の活性化に取り組む団体・有識者・行政等が情報共有を行う会議などの場を通じて把握し、より一層の連携を図る。</t>
  </si>
  <si>
    <t>本事業の成果を適切に活用し、気候変動や水循環の健全化を踏まえた水資源の有効利用を図る。</t>
    <rPh sb="0" eb="1">
      <t>ホン</t>
    </rPh>
    <rPh sb="1" eb="3">
      <t>ジギョウ</t>
    </rPh>
    <rPh sb="4" eb="6">
      <t>セイカ</t>
    </rPh>
    <rPh sb="7" eb="9">
      <t>テキセツ</t>
    </rPh>
    <rPh sb="10" eb="12">
      <t>カツヨウ</t>
    </rPh>
    <rPh sb="14" eb="16">
      <t>キコウ</t>
    </rPh>
    <rPh sb="16" eb="18">
      <t>ヘンドウ</t>
    </rPh>
    <rPh sb="19" eb="20">
      <t>ミズ</t>
    </rPh>
    <rPh sb="20" eb="22">
      <t>ジュンカン</t>
    </rPh>
    <rPh sb="23" eb="26">
      <t>ケンゼンカ</t>
    </rPh>
    <rPh sb="27" eb="28">
      <t>フ</t>
    </rPh>
    <rPh sb="31" eb="34">
      <t>ミズシゲン</t>
    </rPh>
    <rPh sb="35" eb="37">
      <t>ユウコウ</t>
    </rPh>
    <rPh sb="37" eb="39">
      <t>リヨウ</t>
    </rPh>
    <rPh sb="40" eb="41">
      <t>ハカ</t>
    </rPh>
    <phoneticPr fontId="1"/>
  </si>
  <si>
    <t>渇水対応タイムライン作成のためのガイドライン（試行案）及び将来の気候変動による水資源への影響予測を参考に、渇水対応タイムラインの具体の河川における試行、各個別現場への適用等に取組む。</t>
    <rPh sb="10" eb="12">
      <t>サクセイ</t>
    </rPh>
    <rPh sb="23" eb="26">
      <t>シコウアン</t>
    </rPh>
    <rPh sb="27" eb="28">
      <t>オヨ</t>
    </rPh>
    <rPh sb="29" eb="31">
      <t>ショウライ</t>
    </rPh>
    <rPh sb="32" eb="34">
      <t>キコウ</t>
    </rPh>
    <rPh sb="34" eb="36">
      <t>ヘンドウ</t>
    </rPh>
    <rPh sb="39" eb="42">
      <t>ミズシゲン</t>
    </rPh>
    <rPh sb="44" eb="46">
      <t>エイキョウ</t>
    </rPh>
    <rPh sb="46" eb="48">
      <t>ヨソク</t>
    </rPh>
    <rPh sb="49" eb="51">
      <t>サンコウ</t>
    </rPh>
    <rPh sb="53" eb="55">
      <t>カッスイ</t>
    </rPh>
    <rPh sb="55" eb="57">
      <t>タイオウ</t>
    </rPh>
    <rPh sb="64" eb="66">
      <t>グタイ</t>
    </rPh>
    <rPh sb="67" eb="69">
      <t>カセン</t>
    </rPh>
    <rPh sb="73" eb="75">
      <t>シコウ</t>
    </rPh>
    <rPh sb="76" eb="77">
      <t>カク</t>
    </rPh>
    <rPh sb="77" eb="79">
      <t>コベツ</t>
    </rPh>
    <rPh sb="79" eb="81">
      <t>ゲンバ</t>
    </rPh>
    <rPh sb="83" eb="85">
      <t>テキヨウ</t>
    </rPh>
    <rPh sb="85" eb="86">
      <t>トウ</t>
    </rPh>
    <rPh sb="87" eb="88">
      <t>ト</t>
    </rPh>
    <rPh sb="88" eb="89">
      <t>ク</t>
    </rPh>
    <phoneticPr fontId="1"/>
  </si>
  <si>
    <t>重要な事業であるが、財政が厳しくなっていく中、また、人口が減少する中、河川周辺の土地利用の規制を通じた本事業の規模縮小についても検討して頂きたい。</t>
  </si>
  <si>
    <t>事業の一層の重点化や、ハード対策・ソフト対策が一体となった総合的な取組みを進めるなど、事業の効率的・効果的な実施に努めるべき。</t>
  </si>
  <si>
    <t>近年の災害の状況や土地利用状況等を踏まえ計画・事業を実施するとともに、関係者が連携し、社会全体で洪水に備える水防災意識社会 再構築ビジョンに沿ってハード・ソフト対策を一体的・計画的に推進することで効果的・効率的に事業を実施する。
　</t>
  </si>
  <si>
    <t>本事業の視野にグリーンインフラストラクチュアの導入による下水道インフラへの負担軽減も含めて頂きたい。</t>
  </si>
  <si>
    <t>一者応札となった原因を分析し、更なる競争性の確保に努めるべき。下水道が有するポテンシャルが十分に活用されるよう、グリーンインフラ等の視点も踏まえつつ、官民連携や技術開発等に引き続き取り組むべき。</t>
  </si>
  <si>
    <t>一者応札の要因として、入札条件等が適当か改めて検証を行う。
グリーンインフラの取組については、まちづくりと連携した雨水貯留浸透施設の整備等を行う。また、官民連携や技術開発等を推進していくことで、引き続き効率的・効果的な下水道事業を実施していく。</t>
  </si>
  <si>
    <t>引き続き、着実に事業を実施して頂きたい。</t>
    <phoneticPr fontId="1"/>
  </si>
  <si>
    <t>一者応札となった原因を分析し、更なる競争性の確保に努めるべき。データの集計・管理の確実な実施を図りつつ、化学物質管理計画の策定を促進するなど、事業の効率的・効果的な実施に努めるべき。</t>
    <phoneticPr fontId="1"/>
  </si>
  <si>
    <t>・一者応札の要因として、入札条件等が適当か改めて検証を行う。
・引き続き効率的・効果的な事業実施とコスト縮減を図る。</t>
    <rPh sb="1" eb="3">
      <t>イッシャ</t>
    </rPh>
    <rPh sb="3" eb="5">
      <t>オウサツ</t>
    </rPh>
    <rPh sb="6" eb="8">
      <t>ヨウイン</t>
    </rPh>
    <rPh sb="12" eb="14">
      <t>ニュウサツ</t>
    </rPh>
    <rPh sb="14" eb="16">
      <t>ジョウケン</t>
    </rPh>
    <rPh sb="16" eb="17">
      <t>トウ</t>
    </rPh>
    <rPh sb="18" eb="20">
      <t>テキトウ</t>
    </rPh>
    <rPh sb="21" eb="22">
      <t>アラタ</t>
    </rPh>
    <rPh sb="24" eb="26">
      <t>ケンショウ</t>
    </rPh>
    <rPh sb="27" eb="28">
      <t>オコナ</t>
    </rPh>
    <rPh sb="40" eb="43">
      <t>コウカテキ</t>
    </rPh>
    <rPh sb="55" eb="56">
      <t>ハカ</t>
    </rPh>
    <phoneticPr fontId="1"/>
  </si>
  <si>
    <t>セミナーの開催、政府間対話等がどう受注に影響を及ぼしたのか分析する必要がある。</t>
    <phoneticPr fontId="1"/>
  </si>
  <si>
    <t>一者応募となった原因を分析し、更なる競争性の確保に努めるべき。セミナー開催、政府間対話が受注に及ぼした効果を分析した上で、下水道分野における海外受注の一層の拡大を進める観点から、必要に応じ事業手法の改善を検討するなど、事業の効率的・効果的な実施に努める。</t>
    <phoneticPr fontId="1"/>
  </si>
  <si>
    <t>・一者応札の要因として、入札条件等が適当か改めて検証を行う。
・セミナーやＦＳ調査の対象とする国や技術を見直し、効率的な実施に努めている。</t>
    <rPh sb="39" eb="41">
      <t>チョウサ</t>
    </rPh>
    <rPh sb="42" eb="44">
      <t>タイショウ</t>
    </rPh>
    <rPh sb="47" eb="48">
      <t>クニ</t>
    </rPh>
    <rPh sb="49" eb="51">
      <t>ギジュツ</t>
    </rPh>
    <rPh sb="52" eb="54">
      <t>ミナオ</t>
    </rPh>
    <rPh sb="56" eb="59">
      <t>コウリツテキ</t>
    </rPh>
    <rPh sb="60" eb="62">
      <t>ジッシ</t>
    </rPh>
    <rPh sb="63" eb="64">
      <t>ツト</t>
    </rPh>
    <phoneticPr fontId="1"/>
  </si>
  <si>
    <t>ノウハウの水平展開においては、モデル都市における成果だけでなく課題も的確に提示して頂きたい。</t>
    <phoneticPr fontId="1"/>
  </si>
  <si>
    <t>モデル都市におけるコンセッション方式導入についての課題の把握と解決方策の検討を着実に実施し、地方自治体における下水道分野のコンセッション事業の導入検討の一層の拡大を図るべき。</t>
    <phoneticPr fontId="1"/>
  </si>
  <si>
    <t>指摘を踏まえ、課題の把握と解決方策についても検討を進めていく。</t>
    <phoneticPr fontId="1"/>
  </si>
  <si>
    <t>・研修プログラム設定については、毎年度、研修参加者からのアンケートを参考に見直しを行い、実務ニーズを踏まえたものとなるよう工夫している。
・参加者については、年度ごとに対象となる自治体の規模を変えるとともに、過年度に受講していない自治体を優先的に確保し、全国の自治体へ広く知見を共有することで、効果的な事業実施につながるよう工夫している。
・一者応札の要因として、入札条件等が適当か改めて検証を行う。</t>
    <rPh sb="1" eb="3">
      <t>ケンシュウ</t>
    </rPh>
    <rPh sb="16" eb="19">
      <t>マイネンド</t>
    </rPh>
    <rPh sb="20" eb="22">
      <t>ケンシュウ</t>
    </rPh>
    <rPh sb="22" eb="25">
      <t>サンカシャ</t>
    </rPh>
    <rPh sb="34" eb="36">
      <t>サンコウ</t>
    </rPh>
    <rPh sb="37" eb="39">
      <t>ミナオ</t>
    </rPh>
    <rPh sb="41" eb="42">
      <t>オコナ</t>
    </rPh>
    <rPh sb="61" eb="63">
      <t>クフウ</t>
    </rPh>
    <rPh sb="70" eb="73">
      <t>サンカシャ</t>
    </rPh>
    <rPh sb="79" eb="81">
      <t>ネンド</t>
    </rPh>
    <rPh sb="84" eb="86">
      <t>タイショウ</t>
    </rPh>
    <rPh sb="89" eb="92">
      <t>ジチタイ</t>
    </rPh>
    <rPh sb="93" eb="95">
      <t>キボ</t>
    </rPh>
    <rPh sb="96" eb="97">
      <t>カ</t>
    </rPh>
    <rPh sb="104" eb="107">
      <t>カネンド</t>
    </rPh>
    <rPh sb="108" eb="110">
      <t>ジュコウ</t>
    </rPh>
    <rPh sb="115" eb="118">
      <t>ジチタイ</t>
    </rPh>
    <rPh sb="119" eb="121">
      <t>ユウセン</t>
    </rPh>
    <rPh sb="121" eb="122">
      <t>テキ</t>
    </rPh>
    <rPh sb="123" eb="125">
      <t>カクホ</t>
    </rPh>
    <rPh sb="127" eb="129">
      <t>ゼンコク</t>
    </rPh>
    <rPh sb="130" eb="133">
      <t>ジチタイ</t>
    </rPh>
    <rPh sb="134" eb="135">
      <t>ヒロ</t>
    </rPh>
    <rPh sb="136" eb="138">
      <t>チケン</t>
    </rPh>
    <rPh sb="139" eb="141">
      <t>キョウユウ</t>
    </rPh>
    <rPh sb="162" eb="164">
      <t>クフウ</t>
    </rPh>
    <phoneticPr fontId="1"/>
  </si>
  <si>
    <t>引き続き、効率的・効果的に事業を推進して頂きたい。</t>
    <phoneticPr fontId="1"/>
  </si>
  <si>
    <t>事業成果である技術資料等の下水道管理者、地下街管理者等への周知を図り、関係者が連携した水防計画等の策定促進に努めるべき。</t>
    <phoneticPr fontId="1"/>
  </si>
  <si>
    <t>事業成果である技術資料等の下水道管理者、地下街等管理者への周知を図り、施策の展開に活用する。</t>
    <phoneticPr fontId="1"/>
  </si>
  <si>
    <t>官民連携による浸水対策に関する検討経費</t>
    <phoneticPr fontId="1"/>
  </si>
  <si>
    <t>官民連携による浸水対策に関する検討の具体的内容を的確に検討しながら、事業を効率的・効果的に進めて頂きたい。</t>
    <phoneticPr fontId="1"/>
  </si>
  <si>
    <t>事業成果であるガイドライン等について、官民連携の具体的な課題の解決に資するものとするとともに、ガイドライン等を下水道管理者、民間事業者に幅広く周知するなど、効率的・効果的な浸水対策の推進に取り組むべき。</t>
    <phoneticPr fontId="1"/>
  </si>
  <si>
    <t>効率的・効果的な浸水対策の推進のため、事業成果であるガイドライン等について、官民連携の具体的な課題の解決に資するものとするとともに、ガイドライン等を下水道管理者、民間事業者に幅広く周知する方法について、引き続き検討を行う。</t>
    <rPh sb="94" eb="96">
      <t>ホウホウ</t>
    </rPh>
    <rPh sb="101" eb="102">
      <t>ヒ</t>
    </rPh>
    <rPh sb="103" eb="104">
      <t>ツヅ</t>
    </rPh>
    <rPh sb="105" eb="107">
      <t>ケントウ</t>
    </rPh>
    <rPh sb="108" eb="109">
      <t>オコナ</t>
    </rPh>
    <phoneticPr fontId="1"/>
  </si>
  <si>
    <t>長寿命化計画（個別施設計画）の内容の評価も必要である。</t>
    <phoneticPr fontId="1"/>
  </si>
  <si>
    <t>地方公共団体における持続可能な下水道事業の運営を推進するため、事業成果であるガイドライン等について、施設管理計画を策定する地方公共団体の実情やニーズに沿ったものとするとともに、ガイドライン等の周知、活用の働きかけを行うなど、事業の効率的・効果的な実施に努めるべき。</t>
    <phoneticPr fontId="1"/>
  </si>
  <si>
    <t>地方公共団体にヒアリング等を行い、地方公共団体の実情やニーズを把握し、周知・活用の働きかけに反映することで、事業の効率的・効果的な実施を図る。</t>
    <rPh sb="0" eb="2">
      <t>チホウ</t>
    </rPh>
    <rPh sb="2" eb="4">
      <t>コウキョウ</t>
    </rPh>
    <rPh sb="4" eb="6">
      <t>ダンタイ</t>
    </rPh>
    <rPh sb="12" eb="13">
      <t>トウ</t>
    </rPh>
    <rPh sb="14" eb="15">
      <t>オコナ</t>
    </rPh>
    <rPh sb="31" eb="33">
      <t>ハアク</t>
    </rPh>
    <rPh sb="35" eb="37">
      <t>シュウチ</t>
    </rPh>
    <rPh sb="38" eb="40">
      <t>カツヨウ</t>
    </rPh>
    <rPh sb="41" eb="42">
      <t>ハタラ</t>
    </rPh>
    <rPh sb="46" eb="48">
      <t>ハンエイ</t>
    </rPh>
    <rPh sb="68" eb="69">
      <t>ハカ</t>
    </rPh>
    <phoneticPr fontId="1"/>
  </si>
  <si>
    <t>一者応札となった原因を分析し、更なる競争性の確保を図るとともに、長期的な維持管理コストが抑制されるよう、長寿命化計画に基づき、事業の効率的・効果的な実施に努めるべき。</t>
  </si>
  <si>
    <t>一者応札となった案件については、引き続き原因を分析し、応札者が増えるよう発注規模や時期、参加要件等の工夫により更なる競争性を確保するとともに、老朽化したゲートのステンレス化等可能な限り施設の長寿命化を図ることでコスト縮減を行い、適切な施設の維持管理を実施する。</t>
    <rPh sb="8" eb="10">
      <t>アンケン</t>
    </rPh>
    <rPh sb="16" eb="17">
      <t>ヒ</t>
    </rPh>
    <rPh sb="18" eb="19">
      <t>ツヅ</t>
    </rPh>
    <rPh sb="23" eb="25">
      <t>ブンセキ</t>
    </rPh>
    <rPh sb="27" eb="29">
      <t>オウサツ</t>
    </rPh>
    <rPh sb="29" eb="30">
      <t>シャ</t>
    </rPh>
    <rPh sb="31" eb="32">
      <t>フ</t>
    </rPh>
    <rPh sb="36" eb="38">
      <t>ハッチュウ</t>
    </rPh>
    <rPh sb="38" eb="40">
      <t>キボ</t>
    </rPh>
    <rPh sb="41" eb="43">
      <t>ジキ</t>
    </rPh>
    <rPh sb="44" eb="46">
      <t>サンカ</t>
    </rPh>
    <rPh sb="46" eb="48">
      <t>ヨウケン</t>
    </rPh>
    <rPh sb="48" eb="49">
      <t>トウ</t>
    </rPh>
    <rPh sb="50" eb="52">
      <t>クフウ</t>
    </rPh>
    <rPh sb="55" eb="56">
      <t>サラ</t>
    </rPh>
    <rPh sb="108" eb="110">
      <t>シュクゲン</t>
    </rPh>
    <rPh sb="111" eb="112">
      <t>オコナ</t>
    </rPh>
    <rPh sb="125" eb="127">
      <t>ジッシ</t>
    </rPh>
    <phoneticPr fontId="1"/>
  </si>
  <si>
    <t>一者応札となった原因を分析し、更なる競争性の確保を図るとともに、近年大規模な土砂災害が頻発していることを踏まえ、要配慮者利用施設や社会経済上重要な施設等の的確な保全が図られるよう取り組むべき。</t>
  </si>
  <si>
    <t>・災害を未然に防止する予防的な施設整備にあたっては、要配慮者利用施設や防災拠点、重要交通網を保全する事業を特に重点的に実施することとしており、近年の災害状況等も踏まえ、引き続き効果的・効率的な施設整備により着実に事業を実施する。
・一者応札となった案件については、引き続き原因を分析し、応札者が増えるよう発注規模や時期、参加要件等の工夫により更なる競争性を確保する。</t>
  </si>
  <si>
    <t>一者応札となった原因を分析し、更なる競争性の確保を図るとともに、地すべりの動態の的確な把握により早期対策の着実な実施を図るべきである。</t>
  </si>
  <si>
    <t>・災害発生の兆候の早期発見等のため、地すべりの活動状況や保全対象等を勘案し、GPS等を活用した地すべりの動態監視・観測の強化を実施する。
・一者応札となった案件については、引き続き原因を分析し、応札者が増えるよう発注規模や時期、参加要件等の工夫により更なる競争性を確保する。</t>
    <rPh sb="63" eb="65">
      <t>ジッシ</t>
    </rPh>
    <phoneticPr fontId="1"/>
  </si>
  <si>
    <t>近年大規模な土砂災害が頻発していることを踏まえ、調査内容・調査手法を精査し、効果的な対策手法の構築に取り組むべき。</t>
  </si>
  <si>
    <t>近年の大規模な土砂災害の発生状況を踏まえ、最新の土砂災害のデータ収集・調査・解析を継続するとともに、効果的な対策手法の構築に向けた検討を実施する。</t>
  </si>
  <si>
    <t>今後、同様の事業を実施する場合にも、効率的・効果的に事業を遂行する。</t>
    <phoneticPr fontId="1"/>
  </si>
  <si>
    <t>事業実施地域における土砂流出状況を的確に把握した上で、事業の効率的・効果的な実施に努めるべき。</t>
  </si>
  <si>
    <t>桜島では、カメラ等による監視体制が整備されており、土砂流出状況を的確に把握し引き続き効率的・効果的に事業を実施する。</t>
  </si>
  <si>
    <t>一者応札となった原因を分析し、更なる競争性の確保を図るとともに、ダムの有する治水面・利水面の効果が早期かつ十分に発揮されるよう、事業の効率的・効果的な実施に努めるべき。</t>
  </si>
  <si>
    <t>一者応札となった案件については、同種・類似業務の実績がある業者が多数いることを把握したうえで、適切な発注条件のもと企画競争入札等で発注した結果、一者のみの応札となったものである。引き続き原因を分析し、競争性を確保するとともに、応札者が増えるよう発注規模や時期、参加要件等の工夫を行い、効果が早期かつ十分発揮されるよう、「ダム事業費等監理委員会」を活用し、効率的・効果的に事業を実施する。</t>
    <rPh sb="1" eb="2">
      <t>シャ</t>
    </rPh>
    <rPh sb="73" eb="74">
      <t>シャ</t>
    </rPh>
    <rPh sb="139" eb="140">
      <t>オコナ</t>
    </rPh>
    <phoneticPr fontId="1"/>
  </si>
  <si>
    <t>水害が頻発・激甚化している状況を踏まえ、事業効果の早期発現を図るなど、効率的・効果的な事業実施に努めるべき。</t>
  </si>
  <si>
    <t>近年の災害の状況等を踏まえ、補助・床上浸水対策特別緊急事業の事業効果の早期発現のため、効率的・効果的に事業を実施する。</t>
  </si>
  <si>
    <t>-</t>
    <phoneticPr fontId="1"/>
  </si>
  <si>
    <t>繰越しについては、引き続き関係機関、地方自治体等と連携を図り、効果的な地震・津波対策を推進する。</t>
    <phoneticPr fontId="1"/>
  </si>
  <si>
    <t>引き続き、確実な実施に努める。</t>
    <rPh sb="0" eb="1">
      <t>ヒ</t>
    </rPh>
    <rPh sb="2" eb="3">
      <t>ツヅ</t>
    </rPh>
    <rPh sb="5" eb="7">
      <t>カクジツ</t>
    </rPh>
    <rPh sb="8" eb="10">
      <t>ジッシ</t>
    </rPh>
    <rPh sb="11" eb="12">
      <t>ツト</t>
    </rPh>
    <phoneticPr fontId="1"/>
  </si>
  <si>
    <t>雨量・水位の観測や危機管理情報の伝達等が確実に行われるよう、施設の適切な維持管理等に引き続き取り組むべき。</t>
    <phoneticPr fontId="1"/>
  </si>
  <si>
    <t>観測施設の保守・点検を的確に実施し、河川の水位・流量等の観測体制を確保すべき。</t>
    <phoneticPr fontId="1"/>
  </si>
  <si>
    <t>観測施設の保守・点検を的確に実施し、河川の水位・流量等の観測体制を確保する。</t>
  </si>
  <si>
    <t>必要な事業であり、着実に継続して頂きたい。</t>
    <phoneticPr fontId="1"/>
  </si>
  <si>
    <t>河川の水位・流量等の観測体制を確保するため、観測施設の修繕等については着実に実施すべき。</t>
    <phoneticPr fontId="1"/>
  </si>
  <si>
    <t>河川の水位・流量等の観測体制を確保するため、観測施設の修繕等について着実に実施する。</t>
  </si>
  <si>
    <t>引き続き、着実に事業を推進して頂きたい。</t>
    <phoneticPr fontId="1"/>
  </si>
  <si>
    <t>河川の水位・流量等の観測体制が確保されるよう、競争性を確保しつつ、観測施設の更新等を着実に進めるなど、事業の効率的・効果的な実施に努めるべき。</t>
    <phoneticPr fontId="1"/>
  </si>
  <si>
    <t>河川の水位・流量等の観測態勢を確保するため、競争性を確保しつつ、観測施設の更新等を着実に進めるなど、効率的・効果的に事業を実施する。</t>
    <phoneticPr fontId="1"/>
  </si>
  <si>
    <t>防災分野における我が国のプレゼンスを一層向上させるため、国連等の場において、我が国の防災に関する技術・知見をより効果的に発信できるよう取り組むべき。</t>
    <phoneticPr fontId="1"/>
  </si>
  <si>
    <t>防災技術や知見、防災投資の重要性を効率的に世界に発信し我が国のプレゼンスを一層向上すべく、国連関係者等との連携を引き続き強化する。</t>
    <rPh sb="0" eb="2">
      <t>ボウサイ</t>
    </rPh>
    <rPh sb="2" eb="4">
      <t>ギジュツ</t>
    </rPh>
    <rPh sb="5" eb="7">
      <t>チケン</t>
    </rPh>
    <rPh sb="8" eb="10">
      <t>ボウサイ</t>
    </rPh>
    <rPh sb="10" eb="12">
      <t>トウシ</t>
    </rPh>
    <rPh sb="13" eb="16">
      <t>ジュウヨウセイ</t>
    </rPh>
    <rPh sb="17" eb="20">
      <t>コウリツテキ</t>
    </rPh>
    <rPh sb="21" eb="23">
      <t>セカイ</t>
    </rPh>
    <rPh sb="24" eb="26">
      <t>ハッシン</t>
    </rPh>
    <rPh sb="27" eb="28">
      <t>ワ</t>
    </rPh>
    <rPh sb="29" eb="30">
      <t>クニ</t>
    </rPh>
    <rPh sb="37" eb="39">
      <t>イッソウ</t>
    </rPh>
    <rPh sb="39" eb="41">
      <t>コウジョウ</t>
    </rPh>
    <rPh sb="45" eb="47">
      <t>コクレン</t>
    </rPh>
    <rPh sb="47" eb="50">
      <t>カンケイシャ</t>
    </rPh>
    <rPh sb="50" eb="51">
      <t>トウ</t>
    </rPh>
    <rPh sb="53" eb="55">
      <t>レンケイ</t>
    </rPh>
    <rPh sb="56" eb="57">
      <t>ヒ</t>
    </rPh>
    <rPh sb="58" eb="59">
      <t>ツヅ</t>
    </rPh>
    <rPh sb="60" eb="62">
      <t>キョウカ</t>
    </rPh>
    <phoneticPr fontId="1"/>
  </si>
  <si>
    <t>大規模土砂災害が急迫している状況で行う緊急調査は、住民の安全等に直結するものであることを踏まえ、調査実施及び緊急情報の発出を迅速かつ的確に行うことができるよう、事業の効率的・効果的な実施に努めるべき。</t>
    <phoneticPr fontId="1"/>
  </si>
  <si>
    <t>調査実施及び緊急情報の発出を迅速かつ的確に行うことができるよう、効率的・効果的に事業を実施する。</t>
    <rPh sb="40" eb="42">
      <t>ジギョウ</t>
    </rPh>
    <phoneticPr fontId="1"/>
  </si>
  <si>
    <t>本事業による検討成果の周知・普及を徹底し、深層崩壊に起因する土砂災害に対し、ハード対策・ソフト対策を組み合わせた効果的な取組みの実施に努める。</t>
    <phoneticPr fontId="1"/>
  </si>
  <si>
    <t>本事業による検討成果の周知・普及を徹底し、深層崩壊に起因する土砂災害に対し、ハード対策・ソフト対策を組み合わせた効果的な取組を実施する。</t>
    <rPh sb="0" eb="1">
      <t>ホン</t>
    </rPh>
    <rPh sb="1" eb="3">
      <t>ジギョウ</t>
    </rPh>
    <rPh sb="6" eb="8">
      <t>ケントウ</t>
    </rPh>
    <rPh sb="8" eb="10">
      <t>セイカ</t>
    </rPh>
    <rPh sb="11" eb="13">
      <t>シュウチ</t>
    </rPh>
    <rPh sb="14" eb="16">
      <t>フキュウ</t>
    </rPh>
    <rPh sb="17" eb="19">
      <t>テッテイ</t>
    </rPh>
    <rPh sb="21" eb="23">
      <t>シンソウ</t>
    </rPh>
    <rPh sb="23" eb="25">
      <t>ホウカイ</t>
    </rPh>
    <rPh sb="26" eb="28">
      <t>キイン</t>
    </rPh>
    <rPh sb="30" eb="32">
      <t>ドシャ</t>
    </rPh>
    <rPh sb="32" eb="34">
      <t>サイガイ</t>
    </rPh>
    <rPh sb="35" eb="36">
      <t>タイ</t>
    </rPh>
    <rPh sb="41" eb="43">
      <t>タイサク</t>
    </rPh>
    <rPh sb="47" eb="49">
      <t>タイサク</t>
    </rPh>
    <rPh sb="50" eb="51">
      <t>ク</t>
    </rPh>
    <rPh sb="52" eb="53">
      <t>ア</t>
    </rPh>
    <rPh sb="56" eb="59">
      <t>コウカテキ</t>
    </rPh>
    <rPh sb="60" eb="61">
      <t>ト</t>
    </rPh>
    <rPh sb="61" eb="62">
      <t>ク</t>
    </rPh>
    <rPh sb="63" eb="65">
      <t>ジッシ</t>
    </rPh>
    <phoneticPr fontId="1"/>
  </si>
  <si>
    <t>水関連分野の防災協働対話推進のための調査検討経費</t>
    <phoneticPr fontId="1"/>
  </si>
  <si>
    <t>水関連分野の防災協働は国内でも重要であるため、新興国での取り組みに注力する意義を明確に説明する必要がある。</t>
    <phoneticPr fontId="1"/>
  </si>
  <si>
    <t>一者応募となった原因を分析し競争性の確保に努めるべき。防災協働対話の対象となる新興国等のニーズを十分に踏まえた政策・技術提案が行われるよう、国内の産学官の関係者との一層の連携を進めるなど、事業の効果的・効率的な実施に努めるべき。</t>
    <phoneticPr fontId="1"/>
  </si>
  <si>
    <t>事業の目的である、防災技術を有する本邦企業の海外展開の参画可能性を高める取り組みを引き続き行う。
一者応札となった原因を分析し競争性の確保に努めるとともに、国内の産学官の関係者と十分に戦略を練った上で相手国のワークショップに臨むなど、ニーズとシーズのマッチングを一層促進する。</t>
    <rPh sb="49" eb="50">
      <t>イッ</t>
    </rPh>
    <rPh sb="50" eb="51">
      <t>シャ</t>
    </rPh>
    <rPh sb="51" eb="53">
      <t>オウサツ</t>
    </rPh>
    <rPh sb="57" eb="59">
      <t>ゲンイン</t>
    </rPh>
    <rPh sb="60" eb="62">
      <t>ブンセキ</t>
    </rPh>
    <rPh sb="63" eb="66">
      <t>キョウソウセイ</t>
    </rPh>
    <rPh sb="67" eb="69">
      <t>カクホ</t>
    </rPh>
    <rPh sb="70" eb="71">
      <t>ツト</t>
    </rPh>
    <rPh sb="78" eb="80">
      <t>コクナイ</t>
    </rPh>
    <rPh sb="81" eb="84">
      <t>サンガクカン</t>
    </rPh>
    <rPh sb="85" eb="88">
      <t>カンケイシャ</t>
    </rPh>
    <rPh sb="89" eb="91">
      <t>ジュウブン</t>
    </rPh>
    <rPh sb="92" eb="94">
      <t>センリャク</t>
    </rPh>
    <rPh sb="95" eb="96">
      <t>ネ</t>
    </rPh>
    <rPh sb="98" eb="99">
      <t>ウエ</t>
    </rPh>
    <rPh sb="100" eb="103">
      <t>アイテコク</t>
    </rPh>
    <rPh sb="112" eb="113">
      <t>ノゾ</t>
    </rPh>
    <rPh sb="131" eb="133">
      <t>イッソウ</t>
    </rPh>
    <rPh sb="133" eb="135">
      <t>ソクシン</t>
    </rPh>
    <phoneticPr fontId="1"/>
  </si>
  <si>
    <t>適応計画の推進のため、調査検討の成果を具体的な対策の構築に活用していくとともに、気候変動による影響は様々な範囲・分野に及ぶことを踏まえ、関係者との一層の連携強化を図りつつ、事業の効果的・効率的な実施に努めるべき。</t>
    <phoneticPr fontId="1"/>
  </si>
  <si>
    <t>調査検討の成果を具体的な対策の構築に活用するとともに、関係者との一層の連携強化を図りつつ、事業の効果的・効率的な実施を図る。</t>
    <rPh sb="59" eb="60">
      <t>ハカ</t>
    </rPh>
    <phoneticPr fontId="1"/>
  </si>
  <si>
    <t>住民の自発的な防災・減災対策の具体的内容を評価し、国費で支援すべきかどうか検討する必要がある。</t>
    <phoneticPr fontId="1"/>
  </si>
  <si>
    <t>住民等による自発的な防災・減災対策が具体的に進むよう、住民ニーズや市場機能を的確に把握した上で検討を進めるなど、事業の効率的・効果的な実施に努めるべき。</t>
    <phoneticPr fontId="1"/>
  </si>
  <si>
    <t>ご指摘を踏まえ、住民等による自発的な防災・減災対策が具体的に進むよう、住民ニーズや市場機能を的確に把握するとともに、支援のあり方について検討を進めるなど、事業の効率的・効果的な実施に努める。</t>
    <phoneticPr fontId="1"/>
  </si>
  <si>
    <t>水害への対応力の向上が、他の災害への対応にも資することも踏まえ、幅広い関係者のニーズを的確に把握した上で、事業成果である手順書等について民間企業や個人に分かりやすいものとするなど、事業の効果的・効率的な執行に努めるべき。</t>
  </si>
  <si>
    <t>過去の調査成果等を検討に積極的に取り入れ、土砂災害緊急情報の高度化を効率的・効果的に推進するよう努める。</t>
    <rPh sb="0" eb="2">
      <t>カコ</t>
    </rPh>
    <rPh sb="3" eb="5">
      <t>チョウサ</t>
    </rPh>
    <rPh sb="5" eb="7">
      <t>セイカ</t>
    </rPh>
    <rPh sb="7" eb="8">
      <t>トウ</t>
    </rPh>
    <rPh sb="9" eb="11">
      <t>ケントウ</t>
    </rPh>
    <rPh sb="12" eb="15">
      <t>セッキョクテキ</t>
    </rPh>
    <rPh sb="16" eb="17">
      <t>ト</t>
    </rPh>
    <rPh sb="18" eb="19">
      <t>イ</t>
    </rPh>
    <rPh sb="21" eb="23">
      <t>ドシャ</t>
    </rPh>
    <rPh sb="23" eb="25">
      <t>サイガイ</t>
    </rPh>
    <rPh sb="25" eb="27">
      <t>キンキュウ</t>
    </rPh>
    <rPh sb="27" eb="29">
      <t>ジョウホウ</t>
    </rPh>
    <rPh sb="30" eb="32">
      <t>コウド</t>
    </rPh>
    <rPh sb="32" eb="33">
      <t>カ</t>
    </rPh>
    <rPh sb="34" eb="37">
      <t>コウリツテキ</t>
    </rPh>
    <rPh sb="38" eb="41">
      <t>コウカテキ</t>
    </rPh>
    <rPh sb="42" eb="44">
      <t>スイシン</t>
    </rPh>
    <rPh sb="48" eb="49">
      <t>ツト</t>
    </rPh>
    <phoneticPr fontId="1"/>
  </si>
  <si>
    <t>災害後の速やかな復旧は被害地域における極めて重要な課題であることを踏まえ、平常時から地方自治体等との連携を進めるとともに、復旧事業の迅速な採択・実施、事業コストの削減を図るための改善に取り組むなど、事業の効率的・効果的な実施に努めるべき。</t>
  </si>
  <si>
    <t>・災害後における迅速な対応が可能となるよう、年度当初に講習会や地区単位ブロック会議等を開催し、地方自治体や地方整備局に対し採択条件等の周知を図るなどの情報提供を引き続き行う。
・効率的・効果的な復旧事業実施が図られるよう、災害査定の効率化や設計・積算が容易な標準設計等による査定決定の迅速化のほか、災害査定前の打合せや災害査定官の派遣時に経済的な工法となるよう助言・指導を引き続き行う。</t>
  </si>
  <si>
    <t>予備費（19,378百万円）</t>
  </si>
  <si>
    <t>所見を踏まえ、各地方運輸局等と連携・協力し、物流事業者のみならず、荷主企業等の関係者に対しても精力的かつ積極的に周知を行うことにより、より多くの案件形成に努めるとともに、優良な案件もしくは先進的な案件の形成を図る。</t>
    <phoneticPr fontId="1"/>
  </si>
  <si>
    <t>引き続き、事業の必要性や事業効率等を踏まえた予算配分の重点化を図る。また、予算執行に際しては、漁業補償等の関係機関との調整や天候不良により、不測の日数を要する場合もあるが、適正な執行に努めるとともに、公共事業におけるより一層の競争性と透明性の向上を図るため、契約前の事前検証に加え、１者応札の事案に対して原因分析とその結果の公表や、入札監視委員会等の外部有識者からなる第三者機関の審議を踏まえ、引き続き、改善を図る。</t>
    <rPh sb="0" eb="1">
      <t>ヒ</t>
    </rPh>
    <rPh sb="2" eb="3">
      <t>ツヅ</t>
    </rPh>
    <rPh sb="5" eb="7">
      <t>ジギョウ</t>
    </rPh>
    <rPh sb="8" eb="11">
      <t>ヒツヨウセイ</t>
    </rPh>
    <rPh sb="12" eb="14">
      <t>ジギョウ</t>
    </rPh>
    <rPh sb="14" eb="16">
      <t>コウリツ</t>
    </rPh>
    <rPh sb="16" eb="17">
      <t>トウ</t>
    </rPh>
    <rPh sb="18" eb="19">
      <t>フ</t>
    </rPh>
    <rPh sb="22" eb="24">
      <t>ヨサン</t>
    </rPh>
    <rPh sb="24" eb="26">
      <t>ハイブン</t>
    </rPh>
    <rPh sb="27" eb="30">
      <t>ジュウテンカ</t>
    </rPh>
    <rPh sb="31" eb="32">
      <t>ハカ</t>
    </rPh>
    <rPh sb="37" eb="39">
      <t>ヨサン</t>
    </rPh>
    <rPh sb="39" eb="41">
      <t>シッコウ</t>
    </rPh>
    <rPh sb="42" eb="43">
      <t>サイ</t>
    </rPh>
    <rPh sb="47" eb="49">
      <t>ギョギョウ</t>
    </rPh>
    <rPh sb="49" eb="51">
      <t>ホショウ</t>
    </rPh>
    <rPh sb="51" eb="52">
      <t>トウ</t>
    </rPh>
    <rPh sb="53" eb="55">
      <t>カンケイ</t>
    </rPh>
    <rPh sb="55" eb="57">
      <t>キカン</t>
    </rPh>
    <rPh sb="59" eb="61">
      <t>チョウセイ</t>
    </rPh>
    <rPh sb="62" eb="64">
      <t>テンコウ</t>
    </rPh>
    <rPh sb="64" eb="66">
      <t>フリョウ</t>
    </rPh>
    <rPh sb="70" eb="72">
      <t>フソク</t>
    </rPh>
    <rPh sb="73" eb="75">
      <t>ニッスウ</t>
    </rPh>
    <rPh sb="76" eb="77">
      <t>ヨウ</t>
    </rPh>
    <rPh sb="79" eb="81">
      <t>バアイ</t>
    </rPh>
    <rPh sb="86" eb="88">
      <t>テキセイ</t>
    </rPh>
    <rPh sb="89" eb="91">
      <t>シッコウ</t>
    </rPh>
    <rPh sb="92" eb="93">
      <t>ツト</t>
    </rPh>
    <rPh sb="100" eb="102">
      <t>コウキョウ</t>
    </rPh>
    <rPh sb="102" eb="104">
      <t>ジギョウ</t>
    </rPh>
    <rPh sb="110" eb="112">
      <t>イッソウ</t>
    </rPh>
    <rPh sb="113" eb="116">
      <t>キョウソウセイ</t>
    </rPh>
    <rPh sb="117" eb="120">
      <t>トウメイセイ</t>
    </rPh>
    <rPh sb="121" eb="123">
      <t>コウジョウ</t>
    </rPh>
    <rPh sb="124" eb="125">
      <t>ハカ</t>
    </rPh>
    <rPh sb="129" eb="132">
      <t>ケイヤクマエ</t>
    </rPh>
    <rPh sb="133" eb="135">
      <t>ジゼン</t>
    </rPh>
    <rPh sb="135" eb="137">
      <t>ケンショウ</t>
    </rPh>
    <rPh sb="138" eb="139">
      <t>クワ</t>
    </rPh>
    <rPh sb="142" eb="143">
      <t>モノ</t>
    </rPh>
    <phoneticPr fontId="1"/>
  </si>
  <si>
    <t>-</t>
    <phoneticPr fontId="1"/>
  </si>
  <si>
    <t>今後、H28年度予算から事業番号0218の一部として本事業を行うこととなったが、引き続き、補助申請があった施設が、補助対象施設として認定されるかについては、厳格に検討・審査を行う。補助金交付の際の審査等の認証や、担当課における予算執行の把握等を行い、引き続き効率的な予算執行を図る。</t>
    <rPh sb="0" eb="2">
      <t>コンゴ</t>
    </rPh>
    <rPh sb="6" eb="8">
      <t>ネンド</t>
    </rPh>
    <rPh sb="8" eb="10">
      <t>ヨサン</t>
    </rPh>
    <rPh sb="12" eb="14">
      <t>ジギョウ</t>
    </rPh>
    <rPh sb="14" eb="16">
      <t>バンゴウ</t>
    </rPh>
    <rPh sb="21" eb="23">
      <t>イチブ</t>
    </rPh>
    <rPh sb="26" eb="27">
      <t>ホン</t>
    </rPh>
    <rPh sb="27" eb="29">
      <t>ジギョウ</t>
    </rPh>
    <rPh sb="30" eb="31">
      <t>オコナ</t>
    </rPh>
    <rPh sb="40" eb="41">
      <t>ヒ</t>
    </rPh>
    <rPh sb="42" eb="43">
      <t>ツヅ</t>
    </rPh>
    <rPh sb="45" eb="47">
      <t>ホジョ</t>
    </rPh>
    <rPh sb="47" eb="49">
      <t>シンセイ</t>
    </rPh>
    <rPh sb="53" eb="55">
      <t>シセツ</t>
    </rPh>
    <rPh sb="57" eb="59">
      <t>ホジョ</t>
    </rPh>
    <rPh sb="59" eb="61">
      <t>タイショウ</t>
    </rPh>
    <rPh sb="61" eb="63">
      <t>シセツ</t>
    </rPh>
    <rPh sb="66" eb="68">
      <t>ニンテイ</t>
    </rPh>
    <rPh sb="78" eb="80">
      <t>ゲンカク</t>
    </rPh>
    <rPh sb="81" eb="83">
      <t>ケントウ</t>
    </rPh>
    <rPh sb="84" eb="86">
      <t>シンサ</t>
    </rPh>
    <rPh sb="87" eb="88">
      <t>オコナ</t>
    </rPh>
    <rPh sb="90" eb="93">
      <t>ホジョキン</t>
    </rPh>
    <rPh sb="93" eb="95">
      <t>コウフ</t>
    </rPh>
    <rPh sb="96" eb="97">
      <t>サイ</t>
    </rPh>
    <rPh sb="98" eb="100">
      <t>シンサ</t>
    </rPh>
    <rPh sb="100" eb="101">
      <t>トウ</t>
    </rPh>
    <rPh sb="102" eb="104">
      <t>ニンショウ</t>
    </rPh>
    <rPh sb="106" eb="108">
      <t>タントウ</t>
    </rPh>
    <rPh sb="108" eb="109">
      <t>カ</t>
    </rPh>
    <rPh sb="113" eb="115">
      <t>ヨサン</t>
    </rPh>
    <rPh sb="115" eb="117">
      <t>シッコウ</t>
    </rPh>
    <rPh sb="118" eb="120">
      <t>ハアク</t>
    </rPh>
    <rPh sb="120" eb="121">
      <t>トウ</t>
    </rPh>
    <rPh sb="122" eb="123">
      <t>オコナ</t>
    </rPh>
    <rPh sb="125" eb="126">
      <t>ヒ</t>
    </rPh>
    <rPh sb="127" eb="128">
      <t>ツヅ</t>
    </rPh>
    <rPh sb="129" eb="132">
      <t>コウリツテキ</t>
    </rPh>
    <rPh sb="133" eb="135">
      <t>ヨサン</t>
    </rPh>
    <rPh sb="135" eb="137">
      <t>シッコウ</t>
    </rPh>
    <rPh sb="138" eb="139">
      <t>ハカ</t>
    </rPh>
    <phoneticPr fontId="1"/>
  </si>
  <si>
    <t>業務内容の精査・見直しを行い、事業の効率化を図った事により事業総額の縮減を実現した。</t>
    <rPh sb="0" eb="2">
      <t>ギョウム</t>
    </rPh>
    <rPh sb="2" eb="4">
      <t>ナイヨウ</t>
    </rPh>
    <rPh sb="5" eb="7">
      <t>セイサ</t>
    </rPh>
    <rPh sb="8" eb="10">
      <t>ミナオ</t>
    </rPh>
    <rPh sb="12" eb="13">
      <t>オコナ</t>
    </rPh>
    <rPh sb="15" eb="17">
      <t>ジギョウ</t>
    </rPh>
    <rPh sb="18" eb="21">
      <t>コウリツカ</t>
    </rPh>
    <rPh sb="22" eb="23">
      <t>ハカ</t>
    </rPh>
    <rPh sb="25" eb="26">
      <t>コト</t>
    </rPh>
    <rPh sb="29" eb="31">
      <t>ジギョウ</t>
    </rPh>
    <rPh sb="31" eb="33">
      <t>ソウガク</t>
    </rPh>
    <rPh sb="34" eb="36">
      <t>シュクゲン</t>
    </rPh>
    <rPh sb="37" eb="39">
      <t>ジツゲン</t>
    </rPh>
    <phoneticPr fontId="1"/>
  </si>
  <si>
    <t>引き続き、交通事故相談センターの活動を周知し、効率的・効果的に事業を実施していただきたい。</t>
  </si>
  <si>
    <t>同機構は、安全指導業務・療護施設・交通遺児貸付金・自動車アセスメント等独立した多岐に渡る業務を行っており、成果指標等もセグメント別に見る必要がある。アウトカム指標の貸付金回収率は財務的に重要な指標だが、貸倒の理由を調査の上、一部給付型も導入しても良いのではないだろうか。脱却者数の目標値が95人、116人としているが、右の表では19人と不整合である。アセスメントの優良な結果を表彰する等は良い試みと考えるが、メーカーが広告し易いような「安全性格付」などわかり易い伝達方法を工夫しても良いと考える。</t>
  </si>
  <si>
    <t xml:space="preserve">引き続き業務の質を確保しながら業務運営の効率化を図りつつ、安全指導業務の民間参入等により生ずる経営資源を活用して被害者援護業務の重点化・深度化を図るべき。また、「独立行政法人改革等に関する基本的な方針」（平成25年12月24日閣議決定）等を踏まえ、自動車アセスメント業務の充実などを図る。業務が多岐に渡るため成果目標等をセグメント別で引き続き点検等を行うべき。
貸倒要因や交通遺児等のニーズを把握し、その支援の在り方を含めて、現在の手法が効果的かつ効率的なものかどうか検討し、必要に応じて見直すべき。
自動車アセスメント事業における自動車等の安全性能の評価結果等については、安全性能を数値化し５段階評価を行い、優れた成績の自動車に「ファイブスター賞」を付与するなどの取組を行ってきているところだが、より広く自動車ユーザー等に伝わるよう、引き続き広報活動を工夫すべき。
</t>
  </si>
  <si>
    <t>アウトカム指標の目標脱却者数が95または116人としているが、右の表では19人となっており不整合ではないか。また、支出内容の主要な部分が千葉療護センターのPET装置を含めて全件落札率が95%を超しており、入札者が少ない。入札参加者を多くするよう、より広く告知する等もご検討ください。</t>
  </si>
  <si>
    <t>事業の実施に際し、引き続き入札情報の周知公告期間の設定を工夫すること等を通じてコスト縮減を図り、適切な調達に努める。アウトカム指標については、自動車・鉄道の基準策定等に資する調査・研究を通じて施策目標の自動車の安全性を高めることに貢献するよう引き続き努めて行く。</t>
  </si>
  <si>
    <t>事業の実施に際し、引き続き入札情報の周知公告期間の設定を工夫すること等を通じてコスト縮減を図り、適切な調達に努める。アウトカム指標について、検査の効率性に関する適切な指標を中期計画及び年度計画に基づき設定しているところであるが、今後も引き続き、本事業の収支、施設の老朽化等の状況を踏まえつつ、真に必要なものに限って整備する。また、自動車の新技術に係る基準策定等を適切に支援できるような施設の整備を行う。</t>
    <phoneticPr fontId="1"/>
  </si>
  <si>
    <t>平成13年以前の保険金支払理由の確認及び計算が適正に検証されるように引き続き執務されたい。</t>
  </si>
  <si>
    <t>原則として一般競争入札（総合評価）によられている点は評価できる。しかし、一部で一者入札や少数入札が見られ、落札率も高めの場合もある。入札情報をより広く周知し、入札参加者を増やすこともご検討ください。</t>
  </si>
  <si>
    <t>家賃対策補助等については公営住宅法等の規定に基づき、裁量に乏しいことから、引き続き所得水準等入居者の状況を適正に把握し、適切に執行するものとする</t>
  </si>
  <si>
    <t>本事業は、家賃低廉化に係る義務的経費であり、引き続き適切に実施する必要がある。</t>
  </si>
  <si>
    <t>家賃低廉化事業等について、引き続き適切な執行を図る。</t>
  </si>
  <si>
    <t>若年・子育て世帯や高齢者世帯等の住宅確保要配慮者の増加に対応した既存ストックの活用を検討する必要がある。</t>
  </si>
  <si>
    <t>公営住宅等の既存ストックの活用について、大規模な改修と併せて、子育てや高齢者等の生活支援施設、防災機能・施設等の導入を図る取組みに対する支援の実施について検討中。</t>
  </si>
  <si>
    <t>執行率は改善しているがアウトカム指標としている認定長期優良住宅の割合が過去３年で微減している。当事業だけの影響ではないと思われるが、機構の貸出状況調査結果を踏まえて、証券化に必要なノウハウ等を周知する等により、引き続き、適切な執行に努めて頂きたい。また、アウトカム指標にはローン証券化市場に占める割合等よりより直接的な指標もご検討ください。</t>
  </si>
  <si>
    <t>フラット３５Ｓの金利引下げについては、証券化に係る制度等の更なる周知を図りつつ、引き続き適切な執行を行う必要がある。</t>
  </si>
  <si>
    <t>フラット３５Ｓの金利引下げについては、証券化に係る制度等の更なる周知を図りつつ、引き続き適切な執行を行う。</t>
  </si>
  <si>
    <t>長期優良住宅割合などをアウトカム指標として捉えているが、各調査の結果がどのように具体的な施策等に反映したのか、調査項目をリスト化しフィードバック（管理）する必要がある。そのためには、アウトカム指標も調査結果の利用度を反映するものも必要ではないか。（なお、想定外の調査結果の場合等、施策に反映できない場合も生ずるが最低限やむをえない。）</t>
  </si>
  <si>
    <t>各調査結果とアウトカム指標及び具体的な政策との関係性を整理した上で、より政策的に必要性の高い項目に調査を重点化する必要がある。</t>
  </si>
  <si>
    <t>政策を推進する上での、必要性の高い調査が効果的に実施できるように調査目的の明確化、調査実施の重点化を引続き図る。また、今後の施策展開に資する調査項目に重点化するよう努める。</t>
  </si>
  <si>
    <t>調査の継続に当たっては、規制・制度改革をめぐる国民のニーズや建築基準法集団規定に係る意識の変化を反映させる必要がある。</t>
  </si>
  <si>
    <t>アウトカム指標として滅失住宅の率や築後年数を挙げているが、直接的因果関係が乏しい調査項目がある。調査項目をリスト化し、どのように施策に反映したのか、または、ノウハウ等が取得できたのか成果を管理し、フィードバックする必要がある。また、アウトカム指標も調査の利用等成果が反映するような指標も採用すべきではないか。</t>
  </si>
  <si>
    <t>各調査の成果を整理し、政策への反映方法を明確化するとともに、より政策的に必要性の高い項目に調査を重点化する必要がある。</t>
  </si>
  <si>
    <t>現時点では本事業による調査等の活用状況を反映した適切なアウトカム指標を設定することが困難であるが、本事業においては、各調査・検討項目ごとに施策への反映状況等の成果の整理を行い、これらの成果を踏まえて各項目の必要性について考慮した上で項目の更新を行ってきているところであり、今後も政策的な必要性を十分考慮し、項目を設定して参りたい。</t>
  </si>
  <si>
    <t>調査結果の具体的な施策への反映状況及び民間事業者の具体的な活用状況を整理する必要がある。</t>
  </si>
  <si>
    <t>調査結果の効果について分かりやすく取りまとめるとともに、具体的な施策への反映について、その進捗管理を徹底する。</t>
  </si>
  <si>
    <t>建築物の安全性確保は重要な政策目標である。現在のアウトカム指標にある耐震不適合がない、または、防耐火構造の要件具備の不適合数がないということは既に達成しているので、これらに加え、適合性の度合いや検証方法の合理性等質的要素も指標として捉えてはどうかご検討ください。</t>
  </si>
  <si>
    <t>事業内容の
一部改善</t>
    <rPh sb="0" eb="2">
      <t>ジギョウ</t>
    </rPh>
    <rPh sb="2" eb="4">
      <t>ナイヨウ</t>
    </rPh>
    <rPh sb="6" eb="8">
      <t>イチブ</t>
    </rPh>
    <rPh sb="8" eb="10">
      <t>カイゼン</t>
    </rPh>
    <phoneticPr fontId="4"/>
  </si>
  <si>
    <t>検証・調査結果等について公表・周知を強化するとともに、アウトカム指標の見直しについても検討する必要がある。</t>
  </si>
  <si>
    <t>本事業では個々の調査対象ごとに合理的な検証方法を採用し、適否を判定しており、その結果を現在の指標として示している。今後も認定取得者に対して行う製造実績の調査の結果を踏まえ、流通数の多い認定品を調査対象として選定するなど合理的な検証方法を確保しつつ、ホームページでの情報公開の促進等、検証・調査結果等について公表・周知の強化を図る。</t>
  </si>
  <si>
    <t>事業の実施に当たり、マンション管理適正化・再生促進に係る成功事例の普及促進を強化する必要がある。</t>
  </si>
  <si>
    <t>前々年度までの事例のホームページ等での周知に続き、前年度の取組についてもホームページで公開するとともに、管理組合向け、コンサル向け、行政担当者向け等の各種講演会において事例紹介を実施する等、成功事例の普及促進を強化している。</t>
  </si>
  <si>
    <t>所見を踏まえ、調査対象国や調査内容等について、我が国の住宅関連企業の海外進出に当たり、ボトルネックとなっているものに重点化を図るなど、効率的な執行に努める。</t>
    <rPh sb="0" eb="2">
      <t>ショケン</t>
    </rPh>
    <rPh sb="3" eb="4">
      <t>フ</t>
    </rPh>
    <rPh sb="7" eb="9">
      <t>チョウサ</t>
    </rPh>
    <rPh sb="9" eb="12">
      <t>タイショウコク</t>
    </rPh>
    <rPh sb="13" eb="15">
      <t>チョウサ</t>
    </rPh>
    <rPh sb="15" eb="17">
      <t>ナイヨウ</t>
    </rPh>
    <rPh sb="17" eb="18">
      <t>トウ</t>
    </rPh>
    <rPh sb="58" eb="61">
      <t>ジュウテンカ</t>
    </rPh>
    <rPh sb="62" eb="63">
      <t>ハカ</t>
    </rPh>
    <rPh sb="67" eb="70">
      <t>コウリツテキ</t>
    </rPh>
    <rPh sb="71" eb="73">
      <t>シッコウ</t>
    </rPh>
    <rPh sb="74" eb="75">
      <t>ツト</t>
    </rPh>
    <phoneticPr fontId="1"/>
  </si>
  <si>
    <t>引き続き、空き家発生の防止等も含めた既存住宅ストックの活用促進の観点も踏まえつつ、相談体制の充実を図る必要がある。</t>
  </si>
  <si>
    <t>引き続き、既存住宅ストックの活用促進の観点の観点から、相談体制の充実を図る。</t>
    <rPh sb="22" eb="24">
      <t>カンテン</t>
    </rPh>
    <phoneticPr fontId="1"/>
  </si>
  <si>
    <t>アウトカム指標として、協議会設置やPFI事業の件数等が採用されているが、これに加え高齢者、障害者及び子育て世帯等にどう貢献したかわかる指標の導入もご検討ください。それを含め、事業内容の及び成果がわかりやすく周知されるよう、引き続き、事業を促進して頂きたい。</t>
  </si>
  <si>
    <t>改正住宅セーフティネット法の施行を踏まえ、早急に必要となる取組みを抽出するとともに、引き続き、事業内容及び成果の公表・周知の推進を図る必要がある。</t>
  </si>
  <si>
    <t>高齢者、障害者及び子育て世帯等の居住の安定確保を図るため、引き続き、事業内容及び成果の公表・周知に努め、特に、改正住宅セーフティネット法に基づく新制度の早急な普及・促進を図る。</t>
  </si>
  <si>
    <t>空き家対策、中古住宅流通活性化等の関連施策とも連携しつつ、展開可能な先進的な取組みを発掘するよう努める必要がある。</t>
  </si>
  <si>
    <t>改正住宅セーフティネット法の推進に資するモデル的な取組について事業内容の１つとして明確に位置づけるとともに、事業実績の他地域への普及を採択の要件とすることで、より展開可能な取組の提案を促すよう努めていく。</t>
  </si>
  <si>
    <t>要求額のうち「新しい日本のための優先課題推進枠」9百万円</t>
    <rPh sb="25" eb="26">
      <t>ヒャク</t>
    </rPh>
    <rPh sb="26" eb="28">
      <t>マンエン</t>
    </rPh>
    <phoneticPr fontId="1"/>
  </si>
  <si>
    <t>所見を踏まえ、講習会参加者へのアンケート調査等により本事業の成果の整理を行い、本事業の効果をより直接的に計測する指標の設定の可能性について、引き続き検討を行う。</t>
    <rPh sb="0" eb="2">
      <t>ショケン</t>
    </rPh>
    <rPh sb="3" eb="4">
      <t>フ</t>
    </rPh>
    <rPh sb="7" eb="10">
      <t>コウシュウカイ</t>
    </rPh>
    <rPh sb="10" eb="13">
      <t>サンカシャ</t>
    </rPh>
    <rPh sb="20" eb="22">
      <t>チョウサ</t>
    </rPh>
    <rPh sb="22" eb="23">
      <t>トウ</t>
    </rPh>
    <rPh sb="26" eb="27">
      <t>ホン</t>
    </rPh>
    <rPh sb="27" eb="29">
      <t>ジギョウ</t>
    </rPh>
    <rPh sb="30" eb="32">
      <t>セイカ</t>
    </rPh>
    <rPh sb="33" eb="35">
      <t>セイリ</t>
    </rPh>
    <rPh sb="36" eb="37">
      <t>オコナ</t>
    </rPh>
    <rPh sb="39" eb="40">
      <t>ホン</t>
    </rPh>
    <rPh sb="40" eb="42">
      <t>ジギョウ</t>
    </rPh>
    <rPh sb="43" eb="45">
      <t>コウカ</t>
    </rPh>
    <rPh sb="48" eb="51">
      <t>チョクセツテキ</t>
    </rPh>
    <rPh sb="52" eb="54">
      <t>ケイソク</t>
    </rPh>
    <rPh sb="56" eb="58">
      <t>シヒョウ</t>
    </rPh>
    <rPh sb="59" eb="61">
      <t>セッテイ</t>
    </rPh>
    <rPh sb="62" eb="65">
      <t>カノウセイ</t>
    </rPh>
    <rPh sb="70" eb="71">
      <t>ヒ</t>
    </rPh>
    <rPh sb="72" eb="73">
      <t>ツヅ</t>
    </rPh>
    <rPh sb="74" eb="76">
      <t>ケントウ</t>
    </rPh>
    <rPh sb="77" eb="78">
      <t>オコナ</t>
    </rPh>
    <phoneticPr fontId="1"/>
  </si>
  <si>
    <t>住宅分野の国際展開は優先度の高い政策課題であり、効果の高い国や地域で成果が上がるように実施するため、例えば、支援要請とビジネスチャンスの評価等本事業の効果を定義し、技術導入件数とともにそれを反映したアウトカム指標を設け、継続的に効果の測定を行う必要がある。</t>
  </si>
  <si>
    <t>我が国住宅事業者の新興国への展開を更に促進するため、対象国の重点化や、ビジネスの開始に当たって必要性の高い制度の優先的な普及等を図る必要がある。</t>
  </si>
  <si>
    <t>技術導入から我が国の住宅・建築関連企業の対象国における事業展開までには時間を要するため、ビジネスチャンスの評価等を反映したアウトカム指標の設定は困難であるが、対象国の重点化や普及させようとする制度の必要性・優先性の判断については、対象国のマーケット規模や建設投資水準、我が国建築基準や技術基準の対象国における競争力や導入可能性等をもとに対象国・対象事業を選定して参りたい。</t>
  </si>
  <si>
    <t>空き家対策のモデル事業を広く募ることは画期的であり、得られた構想も価値の高いものと言えるので、促進すべき事業である。アウトカム指標は、より当事業の成果としてより直接的な採択された構想が実際に応用された件数ないし効果も採用できないかご検討頂きたい。</t>
  </si>
  <si>
    <t>引き続き、空き家対策に係るモデル的取組みの支援及び成果の普及展開を促進するとともに、事業成果の分析も進める必要がある。</t>
  </si>
  <si>
    <t>本事業は平成29年度で終了するが、外部有識者及び行政事業レビュー推進チームの所見を踏まえ、採択された構想が実際に応用された件数や効果の検証を行うとともに、引き続き成果の情報提供に努める。</t>
  </si>
  <si>
    <t xml:space="preserve"> 建築資材の水準維持のために、必要不可欠な調査であり、引き続き効率的かつ効果的に実施すべき事業である。活動指標が想定を下回ったのは、高材料単価が回避されている可能性はないか。だとすると、大臣認定仕様の市場での評価がコストに合わないということではないかも検討の余地がある。活動指標として採用されている調査件数だけではなく、サンプリングの方法により、想定されているカバーした（サンプルが代表した）母集団の供給戸数・棟数も採用することはできないかもご検討下さい。 </t>
  </si>
  <si>
    <t xml:space="preserve"> 事業内容の
一部改善 </t>
  </si>
  <si>
    <t xml:space="preserve"> 建築材料等の安全性を確保するため、サンプリング方法の改善等により、引き続き、効率的・効果的に事業を実施する必要がある。 </t>
  </si>
  <si>
    <t>本事業の初年度であった平成２８年度当初は、コンクリート系材料サンプルの費用を基に活動件数を見込んでいたが、その後、より大きな費用を要する免震材料等のサンプルを重点的に調査することとなったことにより、活動実績件数と差が生じた。平成２９年度の見込みでは、２８年度の実績を踏まえた調査費用の算出を行い、予算内で実施可能な活動見込み件数を設定することとした。</t>
  </si>
  <si>
    <t>昇降機の安全性の確保のために必要不可欠な事業であり、引き続き、効率的効果的に事業を推進する。成果指標に挙げている調査員・検査員となった人数だけではなく、本事業によって減少した昇降機関連の事故等に関連する指標も採用することをご検討下さい。</t>
  </si>
  <si>
    <t>昇降機の安全性を確保するため、事業成果と事故発生との関係性分析等により、引き続き、効率的・効果的に事業を実施する必要がある。</t>
  </si>
  <si>
    <t>事業成果と事故発生との関係性を分析し、より効率的で実効性の高いものにするための検討を行う。</t>
  </si>
  <si>
    <t>成果指標で着目しているような地震時等に著しく危険な密集市街地等を整備促進することは極めて重要な事業である。この事業を震災復興等でも実績の豊富な都市再生機構等が担うのは合理的だが、真に整備が必要な箇所を優先し、最も効果的・効率的な手法を選択する必要がある。事業単位コスト及び成果の測定に関して、事業実施によって回避される災害等被害想定額という見方も採用できないかご検討頂きたい。</t>
  </si>
  <si>
    <t>引き続き、整備優先度の高い箇所を選定して事業を実施するとともに、効果的・効率的な執行に努める必要がある。</t>
    <rPh sb="0" eb="1">
      <t>ヒ</t>
    </rPh>
    <rPh sb="2" eb="3">
      <t>ツヅ</t>
    </rPh>
    <rPh sb="5" eb="7">
      <t>セイビ</t>
    </rPh>
    <rPh sb="7" eb="10">
      <t>ユウセンド</t>
    </rPh>
    <rPh sb="11" eb="12">
      <t>タカ</t>
    </rPh>
    <rPh sb="13" eb="15">
      <t>カショ</t>
    </rPh>
    <rPh sb="16" eb="18">
      <t>センテイ</t>
    </rPh>
    <rPh sb="20" eb="22">
      <t>ジギョウ</t>
    </rPh>
    <rPh sb="23" eb="25">
      <t>ジッシ</t>
    </rPh>
    <rPh sb="32" eb="35">
      <t>コウカテキ</t>
    </rPh>
    <rPh sb="36" eb="39">
      <t>コウリツテキ</t>
    </rPh>
    <rPh sb="40" eb="42">
      <t>シッコウ</t>
    </rPh>
    <rPh sb="43" eb="44">
      <t>ツト</t>
    </rPh>
    <rPh sb="46" eb="48">
      <t>ヒツヨウ</t>
    </rPh>
    <phoneticPr fontId="1"/>
  </si>
  <si>
    <t>外部有識者および行政事業レビュー推進チームの所見を踏まえ、整備優先度の高い箇所を選定して事業を実施するとともに、効果的・効率的な執行に努める。
また、効果的・効率的な執行を図るため、事業単位コスト及び成果の測定について、適切な指標のあり方を今後検討していく。</t>
    <rPh sb="122" eb="124">
      <t>ケントウ</t>
    </rPh>
    <phoneticPr fontId="1"/>
  </si>
  <si>
    <t>高齢化が急速に進展する地域等において、老朽化した団地の再生は住宅ストックの流通促進等では限界があり、民間のノウハウを導入したPFI等による居住機能の自体の更新の優先度は高い。アウトカム指標として、他の部局との調整が必要な生活支援施設の併設率に着目しているが、老朽化の程度や効果の大きさも優先順位の設定やB/Cの測定に生かすこともご検討ください。</t>
  </si>
  <si>
    <t>団地の再生を促進するため、老朽化の程度や事業効果の見込みを踏まえた上で、事業の優先度を整理し、効率的な執行に努める必要がある。</t>
  </si>
  <si>
    <t>引き続き、民間活用を行う事業に対し優先的に配分を行っていくことや、老朽化の程度や将来の需要を反映した各地方公共団体における団地再生の位置付けや事業効果の見込を考慮し、効率的な執行を行っていくこととする。</t>
  </si>
  <si>
    <t>要求額のうち「新しい日本のための優先課題推進枠」13,287百万円</t>
    <rPh sb="30" eb="31">
      <t>ヒャク</t>
    </rPh>
    <rPh sb="31" eb="33">
      <t>マンエン</t>
    </rPh>
    <phoneticPr fontId="1"/>
  </si>
  <si>
    <t>引き続き、耐震改修の必要性についての周知を図るとともに、地域活動との連携等により事業実績を向上させる必要がある。</t>
    <rPh sb="0" eb="1">
      <t>ヒ</t>
    </rPh>
    <rPh sb="2" eb="3">
      <t>ツヅ</t>
    </rPh>
    <rPh sb="5" eb="7">
      <t>タイシン</t>
    </rPh>
    <rPh sb="7" eb="9">
      <t>カイシュウ</t>
    </rPh>
    <rPh sb="10" eb="13">
      <t>ヒツヨウセイ</t>
    </rPh>
    <rPh sb="18" eb="20">
      <t>シュウチ</t>
    </rPh>
    <rPh sb="21" eb="22">
      <t>ハカ</t>
    </rPh>
    <rPh sb="28" eb="30">
      <t>チイキ</t>
    </rPh>
    <rPh sb="30" eb="32">
      <t>カツドウ</t>
    </rPh>
    <rPh sb="34" eb="36">
      <t>レンケイ</t>
    </rPh>
    <rPh sb="36" eb="37">
      <t>トウ</t>
    </rPh>
    <rPh sb="40" eb="42">
      <t>ジギョウ</t>
    </rPh>
    <rPh sb="42" eb="44">
      <t>ジッセキ</t>
    </rPh>
    <rPh sb="45" eb="47">
      <t>コウジョウ</t>
    </rPh>
    <rPh sb="50" eb="52">
      <t>ヒツヨウ</t>
    </rPh>
    <phoneticPr fontId="1"/>
  </si>
  <si>
    <t>・行政事業レビュー推進チームの所見の趣旨を踏まえ、耐震改修の必要性についての周知を図るとともに、地方公共団体等とも連携しながら、よりきめ細かな取組を実施することにより事業実績を向上させていく。</t>
  </si>
  <si>
    <t>引き続き、関係省庁との連携を図るとともに、帰宅困難者等受入拠点の整備状況等について周知を進める必要がある。</t>
    <rPh sb="0" eb="1">
      <t>ヒ</t>
    </rPh>
    <rPh sb="2" eb="3">
      <t>ツヅ</t>
    </rPh>
    <rPh sb="5" eb="7">
      <t>カンケイ</t>
    </rPh>
    <rPh sb="7" eb="9">
      <t>ショウチョウ</t>
    </rPh>
    <rPh sb="11" eb="13">
      <t>レンケイ</t>
    </rPh>
    <rPh sb="14" eb="15">
      <t>ハカ</t>
    </rPh>
    <rPh sb="21" eb="23">
      <t>キタク</t>
    </rPh>
    <rPh sb="23" eb="26">
      <t>コンナンシャ</t>
    </rPh>
    <rPh sb="26" eb="27">
      <t>トウ</t>
    </rPh>
    <rPh sb="27" eb="29">
      <t>ウケイ</t>
    </rPh>
    <rPh sb="29" eb="31">
      <t>キョテン</t>
    </rPh>
    <rPh sb="32" eb="34">
      <t>セイビ</t>
    </rPh>
    <rPh sb="34" eb="36">
      <t>ジョウキョウ</t>
    </rPh>
    <rPh sb="36" eb="37">
      <t>トウ</t>
    </rPh>
    <rPh sb="41" eb="43">
      <t>シュウチ</t>
    </rPh>
    <rPh sb="44" eb="45">
      <t>スス</t>
    </rPh>
    <rPh sb="47" eb="49">
      <t>ヒツヨウ</t>
    </rPh>
    <phoneticPr fontId="1"/>
  </si>
  <si>
    <t>引き続き、関係省庁との連携を図るとともに、帰宅困難者等受入拠点の整備等についての周知を進めていく。</t>
    <rPh sb="0" eb="1">
      <t>ヒ</t>
    </rPh>
    <rPh sb="2" eb="3">
      <t>ツヅ</t>
    </rPh>
    <rPh sb="34" eb="35">
      <t>トウ</t>
    </rPh>
    <rPh sb="43" eb="44">
      <t>スス</t>
    </rPh>
    <phoneticPr fontId="1"/>
  </si>
  <si>
    <t>公開プロセスでの指摘を踏まえ、一般消費者に対する周知などの普及事業を補助対象に加えることを検討する。また、実態調査による補助額上限の再検討のほか、申請手続きの一部を共通化するなど他事業との連携を検討する。</t>
    <rPh sb="0" eb="2">
      <t>コウカイ</t>
    </rPh>
    <rPh sb="8" eb="10">
      <t>シテキ</t>
    </rPh>
    <rPh sb="11" eb="12">
      <t>フ</t>
    </rPh>
    <rPh sb="53" eb="55">
      <t>ジッタイ</t>
    </rPh>
    <rPh sb="55" eb="57">
      <t>チョウサ</t>
    </rPh>
    <rPh sb="66" eb="69">
      <t>サイケントウ</t>
    </rPh>
    <rPh sb="82" eb="85">
      <t>キョウツウカ</t>
    </rPh>
    <rPh sb="89" eb="90">
      <t>タ</t>
    </rPh>
    <rPh sb="90" eb="92">
      <t>ジギョウ</t>
    </rPh>
    <rPh sb="94" eb="96">
      <t>レンケイ</t>
    </rPh>
    <rPh sb="97" eb="99">
      <t>ケントウ</t>
    </rPh>
    <phoneticPr fontId="1"/>
  </si>
  <si>
    <t>所見を踏まえ、引き続き、実効性の高いプロジェクトへの重点的支援による効率的な執行、活動実績の適切な把握により事業成果の普及促進に努める。</t>
    <rPh sb="0" eb="2">
      <t>ショケン</t>
    </rPh>
    <rPh sb="3" eb="4">
      <t>フ</t>
    </rPh>
    <rPh sb="7" eb="8">
      <t>ヒ</t>
    </rPh>
    <rPh sb="9" eb="10">
      <t>ツヅ</t>
    </rPh>
    <rPh sb="12" eb="15">
      <t>ジッコウセイ</t>
    </rPh>
    <rPh sb="16" eb="17">
      <t>タカ</t>
    </rPh>
    <rPh sb="26" eb="29">
      <t>ジュウテンテキ</t>
    </rPh>
    <rPh sb="29" eb="31">
      <t>シエン</t>
    </rPh>
    <rPh sb="34" eb="37">
      <t>コウリツテキ</t>
    </rPh>
    <rPh sb="38" eb="40">
      <t>シッコウ</t>
    </rPh>
    <rPh sb="41" eb="43">
      <t>カツドウ</t>
    </rPh>
    <rPh sb="43" eb="45">
      <t>ジッセキ</t>
    </rPh>
    <rPh sb="46" eb="48">
      <t>テキセツ</t>
    </rPh>
    <rPh sb="49" eb="51">
      <t>ハアク</t>
    </rPh>
    <rPh sb="54" eb="56">
      <t>ジギョウ</t>
    </rPh>
    <rPh sb="56" eb="58">
      <t>セイカ</t>
    </rPh>
    <rPh sb="59" eb="61">
      <t>フキュウ</t>
    </rPh>
    <rPh sb="61" eb="63">
      <t>ソクシン</t>
    </rPh>
    <rPh sb="64" eb="65">
      <t>ツト</t>
    </rPh>
    <phoneticPr fontId="1"/>
  </si>
  <si>
    <t>所見を踏まえ、住宅・建築物の省エネ性能等の実態把握及び課題分析等を実施し、住宅・建築物の省エネ性能の向上に関する周知方策を検討する。</t>
    <rPh sb="0" eb="2">
      <t>ショケン</t>
    </rPh>
    <rPh sb="3" eb="4">
      <t>フ</t>
    </rPh>
    <phoneticPr fontId="1"/>
  </si>
  <si>
    <t>社会資本整備の生産性を高める生産管理システムの強化に向けた検討経費</t>
  </si>
  <si>
    <t>外部有識者の所見を踏まえ、いずれの業務も企画競争でなければ調達できないのか等の観点から、競争性の確保に努められたい。</t>
  </si>
  <si>
    <t>チームの所見を踏まえて競争の確保に努める。なお、発注にあたっては既往成果の閲覧期間を設ける等競争性の確保について取組を実施。</t>
  </si>
  <si>
    <t>業務方針のさらなる検討等、事業執行の効率化により、目標が達成されるよう努める。</t>
    <rPh sb="0" eb="2">
      <t>ギョウム</t>
    </rPh>
    <rPh sb="2" eb="4">
      <t>ホウシン</t>
    </rPh>
    <rPh sb="9" eb="12">
      <t>ケントウナド</t>
    </rPh>
    <rPh sb="13" eb="15">
      <t>ジギョウ</t>
    </rPh>
    <rPh sb="15" eb="17">
      <t>シッコウ</t>
    </rPh>
    <rPh sb="18" eb="21">
      <t>コウリツカ</t>
    </rPh>
    <rPh sb="25" eb="27">
      <t>モクヒョウ</t>
    </rPh>
    <rPh sb="28" eb="30">
      <t>タッセイ</t>
    </rPh>
    <rPh sb="35" eb="36">
      <t>ツト</t>
    </rPh>
    <phoneticPr fontId="1"/>
  </si>
  <si>
    <t>発注にあたっては、より多くの企業が情報を入手できるよう、公募方法や期間の工夫を行い、多くの企業が参加できるよう、今後も競争性の確保に努める。
また成果目標はシステム検討会議等にて『評価された技術数』を設定しており、有用な技術を評価し、活用を促すことで公共工事の品質確保に資すると共に、民間の技術開発を促すＰＤＣＡサイクルを回す目標となっていると考える。</t>
    <rPh sb="73" eb="75">
      <t>セイカ</t>
    </rPh>
    <rPh sb="75" eb="77">
      <t>モクヒョウ</t>
    </rPh>
    <rPh sb="82" eb="84">
      <t>ケントウ</t>
    </rPh>
    <rPh sb="84" eb="86">
      <t>カイギ</t>
    </rPh>
    <rPh sb="86" eb="87">
      <t>トウ</t>
    </rPh>
    <rPh sb="90" eb="92">
      <t>ヒョウカ</t>
    </rPh>
    <rPh sb="95" eb="97">
      <t>ギジュツ</t>
    </rPh>
    <rPh sb="97" eb="98">
      <t>スウ</t>
    </rPh>
    <rPh sb="100" eb="102">
      <t>セッテイ</t>
    </rPh>
    <rPh sb="107" eb="109">
      <t>ユウヨウ</t>
    </rPh>
    <rPh sb="110" eb="112">
      <t>ギジュツ</t>
    </rPh>
    <rPh sb="113" eb="115">
      <t>ヒョウカ</t>
    </rPh>
    <rPh sb="117" eb="119">
      <t>カツヨウ</t>
    </rPh>
    <rPh sb="120" eb="121">
      <t>ウナガ</t>
    </rPh>
    <rPh sb="125" eb="127">
      <t>コウキョウ</t>
    </rPh>
    <rPh sb="127" eb="129">
      <t>コウジ</t>
    </rPh>
    <rPh sb="130" eb="132">
      <t>ヒンシツ</t>
    </rPh>
    <rPh sb="132" eb="134">
      <t>カクホ</t>
    </rPh>
    <rPh sb="135" eb="136">
      <t>シ</t>
    </rPh>
    <rPh sb="139" eb="140">
      <t>トモ</t>
    </rPh>
    <rPh sb="142" eb="144">
      <t>ミンカン</t>
    </rPh>
    <rPh sb="145" eb="147">
      <t>ギジュツ</t>
    </rPh>
    <rPh sb="147" eb="149">
      <t>カイハツ</t>
    </rPh>
    <rPh sb="150" eb="151">
      <t>ウナガ</t>
    </rPh>
    <rPh sb="161" eb="162">
      <t>マワ</t>
    </rPh>
    <rPh sb="163" eb="165">
      <t>モクヒョウ</t>
    </rPh>
    <rPh sb="172" eb="173">
      <t>カンガ</t>
    </rPh>
    <phoneticPr fontId="1"/>
  </si>
  <si>
    <t>新技術の活用等による生産性の向上が急務となっている中、本事業の政策的意義は大きいと認められるため、引き続き効果的・効率的な実施に努められたい。</t>
  </si>
  <si>
    <t>今回の所見踏まえ、引き続き効果的・効率的な実施に努める。</t>
  </si>
  <si>
    <t>ＨＰ開示状況に基づき記載内容は修正。
また、各課題における補助金の資金使途及び精算の状況については、実績報告の提出と現地検査を行うことにより確認している。
今回の所見踏まえ、引き続き効果的・効率的な実施に努める。</t>
  </si>
  <si>
    <t>平成２８年度で事業終了。</t>
    <rPh sb="0" eb="2">
      <t>ヘイセイ</t>
    </rPh>
    <rPh sb="4" eb="6">
      <t>ネンド</t>
    </rPh>
    <rPh sb="7" eb="9">
      <t>ジギョウ</t>
    </rPh>
    <rPh sb="9" eb="11">
      <t>シュウリョウ</t>
    </rPh>
    <phoneticPr fontId="5"/>
  </si>
  <si>
    <t>鉄道技術開発</t>
    <phoneticPr fontId="1"/>
  </si>
  <si>
    <t>国土交通本省施設整備</t>
  </si>
  <si>
    <t>平成13年度</t>
  </si>
  <si>
    <t>引き続き効率的な事業遂行に努められたい。</t>
  </si>
  <si>
    <t>引き続き効率的な事業遂行を行う。</t>
  </si>
  <si>
    <t>事業目的・概要として、地方への新たな人の流れを志向し、二地域生活等の新たなライフスタイルの実現を目指すとのことであるが、それ自体、国民の幸福追求権との兼ね合いで、どこまで国が積極的に推進すべきものか、疑問がないわけではない。また、かかる事業目的達成のための成果目標として、お試し居住に取り組む市町村の数が指標として挙げられているが、実際の活動指標としては、モニター調査を行っているとの理解であり、調査を実施したからと言って、直接に成果指標に繋がるものではない点に問題がある。また、モニター調査実施箇所数も3地域というのが少なすぎる点で、効果的な二地域居住等の推進にどれほど役立つのか、十分に事業及びその活動内容を検証すべき。</t>
  </si>
  <si>
    <t>平成28年度</t>
    <rPh sb="0" eb="2">
      <t>ヘイセイ</t>
    </rPh>
    <phoneticPr fontId="1"/>
  </si>
  <si>
    <t>当該事業が当局の政策目的とより合致したものとなるよう、事業の検討や実施にあたり、拠出先とより一層の緊密な連携及び調整を行う。また、関係する国際会議等への積極的な参加等を通じ、先進的な政策等の情報収集や蓄積、人的ネットワーク等を通じた政策提言を獲得し、我が国の国土・地域政策形成へ還元するとともに、国際貢献へ向けた政策形成への活用を図る。</t>
    <rPh sb="65" eb="67">
      <t>カンケイ</t>
    </rPh>
    <phoneticPr fontId="2"/>
  </si>
  <si>
    <t>事業の目的は重要であり、また事業の内容として、各国の政策担当者との意見・交換情報等は重要と思料するが、「我が国の国土・地域政策への活用方策の検討」は、かなり漠としている。事業の対象がより明確化されなければ、委託事業内容もしぼれず、有効な委託調査もできない結果、真に戦略的な国土地域政策が策定できないのではないかという点が危惧される。事業内容を今一度明確にして、事業の内容が実効的な成果に結びつくよう、つとめられたい。（いずれにせよ、委託調査の結果が、成果目標である「政策対話を行った国数」にどのように結びつくのかについても、十分検証されたい。）</t>
  </si>
  <si>
    <t>アジア諸国等が抱える国土政策上の課題、支援ニーズの調査・分析、我が国の支援方策の検討等を重点的に実施し、我が国の国土政策の海外展開を積極的に推進する。こうした取組を通じて、将来的には、国土・地域計画等、「最上流」の段階から、相手国の計画策定・見直しに積極的に関与していくことで、「質の高いインフラ」の海外展開にもつなげていく</t>
    <rPh sb="3" eb="5">
      <t>ショコク</t>
    </rPh>
    <rPh sb="5" eb="6">
      <t>トウ</t>
    </rPh>
    <rPh sb="7" eb="8">
      <t>カカ</t>
    </rPh>
    <rPh sb="86" eb="89">
      <t>ショウライテキ</t>
    </rPh>
    <phoneticPr fontId="1"/>
  </si>
  <si>
    <t>現状通り</t>
    <rPh sb="0" eb="2">
      <t>ゲンジョウ</t>
    </rPh>
    <rPh sb="2" eb="3">
      <t>ドオ</t>
    </rPh>
    <phoneticPr fontId="1"/>
  </si>
  <si>
    <t>要求額のうち「新しい日本のための優先課題推進枠」2,198</t>
    <rPh sb="0" eb="3">
      <t>ヨウキュウガク</t>
    </rPh>
    <rPh sb="7" eb="8">
      <t>アタラ</t>
    </rPh>
    <rPh sb="10" eb="12">
      <t>ニホン</t>
    </rPh>
    <rPh sb="16" eb="18">
      <t>ユウセン</t>
    </rPh>
    <rPh sb="18" eb="20">
      <t>カダイ</t>
    </rPh>
    <rPh sb="20" eb="22">
      <t>スイシン</t>
    </rPh>
    <rPh sb="22" eb="23">
      <t>ワク</t>
    </rPh>
    <phoneticPr fontId="1"/>
  </si>
  <si>
    <t>要求額のうち「新しい日本のための優先課題推進枠」212</t>
    <rPh sb="0" eb="3">
      <t>ヨウキュウガク</t>
    </rPh>
    <rPh sb="7" eb="8">
      <t>アタラ</t>
    </rPh>
    <rPh sb="10" eb="12">
      <t>ニホン</t>
    </rPh>
    <rPh sb="16" eb="18">
      <t>ユウセン</t>
    </rPh>
    <rPh sb="18" eb="20">
      <t>カダイ</t>
    </rPh>
    <rPh sb="20" eb="22">
      <t>スイシン</t>
    </rPh>
    <rPh sb="22" eb="23">
      <t>ワク</t>
    </rPh>
    <phoneticPr fontId="1"/>
  </si>
  <si>
    <t>昨年度のチーム所見を踏まえて適切にアウトカム指標を見直したところであるが、今後とも、実用化の状況を常に注視しながら研究を進めるべきである。</t>
    <phoneticPr fontId="1"/>
  </si>
  <si>
    <t>鉄道分野における生産性向上に資する技術開発を支援するなど、引き続き、国民や社会のニーズを的確に反映し、本事業で実施された技術開発の実用化の状況を注視しながら研究を推進する。</t>
    <phoneticPr fontId="1"/>
  </si>
  <si>
    <t>本事業に限らず、試験研究費に関しては、本来、成功（特許・ノウハウ等取得、製造や工事等に寄与）だけでなく、失敗（成果を利用できない状況）することもある事業である。本事業に関しても、開発された評価手法がビジネス特許や実際の工事に応用できるものであったのかフィードバックし、研究テーマの採否に関係しない者が成否を確認（「事後評価」）するというプロセスをPDCAに組み込む必要がある。その場合、評価手法が実際に使われているのかどうか客観的に測定するアウトカム指標の設定が望まれる。更に、試験研究の効率化の観点では、重複を防止し、他の試験研究の結果を利用するためにも、本事業や国交省だけでなく、国や関連独法（国立大学も含む）の試験研究事業は横断的にリスト化して一括して管理することが望ましい。</t>
    <phoneticPr fontId="1"/>
  </si>
  <si>
    <t>評価委員会における「事後評価」について、引き続き客観性が確保されるよう努めること。</t>
    <phoneticPr fontId="1"/>
  </si>
  <si>
    <t>事後評価については外部評価委員にて国土交通省政策評価基本計画等に基づき、公正かつ透明性のある研究評価を行い、評価結果については審議内容等をもとに、後日、評価結果としてとりまとめ、議事録とともに公表することとしている。今後も引き続き客観性が確保されるよう努める。</t>
    <phoneticPr fontId="1"/>
  </si>
  <si>
    <t>国の試験研究費の予算・実績の管理に関しては、事業番号442同様である。民間企業であれば、成果を特許・ノウハウ・ソフトウェア・製造手法等に分類するが本事業では、「高潮による浸水予測の精度を高める手法」の実際の活用の「事後評価」が客観的になされることが肝要である。また、一般競争入札を採用している点は評価できるが、１者応札となっている点、応札者を増やすように応募要件を早めに告知する等ご検討ください。</t>
    <phoneticPr fontId="1"/>
  </si>
  <si>
    <t>評価委員会における「事後評価」について、引き続き客観性が確保されるよう努めること。
一者応札の理由を検証し、発注における競争性を確保すべきである。</t>
    <phoneticPr fontId="1"/>
  </si>
  <si>
    <t>-</t>
    <phoneticPr fontId="1"/>
  </si>
  <si>
    <t>広く入札参加者を募るため、従来の公告方法に加え電子調達システムを活用し、更なる競争性の確保に努めている。
説明書交付した者で入札に参加しなかった者にアンケート調査を行い、１者となった原因を分析し競争性が高まるよう努めている。</t>
    <phoneticPr fontId="1"/>
  </si>
  <si>
    <t>事業の目的と内容は問題ないと思料するが、成果目標と成果指標が極めて抽象的で目標や指標になっていない。研究事業とスパコン運営事業とで、異なる具体的な成果目標と指標を設定しなければ、事業の有用性が意識できない。なお、研究事業については、課題数をこなしたり、発表数を増やしたりすることが目標ではないので、あくまでも災害の防止・軽減、安全安心な社会の実現にどれだけ寄与しているかが、具体的に認識できる指標を設定してもらいたい。</t>
  </si>
  <si>
    <t>事業の有用性が認識されやすくなるよう事業概要の説明を見直すべき。また、災害の防止・軽減、安全安心な社会の実現への寄与が認識できる成果目標、成果指標を設定すべき。</t>
  </si>
  <si>
    <t>スパコンについては、気象研究所の研究において用いているものであり、今後、スパコンも含め研究事業について、指標の具体化・定量化を速やかに検討し、次期中期研究計画（H31～35年度）から設定する。</t>
    <rPh sb="10" eb="12">
      <t>キショウ</t>
    </rPh>
    <rPh sb="12" eb="15">
      <t>ケンキュウショ</t>
    </rPh>
    <rPh sb="16" eb="18">
      <t>ケンキュウ</t>
    </rPh>
    <rPh sb="22" eb="23">
      <t>モチ</t>
    </rPh>
    <rPh sb="33" eb="35">
      <t>コンゴ</t>
    </rPh>
    <rPh sb="41" eb="42">
      <t>フク</t>
    </rPh>
    <rPh sb="43" eb="45">
      <t>ケンキュウ</t>
    </rPh>
    <rPh sb="45" eb="47">
      <t>ジギョウ</t>
    </rPh>
    <rPh sb="52" eb="54">
      <t>シヒョウ</t>
    </rPh>
    <rPh sb="55" eb="58">
      <t>グタイカ</t>
    </rPh>
    <rPh sb="59" eb="61">
      <t>テイリョウ</t>
    </rPh>
    <rPh sb="61" eb="62">
      <t>カ</t>
    </rPh>
    <rPh sb="63" eb="64">
      <t>スミ</t>
    </rPh>
    <rPh sb="67" eb="69">
      <t>ケントウ</t>
    </rPh>
    <rPh sb="71" eb="73">
      <t>ジキ</t>
    </rPh>
    <rPh sb="73" eb="75">
      <t>チュウキ</t>
    </rPh>
    <rPh sb="75" eb="77">
      <t>ケンキュウ</t>
    </rPh>
    <rPh sb="77" eb="79">
      <t>ケイカク</t>
    </rPh>
    <rPh sb="86" eb="88">
      <t>ネンド</t>
    </rPh>
    <rPh sb="91" eb="93">
      <t>セッテイ</t>
    </rPh>
    <phoneticPr fontId="1"/>
  </si>
  <si>
    <t>「新しい日本のための優先課題推進枠」　449百万円</t>
  </si>
  <si>
    <t>　地方公共団体からの要望に対する交付金の措置率が低下していることに鑑み、優先度の高い事業・計画に対して十分な支援ができるよう、引き続き必要な改善策を検討し、講じるべき。</t>
    <phoneticPr fontId="1"/>
  </si>
  <si>
    <t>　本事業の成果を踏まえて、より効果的・効率的に防災・減災、老朽化対策等を進めていくことが必要である。</t>
    <rPh sb="1" eb="2">
      <t>ホン</t>
    </rPh>
    <rPh sb="2" eb="4">
      <t>ジギョウ</t>
    </rPh>
    <rPh sb="5" eb="7">
      <t>セイカ</t>
    </rPh>
    <rPh sb="8" eb="9">
      <t>フ</t>
    </rPh>
    <rPh sb="15" eb="18">
      <t>コウカテキ</t>
    </rPh>
    <rPh sb="19" eb="22">
      <t>コウリツテキ</t>
    </rPh>
    <rPh sb="23" eb="25">
      <t>ボウサイ</t>
    </rPh>
    <rPh sb="26" eb="27">
      <t>ゲン</t>
    </rPh>
    <rPh sb="27" eb="28">
      <t>サイ</t>
    </rPh>
    <rPh sb="29" eb="32">
      <t>ロウキュウカ</t>
    </rPh>
    <rPh sb="32" eb="34">
      <t>タイサク</t>
    </rPh>
    <rPh sb="34" eb="35">
      <t>トウ</t>
    </rPh>
    <rPh sb="36" eb="37">
      <t>スス</t>
    </rPh>
    <rPh sb="44" eb="46">
      <t>ヒツヨウ</t>
    </rPh>
    <phoneticPr fontId="1"/>
  </si>
  <si>
    <t>　本事業は平成27年度で終了。行政事業レビュー推進チームの所見等を踏まえて、引き続き防災・減災対策等を推進していく。</t>
    <rPh sb="1" eb="2">
      <t>ホン</t>
    </rPh>
    <rPh sb="2" eb="4">
      <t>ジギョウ</t>
    </rPh>
    <rPh sb="5" eb="7">
      <t>ヘイセイ</t>
    </rPh>
    <rPh sb="9" eb="11">
      <t>ネンド</t>
    </rPh>
    <rPh sb="12" eb="14">
      <t>シュウリョウ</t>
    </rPh>
    <rPh sb="15" eb="17">
      <t>ギョウセイ</t>
    </rPh>
    <rPh sb="17" eb="19">
      <t>ジギョウ</t>
    </rPh>
    <rPh sb="23" eb="25">
      <t>スイシン</t>
    </rPh>
    <rPh sb="29" eb="31">
      <t>ショケン</t>
    </rPh>
    <rPh sb="31" eb="32">
      <t>トウ</t>
    </rPh>
    <rPh sb="33" eb="34">
      <t>フ</t>
    </rPh>
    <rPh sb="38" eb="39">
      <t>ヒ</t>
    </rPh>
    <rPh sb="40" eb="41">
      <t>ツヅ</t>
    </rPh>
    <rPh sb="42" eb="44">
      <t>ボウサイ</t>
    </rPh>
    <rPh sb="45" eb="47">
      <t>ゲンサイ</t>
    </rPh>
    <rPh sb="47" eb="49">
      <t>タイサク</t>
    </rPh>
    <rPh sb="49" eb="50">
      <t>トウ</t>
    </rPh>
    <rPh sb="51" eb="53">
      <t>スイシン</t>
    </rPh>
    <phoneticPr fontId="1"/>
  </si>
  <si>
    <t>地域横断的な工事の一括発注や重点的な維持管理、工事等の回数を減らす発注方法等、様々な工夫や検討を行い、コスト縮減に努めるべき。</t>
    <phoneticPr fontId="1"/>
  </si>
  <si>
    <t>本事業は平成２８年度で終了している。</t>
  </si>
  <si>
    <t>２８年度で終了。
成果目標に対する達成度については、事業終了後に専門的知識を有する外部有識者による事後評価を受ける。</t>
  </si>
  <si>
    <t>単なる事業の実施にとどまらず、「小さな拠点」の優良事例を分析・紹介することなどにより、効果的な横展開を図るべき。</t>
    <phoneticPr fontId="1"/>
  </si>
  <si>
    <t>これまでの成果を含め、先進的な取組の抽出分析等を行い、それらの成果を普及・展開し、効果的な横展開を推進する。</t>
    <phoneticPr fontId="1"/>
  </si>
  <si>
    <t>過去の調査成果も含め、先導的な取組等について、効果的な普及方策を検討するべき。</t>
    <phoneticPr fontId="1"/>
  </si>
  <si>
    <t>二地域居住等の推進に向けた先進事例構築推進調査</t>
    <phoneticPr fontId="1"/>
  </si>
  <si>
    <t>外部有識者の指摘も踏まえ、事業の効果を十分に検証するとともに、効率的な事業の実施を図るべき。</t>
    <phoneticPr fontId="1"/>
  </si>
  <si>
    <t>効果的な二地域居住等の推進について、これまでの事業及び活動内容を検証しつつ、本事業については予定通り終了する。</t>
    <phoneticPr fontId="1"/>
  </si>
  <si>
    <t>周知活動の的確な実施など、調査成果の利活用の促進のための方策を検討すべき。</t>
    <phoneticPr fontId="1"/>
  </si>
  <si>
    <t>利活用事例集の作成や、成果説明会等を開催し調査成果の一層の利活用の促進を図る。</t>
    <phoneticPr fontId="1"/>
  </si>
  <si>
    <t>「（中事項）土地分類調査関係経費」と「（中事項）水調査関係経費」を整理統合するとともに、 名称を「（中事項）基本調査に関する経費」に変更したため。</t>
    <phoneticPr fontId="1"/>
  </si>
  <si>
    <t>多様な主体の理解の促進</t>
    <phoneticPr fontId="1"/>
  </si>
  <si>
    <t>引き続き、限られた経費を効率的に執行できるよう、業務の改善に努めるべき。</t>
    <phoneticPr fontId="1"/>
  </si>
  <si>
    <t>国土形成計画等の進捗管理</t>
    <phoneticPr fontId="1"/>
  </si>
  <si>
    <t>28年度をもって終了している。</t>
    <phoneticPr fontId="1"/>
  </si>
  <si>
    <t>本事業のこれまでの成果を適切に活用し、今後の国土政策の発展に務める。</t>
    <phoneticPr fontId="1"/>
  </si>
  <si>
    <t>国土数値情報等を利用・管理するシステムの拡充</t>
    <phoneticPr fontId="1"/>
  </si>
  <si>
    <t>首都機能の移転に関する調査等</t>
    <phoneticPr fontId="1"/>
  </si>
  <si>
    <t>国会等の移転に関しては、平成２年の国会決議や、平成４年に議員立法で制定された国会等の移転に関する法律に基づき、一貫して国会主導で検討が行われてきたところ。また、平成１６年１２月の国会等の移転に関する政党間両院協議会の「座長とりまとめ」において、「当協議会として、政府その他の関係者の協力を得て、分散移転や防災、とりわけ危機管理機能、いわゆるバックアップ機能の中枢の優先移転などの考え方を深めるための調査、検討を行うこととする。」とされている。これらに基づき、首都機能の分散移転や防災、危機管理機能の移転等に関し、必要な調査を実施してきたところ。H29年度においては近年飛躍的に進歩している情報通信技術（ICT）など、技術面の大きな変化等を踏まえて、諸外国における事例の把握・分析を行い、分散移転の可能性について基礎的な調査を行うことを予定しており、H30年度については、これまで業務委託等により実施してきた調査を中心に、直接職員が有識者等へのヒアリングや文献調査等を通じてフォローアップを行うほか、ホームページ等を通じて情報提供していく予定としている。このように、国会等の移転に係る事務を担当する国土交通省として、引き続き基礎的な情報収集等を継続していくものの、平成30年度については、外部への業務委託を伴わないことから、当該予算項目の計上は行っていない。</t>
    <phoneticPr fontId="1"/>
  </si>
  <si>
    <t>むつ小川原開発推進調査</t>
    <phoneticPr fontId="1"/>
  </si>
  <si>
    <t>外部有識者の指摘を踏まえ、引き続き、効率的な業務の執行に努めるべき。</t>
    <phoneticPr fontId="1"/>
  </si>
  <si>
    <t>外部有識者の指摘を踏まえ、調査結果が実効的な成果につながるよう、調査内容・テーマの重点化に取り組むべき。特に、「インフラシステム輸出戦略」に基づき、相手国の国土・地域計画等、「最上流」の段階からの働きかけを行うなど、効率的・効果的な事業遂行に努めるべき。</t>
    <phoneticPr fontId="1"/>
  </si>
  <si>
    <t>引き続き、むつ小川原開発関係者のニーズを十分踏まえた上での調査内容の選定を行うとともに、事業実施に当たって効率的な執行に努める。</t>
    <phoneticPr fontId="1"/>
  </si>
  <si>
    <t>国土政策に関する国際調査</t>
    <phoneticPr fontId="1"/>
  </si>
  <si>
    <t>本事業の成果について、幅広い活用が図られるよう、広く情報を提供する。</t>
    <phoneticPr fontId="1"/>
  </si>
  <si>
    <t>予定通り終了している。</t>
    <phoneticPr fontId="1"/>
  </si>
  <si>
    <t>国の事業としての目的は適正と思料する。事業自体は単年度で終了したものと理解している。８圏域の広域地方計画推進協議会での構成員間で合意を得る、という成果目標は形式的には事業目的に合致しているかのようにも思われるが、単に形式的な合意形成だけでは足りず、実質的に広域地方計画の着実な推進に資するものであるかについて、事業終了後も継続的且つ確実なモニタリングが必要。また、多額の予算を使って委託調査を実施したのであるから、かかる調査が実効的に活かされているのか、成果に結びつく内容のものであるか、について検証につとめられたい。なお、1者応札が多すぎるので、原因究明につとめ、その結果を次回入札等に活かしたい。</t>
    <phoneticPr fontId="1"/>
  </si>
  <si>
    <t>本事業終了後も、広域地方計画を着実に推進するため、各圏域の広域地方計画協議会が主体となり、モニタリングを継続する。委託調査については、各調査ごとの業務報告書等を確認し、その調査内容が広域地方計画の推進に資するものであることを確認した。また、1者応札への対応としては、平成28年度末に、その要因や対応策について聞き取りを行うなど原因究明を図るとともに、その結果を各圏域の地方整備局等にも共有し、改善に向けた対策を講じるよう通知した。</t>
    <phoneticPr fontId="1"/>
  </si>
  <si>
    <t>GISポータルサイトの運用等</t>
    <phoneticPr fontId="1"/>
  </si>
  <si>
    <t>本事業は終了予定であるが、提供していたサービスが的確にＧ空間情報センターへ移行されるよう配慮されたい。</t>
    <phoneticPr fontId="1"/>
  </si>
  <si>
    <t>提供していたサービスが的確にＧ空間情報センターへ移行されるよう配慮することとし、予定通り事業を終了する。</t>
    <phoneticPr fontId="1"/>
  </si>
  <si>
    <t>引き続き産学官が連携して事業の効率的・効果的な実施に努めるべき。</t>
    <phoneticPr fontId="1"/>
  </si>
  <si>
    <t>離島における地域活性化の推進等という目的自体は大変有意義である。しかし、このような離島政策というのは、時間をかけるのではなく、国を挙げて勢いをもって行わないと、いかに予算をつぎ込んでも成功しない例が多いと感じる。その意味で、事業の内容が「焼石に水」のような状態になっていないかの見直しと、多額の予算が地方公共団体に交付されているが、その予算の使途、結果のモニタリングな厳格な実施をお願いしたい。また成果目標は平成32年度に345千人を下回らないという目標なのかもしれないが、人口減少の歯止めのみが本事業の成果であるとは思えず、より積極的な成果目標を掲げるべきではないか。なお、観光庁や事業番号262の半島地域復興などとの連携も模索すべき。</t>
    <phoneticPr fontId="1"/>
  </si>
  <si>
    <t>有人国境離島法の施行の状況等も踏まえ、地域の実情に即した、効率的・効果的な事業の遂行に努めるべき。</t>
    <phoneticPr fontId="1"/>
  </si>
  <si>
    <t>引き続き事業の実施状況を確認し検証を行うとともに、関係者のニーズを把握・分析し、効果的・効率的な制度の運用を図る。また、成果目標においては、「離島地域の総人口」に加え、「離島地域の観光客数」など新たな成果目標の設定について、使用可能な統計・データの選定、目標値の算定方法等を含め、検討を行う。</t>
    <phoneticPr fontId="1"/>
  </si>
  <si>
    <t>国家の基軸となる整備新幹線は非常に重要な事業であり，必要性や整備効果に疑問は無い．引き続き，工期・コスト縮減に努め，効率的な事業推進を期待する．</t>
    <phoneticPr fontId="1"/>
  </si>
  <si>
    <t>アウトカム指標は、鉄道整備によるものとダイヤ改正によるもの双方の影響を受けるものと思われるが、平成２８年度は新たな路線の開業がなかったにもかかわらず既に平成３４年度の目標値をほぼ達成するなど、本事業の効果を必ずしも正確に表現していないとも考えられる。今後はより丁寧な効果の説明に努めるべきである。</t>
    <phoneticPr fontId="1"/>
  </si>
  <si>
    <t>所見を踏まえ、成果指標を見直すなど、事業効果の説明について充実化を図る。</t>
    <phoneticPr fontId="1"/>
  </si>
  <si>
    <t>-</t>
    <phoneticPr fontId="1"/>
  </si>
  <si>
    <t>今回は、アウトプット・アウトカム指標の双方について新たに見直しを講じたところであるが、今後とも、活動指標等についての検討を深度化し、事業効果の検証及び説明に努めるべきである。</t>
    <phoneticPr fontId="1"/>
  </si>
  <si>
    <t>活動指標等についての検討を深度化し、事業効果の検証及び説明に取り組む。</t>
    <phoneticPr fontId="1"/>
  </si>
  <si>
    <t>鉄道事業者への補助事業であり，都市間鉄道の利便性向上に重要であることに疑問は無く，今後も効率的な事業推進を期待する．執行額／補助対象事業者数の単位あたりコストが算出されているが，年度により額が大きく異なるのは，1件の事業規模が年度により大きく異なるからである．補助対象事業者【数】ではない適切な指標の検討が望ましい．</t>
    <phoneticPr fontId="1"/>
  </si>
  <si>
    <t>鉄道事業者への補助事業であり，都市間鉄道の利便性向上に重要であることに疑問は無く，今後も効率的な事業推進を期待する．執行額／補助対象事業者数の単位あたりコストが算出されているが，年度により額が大きく異なるのは，1件の事業規模が年度により大きく異なるからである．補助対象事業者【数】ではない適切な指標の検討が望ましい．</t>
    <phoneticPr fontId="1"/>
  </si>
  <si>
    <t>毎年度、多額の予算の繰越が常態化しており、適切な予算の執行に努めるべきである。</t>
    <phoneticPr fontId="1"/>
  </si>
  <si>
    <t>毎年度、多額の予算の繰越が常態化しており、適切な予算の執行に努めるべきである。</t>
    <phoneticPr fontId="1"/>
  </si>
  <si>
    <t>コストの適正さや予算の繰越については、事業者等へのヒアリング等を通じた、各年度の事業内容及び所要額の精査に取り組む。</t>
    <phoneticPr fontId="1"/>
  </si>
  <si>
    <t>外部有識者所見を踏まえ、単位あたりコストの指標の検討を行う。また、推進チーム所見を踏まえ、事業者に対するヒアリング等により各年度の事業内容、関係者との調整状況及び所要額の精査等を行い、当年度内の予算執行が図られるよう取り組む。</t>
    <phoneticPr fontId="1"/>
  </si>
  <si>
    <t>鉄道網の改良のために重要な補助事業である．しかしアウトカム指標のほとんどが空欄であり，その妥当性を判断できない．なぜ空欄となっているのか合理的な理由を説明する必要があると考える．また，繰り越しが毎年あるのは「事業進行の遅延」のためと記されているが，毎年そのような事態が起こるのは他の構造的要因(補助対象を決めるときの審査が不適切など)があるのか，無いのか，検証が必要である．</t>
    <phoneticPr fontId="1"/>
  </si>
  <si>
    <t>繰越の常態化は昨年度のチーム所見でも指摘したところであるが、改善の傾向は見られない。事業ごとの原因分析など、より積極的な取組が必要である。</t>
    <phoneticPr fontId="1"/>
  </si>
  <si>
    <t>アウトカム指標について実績値が記入できない理由を追記した。
事業者等へのヒアリング等を通じて、各年度の事業内容及び所要額の精査に取り組む。</t>
    <phoneticPr fontId="1"/>
  </si>
  <si>
    <t>近年は予算額が毎年増加傾向にあり、執行の効率性・妥当性についてはより厳格に評価すべきである。</t>
    <phoneticPr fontId="1"/>
  </si>
  <si>
    <t>都市側事業と一体的な事業の実施、または鉄道事業者の積極的な自己投資を促すため、事業者単独の事業も併せて実施することにより、予算の効率的な執行を図っている。</t>
    <phoneticPr fontId="1"/>
  </si>
  <si>
    <t>-</t>
    <phoneticPr fontId="1"/>
  </si>
  <si>
    <t>基礎的な研究も対象となる可能性を踏まえれば、調査結果全てが政策に反映されるものではないとはいえるが、調査を実施しただけに留まることがないよう、政策への反映状況については適切に評価・検証すべきである。</t>
    <phoneticPr fontId="1"/>
  </si>
  <si>
    <t>政策への反映状況について適切な評価・検証に取り組む。</t>
    <phoneticPr fontId="1"/>
  </si>
  <si>
    <t>平成49年度まで利子を払い続ける事業とのことで，アウトカム指標の考え方を当てはめるのには無理があるように思われる．引き続き着実な遂行を期待する．</t>
    <phoneticPr fontId="1"/>
  </si>
  <si>
    <t>義務的経費ではあるが、要求額の妥当性等については、引き続き厳密な検証を実施すべきである。</t>
    <phoneticPr fontId="1"/>
  </si>
  <si>
    <t>アウトカムについては鉄道事業者の経営の健全化を図りつつ、機構の負債を着実に回収するという考えのもと、今年度より償還期限を踏まえた（独）鉄道建設・運輸施設整備支援機構割賦債権の予定残高を目標設定することとしたところ。
引き続き外部有識者及びチームの所見を踏まえ、厳密な検証に基づいて要求を行う。</t>
    <phoneticPr fontId="1"/>
  </si>
  <si>
    <t>事業概要について，どの機関が業務を行うかは記載されているが，その業務内容「鉄道整備に対する助成業務」「地域公共交通出資等業務」が如何なるものかについての説明が不足しているので追記願いたい．アウトプットの欄で，活動実績の件数が当初見込みの2倍くらいに多くなっている理由や，妥当性についての説明も必要であると考える．</t>
    <phoneticPr fontId="1"/>
  </si>
  <si>
    <t>引き続き適正な予算額の要求及び効率的な執行に努めるべきである。</t>
    <phoneticPr fontId="1"/>
  </si>
  <si>
    <t>所見を踏まえ、「事業概要」欄に業務内容を追記。また、「事業所管部局による点検・改善」欄のうち、「事業の有効性」の評価を追記。
引き続き、適正な予算額の要求及び今後策定する新たな中期目標に基づき効率的な執行に取り組む。</t>
    <phoneticPr fontId="1"/>
  </si>
  <si>
    <t>引き続き適切な執行に努めること。</t>
    <phoneticPr fontId="1"/>
  </si>
  <si>
    <t>災害の激甚化が進む中で、将来にわたっても現行の補助制度による対応が十分なものとなり得るか、検証が必要ではないか。</t>
    <phoneticPr fontId="1"/>
  </si>
  <si>
    <t>現在、自民党において、一定の要件を満たす場合には、黒字の鉄道事業者の赤字路線に対し補助することを可能とする鉄道軌道整備法の改正案が議論されているところ。法改正の動向等も踏まえながら、沿線自治体と連携しつつ、被災した鉄道の早期復旧に対してどのような支援が可能か検討を行う。</t>
    <phoneticPr fontId="1"/>
  </si>
  <si>
    <t>この事業は，工期短縮・コスト縮減に向けたものであり，アウトカム指標はそれに見合うものであることが望ましい．本調査の成果である事前設計や，設計施工方法の開発が，全体としてどのくらい事業効率化につながったのか，等を検討していただきたい．</t>
    <phoneticPr fontId="1"/>
  </si>
  <si>
    <t>アウトカム指標は、鉄道整備によるものとダイヤ改正によるもの双方の影響を受けるものと思われるが、平成２８年度は新たな路線の開業がなかったにもかかわらず既に平成３４年度の目標値をほぼ達成するなど、本事業の効果を必ずしも正確に表現していないとも考えられる。今後はより丁寧な効果の説明に努めるべきである。</t>
    <phoneticPr fontId="1"/>
  </si>
  <si>
    <t>所見を踏まえ事業効果について検討し、事業の実用化率を成果指標として新たに設定することで、事業効果の説明について充実化を図った。</t>
    <phoneticPr fontId="1"/>
  </si>
  <si>
    <t>近年の技術開発状況等を考慮した上で、調査研究が必要な内容を精査し、鉄軌道における輸送の安全確保の観点より効率的に経費を執行できるよう取り組むとともに、その必要性や成果実績の説明について充実化を図る。</t>
    <phoneticPr fontId="1"/>
  </si>
  <si>
    <t>耐震補強の実際の工事は平成３２年度まで継続する見込みであるが、改めて事業全体の所要額を精査した結果、所要額は措置されたものと考えられることから、今後、特段の事情の変更が生じない限り、要求は行わないこととする。</t>
    <rPh sb="0" eb="2">
      <t>タイシン</t>
    </rPh>
    <rPh sb="2" eb="4">
      <t>ホキョウ</t>
    </rPh>
    <rPh sb="5" eb="7">
      <t>ジッサイ</t>
    </rPh>
    <rPh sb="8" eb="10">
      <t>コウジ</t>
    </rPh>
    <rPh sb="11" eb="13">
      <t>ヘイセイ</t>
    </rPh>
    <rPh sb="15" eb="17">
      <t>ネンド</t>
    </rPh>
    <rPh sb="19" eb="21">
      <t>ケイゾク</t>
    </rPh>
    <rPh sb="23" eb="25">
      <t>ミコ</t>
    </rPh>
    <rPh sb="43" eb="45">
      <t>セイサ</t>
    </rPh>
    <rPh sb="47" eb="49">
      <t>ケッカ</t>
    </rPh>
    <rPh sb="50" eb="53">
      <t>ショヨウガク</t>
    </rPh>
    <rPh sb="54" eb="56">
      <t>ソチ</t>
    </rPh>
    <rPh sb="62" eb="63">
      <t>カンガ</t>
    </rPh>
    <rPh sb="72" eb="74">
      <t>コンゴ</t>
    </rPh>
    <rPh sb="75" eb="77">
      <t>トクダン</t>
    </rPh>
    <rPh sb="78" eb="80">
      <t>ジジョウ</t>
    </rPh>
    <rPh sb="81" eb="83">
      <t>ヘンコウ</t>
    </rPh>
    <rPh sb="84" eb="85">
      <t>ショウ</t>
    </rPh>
    <rPh sb="88" eb="89">
      <t>カギ</t>
    </rPh>
    <rPh sb="91" eb="93">
      <t>ヨウキュウ</t>
    </rPh>
    <rPh sb="94" eb="95">
      <t>オコナ</t>
    </rPh>
    <phoneticPr fontId="1"/>
  </si>
  <si>
    <t>事業の実施にあたっては、無電柱化の推進に関する法律に基づき、平成29年内に無電柱化推進計画を策定し、地方公共団体・関係事業者等との相互連携、その計画に基づき協力をさらに進めるとともに、地域の実情に応じたコスト縮減が可能な手法を活用し、効率的な無電柱化の推進を図る。</t>
    <phoneticPr fontId="1"/>
  </si>
  <si>
    <t>2020年オリパラに向け，H28年度よりはじまった事業であり，現況ではアウトカム指標への記載事項も無いが，今後に期待したい．</t>
    <phoneticPr fontId="1"/>
  </si>
  <si>
    <t>今後、作成予定である道路における暑熱対策の手引き（仮）に基づいて道路における暑熱対策の検討実施に努める。</t>
    <phoneticPr fontId="1"/>
  </si>
  <si>
    <t>無電柱化を効率的に推進するため、検討結果を無電柱化施策に有効に活用し、効率的に事業が実施できるよう努める。</t>
    <phoneticPr fontId="1"/>
  </si>
  <si>
    <t>地域や関係機関との密接な連携等を図りつつ、緊急性の高いエリアを優先的に対策を実施するなど効率的な推進に努めるべき。</t>
    <phoneticPr fontId="1"/>
  </si>
  <si>
    <t>効果的・効率的な対策実施のため、ビッグデータ等を活用して緊急性の高いエリアを抽出・選定し、道路管理者・警察・自治体等と連携して対策を推進する。</t>
    <phoneticPr fontId="1"/>
  </si>
  <si>
    <t>直轄国道の維持管理は，旅客・物流の流動に大きな影響を及ぼす重要な事業であり，今後，新たな維持管理の技術を取り入れるなど，一層の効率化を期待したい．アウトカムについて，管理瑕疵件数もいいが，外部要因に影響される指標であるため，如何に迅速に不具合に対応したか，等も評価されるべきでは無いか．</t>
    <phoneticPr fontId="1"/>
  </si>
  <si>
    <t>地域の実情等を踏まえながら、引き続きコスト縮減や運用の工夫等により効率的な維持管理の執行に努めるべき。</t>
    <phoneticPr fontId="1"/>
  </si>
  <si>
    <t>地域の実情や地域からの意見等を踏まえ、新技術の活用等によるコスト縮減を含め、効率的な維持管理を行うほか、適切なアウトカム指標の検討を行う。</t>
    <phoneticPr fontId="1"/>
  </si>
  <si>
    <t>引き続きデータの整理分析を効率的に行い、高速道路ネットワークの利活用に関してより効果的な施策を実施出来るよう努めるべき。</t>
    <phoneticPr fontId="1"/>
  </si>
  <si>
    <t>引き続きデータの整理分析を効率的に行い、高速道路ネットワークの利活用に関してより効果的な施策を実施出来るよう努める。</t>
    <phoneticPr fontId="1"/>
  </si>
  <si>
    <t>引き続き、必要性、効率性、有効性に留意しつつ、適切に執行する。</t>
    <phoneticPr fontId="1"/>
  </si>
  <si>
    <t>平成29年度の調査・検討結果をもとに、引き続き道路分野におけるＰＰＰ/ＰＦＩ手法の活用推進を図っていく。</t>
    <phoneticPr fontId="1"/>
  </si>
  <si>
    <t>熊本地震や近年の一連の災害対応も踏まえ、事業期間の短縮やコスト縮減など事業の効率化の努力を続けるべき。</t>
    <phoneticPr fontId="1"/>
  </si>
  <si>
    <t>熊本地震や近年の一連の災害対応も踏まえ、引き続き事業期間の短縮やコスト縮減など事業の効率化を図る。</t>
    <phoneticPr fontId="1"/>
  </si>
  <si>
    <t>アウトカム指標としている「国内行政機関等への報告数」「国際機関の委員会等への参加件数」がいずれも当初見込みに達していない理由は、年度当初に開催を想定していた国際会議数よりも開催数が下回ったためである。（開催された会議数に対する参加率は上昇している。）ご指摘のとおり、道路関係の国際機関の活動に日本政府が参画することは重要であり、国際会議への参加数を増やすべく、引き続き積極的に取り組むとともに、諸外国の最新技術・知見等の収集等の活動についても戦略性を持って取り組むよう努める。</t>
    <phoneticPr fontId="1"/>
  </si>
  <si>
    <t>【平成29年度公開プロセス】
「事業内容の一部改善」
・国際競争力の強化という目的を踏まえ、国外の競合相手の状況や国内企業の強みを引き続き確認しながら進めるべき。
・研究開発終了後の実用化状況調査について、本事業が終了した後も着実に行い、今後の事業の改善等に活かすべき。
・事業者側が研究内容を熟成させた上で応募するインセンティブを働かせるとともに、競争性が保たれるよう、公募制度を工夫すべき。
・製品化の見通しや事業リスクの大小のほか、国際競争力の状況も踏まえ、補助率のあり方を検討すべき。
・国の研究所の技術開発と本事業における民間の技術開発との役割分担の明確化や協働を図るべき。</t>
    <phoneticPr fontId="1"/>
  </si>
  <si>
    <t>本事業の成果を活用し、より効率的・効果的な災害対応を可能とする具体的な防災技術の開発を進める。</t>
    <phoneticPr fontId="1"/>
  </si>
  <si>
    <t>・「まち・住まい・交通の創蓄省エネルギー化モデル構築支援事業」についてはモデル地区のフォローアップに努めて欲しい。</t>
    <phoneticPr fontId="1"/>
  </si>
  <si>
    <t>一者応札となった原因を分析し、より競争性が確保されるよう検討されたい。</t>
    <phoneticPr fontId="1"/>
  </si>
  <si>
    <t>これまでの成果の検証に関しては、過年度構想を策定した全地域へのフォローアップを行い、構想の実現性や課題について有識者から構成されるタスクフォースにおいて検証し本年度の支援のあり方に反映させていく。過年度における一者応札のアンケートを実施したところ、主に「他の競争案件に労力が裂かれ、本件への対応に手が回らなかった」等の「自社の都合によるもの」との回答を得ている。</t>
    <phoneticPr fontId="1"/>
  </si>
  <si>
    <t>検討調査結果の普及を成果目標とすることを提案する。</t>
    <phoneticPr fontId="1"/>
  </si>
  <si>
    <t>検討成果がPPP/PFI手法の横展開につながるよう、周知の強化を図られたい。</t>
    <phoneticPr fontId="1"/>
  </si>
  <si>
    <t>検討調査結果が幅広く活用されるよう、HPにおける検索性を向上させるほか、地域プラットフォーム、各種セミナー、研修等を活用して周知の強化を図る。</t>
    <phoneticPr fontId="1"/>
  </si>
  <si>
    <t>本事業の成果について、幅広い活用が図られるよう、ＨＰ等で広く情報を提供するとともに、想定される利用者（地方公共団体等）のニーズ把握や政策立案の実態等について、把握を行う。活動指標についても、上記の実態把握等を踏まえ、見直しを検討する。</t>
    <phoneticPr fontId="1"/>
  </si>
  <si>
    <t>・アウトカムの2点目について、なぜ円借款事業に限定する必要があるのか加筆を求める。</t>
    <phoneticPr fontId="1"/>
  </si>
  <si>
    <t>これまでの事業の成果も踏まえ、本邦企業の優れた技術力を活かす案件形成のため、事業の効率的・円滑な実施に努められたい。</t>
    <phoneticPr fontId="1"/>
  </si>
  <si>
    <t>相手国との継続的な会議開催、本邦企業へのヒアリング等により随時情報を収集し、対象国や対象分野の重点化・効率化を図りつつ、関係機関と連携し案件の具体化を図る。</t>
    <phoneticPr fontId="1"/>
  </si>
  <si>
    <t>・要求総額は増えているものの、行政事業レビューにより7百万円縮減</t>
    <phoneticPr fontId="1"/>
  </si>
  <si>
    <t>-</t>
    <phoneticPr fontId="1"/>
  </si>
  <si>
    <t>本事業が有効に活用されるよう、引き続き、関係機関へのわかりやすい周知に努めるべき。</t>
    <phoneticPr fontId="1"/>
  </si>
  <si>
    <t>本事業の制度について、年間を通じて随時、省内の関係部局、関係する他省庁、地方公共団体に対し、パンフレット等を用いて説明会を実施（要望に応じて地方でも実施）する等、本事業が有効に活用されるよう関係機関への周知を引き続き行う。</t>
    <phoneticPr fontId="1"/>
  </si>
  <si>
    <t>29年度の拡充部分も含め、引き続き事業内容の地方公共団体等への周知に努めるとともに、その成果を把握し、効果的な事業となるよう努めるべき。</t>
    <phoneticPr fontId="1"/>
  </si>
  <si>
    <t>-</t>
    <phoneticPr fontId="1"/>
  </si>
  <si>
    <t>半島振興広域連携促進事業の更なる活用を促すため、引き続き、調査の結果も踏まえ、地方公共団体等に対して制度内容等の周知を行うとともに、効果的な事業となるよう、地方公共団体等からのニーズを踏まえつつ、半島振興を推進するうえで必要な制度の拡充を行うこととする。</t>
    <phoneticPr fontId="1"/>
  </si>
  <si>
    <t>これまでの成果を踏まえ、アドバイザー派遣制度を活用しながら、引き続き除雪体制・手法のさらなる普及啓発を進めていく。</t>
    <phoneticPr fontId="1"/>
  </si>
  <si>
    <t>システムの利用者である都道府県・国民のニーズを的確に反映できるよう、引き続きシステムの改善に努めるべき。</t>
    <phoneticPr fontId="1"/>
  </si>
  <si>
    <t>今までも図面に対応した航空写真の表示機能追加など、システム充実を図り、利用者のニーズを的確に反映してきたところであるが、一層迅速で効率的な手続き・情報提供を行えるシステムを構築できるよう、今後古くなったサーバー交換やソフト更新、LUCKY上のGISデータ活用による国土面積算出などを実施し、引き続き改善に努めていく。</t>
    <phoneticPr fontId="1"/>
  </si>
  <si>
    <t>官民連携基盤整備推進調査費</t>
    <phoneticPr fontId="1"/>
  </si>
  <si>
    <t>基盤整備事業への補助という目的は国の施策に沿ったものであり適切である。但し、本事業では、PPP/PFIの導入可能性等にかかる調査案件を優先的に採択しているようであるが、調査事業においては、調査が真に成果目標と直結しているのかの検証、調査結果が具体的にどのように自治体により利用され、活かされたのかのフォローが必須。また各自治体における調査需要の強さなど、採択基準の検証も極めて重要なので、以上の点に留意して、資源の有効活用につとめられたい。</t>
    <phoneticPr fontId="1"/>
  </si>
  <si>
    <t>外部有識者の指摘も踏まえ、調査結果が実際にどのように活用されたのかなど、的確なフォローアップを行い、今後の事業のあり方を検討すべき。</t>
    <phoneticPr fontId="1"/>
  </si>
  <si>
    <t>成果目標となる事業化については、引き続きフォローアップ調査を毎年実施していく。今後は事業化が完了した案件の効果（民間事業活動を含む）や事業化に時間がかかる案件の原因等を確認・分析するとともに、取りまとめ結果を自治体に周知する。
また、今年度は地方公共団体向けに本事業の事業量の把握調査に加え、制度についてのアンケート調査を実施し、より地域のニーズに応じた支援制度となるよう、制度の改善を図っていく。</t>
    <phoneticPr fontId="1"/>
  </si>
  <si>
    <t>フォーラムや研究会の開催概要の再点検を行うなど引き続き効率的な執行に努める。</t>
    <phoneticPr fontId="1"/>
  </si>
  <si>
    <t>-</t>
    <phoneticPr fontId="1"/>
  </si>
  <si>
    <t>国土形成計画等の進捗管理を的確に実施できるよう、国土審議会計画推進部会等の調査審議状況を踏まえ、モニタリングの調査検討内容について精査し、より効率的・効果的な調査・検討を行う。</t>
    <phoneticPr fontId="1"/>
  </si>
  <si>
    <t>国土形成計画等の基礎的・長期的検討</t>
    <phoneticPr fontId="1"/>
  </si>
  <si>
    <t>国土形成・利用の最も基本的且つ総合的な国の施策・戦略の一つを策定するための事業であり、目的としては極めて重要。だからこそ、一つ一つの委託調査の結果及びその質が極めて重要となるところ、かかる委託調査の成果を十二分に活用することができるよう、委託先に過度に異存することなく、我が国の社会経済構造の動向の把握・分析のために総合的見地から様々な切り口、視点等を国が主体的に提供することも重要。その視点から、有効に事業を進められ、成果目標を達成されたい。</t>
    <phoneticPr fontId="1"/>
  </si>
  <si>
    <t>新たな国土形成計画の着実な推進に資するため、国土審議会計画推進部会等の調査審議状況を踏まえ、調査の実施にあたっては適切なテーマ設定等を行い、より効率的・効果的な調査・検討を行う。</t>
    <phoneticPr fontId="1"/>
  </si>
  <si>
    <t>国土の状況についての、科学的・客観的・総合的分析と地理空間情報に関するデータベースの提供という事業目的及び内容自体は適切であり、重要。但し、この事業と、今回公開プロセスでレビューを行った「地理空間情報の活用の推進に係る総合的課題に関する検討」事業と目的・内容が相当程度重複すると思われ、見直しが必要ということはないのか、良く検討してもらいたい。</t>
    <phoneticPr fontId="1"/>
  </si>
  <si>
    <t>引き続き、利用者のニーズを踏まえたデータの整備など、効率的な業務の遂行に努めるべき。</t>
    <phoneticPr fontId="1"/>
  </si>
  <si>
    <t>データ整備に当たっては、引き続き、利用者のニーズの高いものに重点化し、システムの利活用を拡大させる。</t>
    <phoneticPr fontId="1"/>
  </si>
  <si>
    <t>外部有識者の指摘を踏まえ、業務内容の方向性を検討するなど、業務の適切な遂行に努めるべき。その際には、過去の調査実績の蓄積を活用すべき。</t>
    <phoneticPr fontId="1"/>
  </si>
  <si>
    <t>拠出金による事業が政策目的と合致するよう、拠出先との密接な連絡及び調整に努めるとともに、得られた成果の有効活用を図るべき。</t>
    <phoneticPr fontId="1"/>
  </si>
  <si>
    <t>国の事業としての目的及び事業内容は適正と考える。本事業は、単年度の事業で既に終了したものと理解しているが、連携中枢都市圏等における内発的な自立発展を促すために必要な課題抽出と分析調査という委託結果が、有効にプロジェクトの形成という成果目標や全国各圏域への展開に繋がるのか、実効性があるものだったのか、今後、十分なフォローとモニタリングを実施し、事業が終了しても、プロジェクト自体が中途半端に終わることがないように努めることが重要。</t>
    <phoneticPr fontId="1"/>
  </si>
  <si>
    <t>今後、本事業の委託結果を活用し、地域と意見交換を行う等、内発的な自立発展に向けたプロジェクトの形成を推進する。</t>
    <phoneticPr fontId="1"/>
  </si>
  <si>
    <t>国土審議会計画推進部会等の調査審議状況を踏まえ、調査検討内容を精査し、見直しを的確に行うべき。</t>
    <phoneticPr fontId="1"/>
  </si>
  <si>
    <t>国土審議会計画推進部会等の調査審議状況を踏まえ、調査検討内容を精査し、見直しを的確に行うべき。また外部有識者の指摘を踏まえ、有効な業務遂行に努めるべき。</t>
    <phoneticPr fontId="1"/>
  </si>
  <si>
    <t>国土形成計画等に係る学官連携の推進</t>
    <phoneticPr fontId="1"/>
  </si>
  <si>
    <t>外部有識者の指摘も踏まえ、整備する情報の種類・整備手法等について十分検討し、効率的な業務の遂行に努めるべき。</t>
    <phoneticPr fontId="1"/>
  </si>
  <si>
    <t>国土数値情報の整備に当たっては、国土に関する各種情報の総合的分析と地理空間情報に関するデータベースの提供という事業目的に鑑み、行政・民間・研究者など国民各層に広く活用されているニーズを踏まえ、今後とも、整備する情報の種類の選定や整備手法などを工夫し、より一層の効率化を図る。
また、整備したデータの提供に当たっては、G空間情報センターとも連携し、利活用の促進に努める。</t>
    <phoneticPr fontId="1"/>
  </si>
  <si>
    <t>「むつ小川原開発に係わる複数の関係者との調整の上検討課題、調査事項を決定し、その成果を関係者へフィードバックしている。その結果、各機関が個別に調査を行うよりも合理的・効率的な調査執行が可能となっており、単位コストの低減が図られている。」「調査の結果については、『むつ小川原開発推進協議会』、『むつ小川原総合開発会議』等を通じて、結果の共有を図り、村、県等の関係機関において、地域振興のために活用している。」とのことで、引き続き、効率的な調査執行及び結果の活用につとめられたい。</t>
    <phoneticPr fontId="1"/>
  </si>
  <si>
    <t>経済協力開発機構等拠出金</t>
    <phoneticPr fontId="1"/>
  </si>
  <si>
    <t>多様な主体による地域づくり推進経費</t>
    <phoneticPr fontId="1"/>
  </si>
  <si>
    <t>地域づくり活動の取り組み事例など過去の蓄積について、全国への普及・展開に努めるべき。</t>
    <phoneticPr fontId="1"/>
  </si>
  <si>
    <t>地理空間情報の活用の推進に係る総合的課題に関する検討</t>
    <phoneticPr fontId="1"/>
  </si>
  <si>
    <t>【事業内容の一部改善】 
・事業自体の必要性・先進性については十分認めることができるが、事業の実施期間、達成目標を明確化するとともに、それに対応したアウトカム指標の検討が必要
・国と民間の役割分担についても検討すべき
・データの登録に当たっては、優先順位やスケジュールを立てて行うことが必要
・データの活用促進のためには、データの標準化等を検討すべき
・情報の悪用への対応策について検討が必要
・Ｇ空間情報センターや同センターが収集した情報について国民にアピールするための施策が必要</t>
    <phoneticPr fontId="1"/>
  </si>
  <si>
    <t>本年３月に閣議決定された地理空間情報活用推進基本計画やＧ空間センターの稼働等を踏まえ、関係省庁と連携して的確な業務の遂行に努めるべき。</t>
    <phoneticPr fontId="1"/>
  </si>
  <si>
    <t>・Ｇ空間情報センターが中核となって地理空間情報の流通・利活用を促進していることを示すアウトカム指標として、Ｇ空間情報センターのデータのダウンロード数やアクセス数を検討する。
・国は、Ｇ空間情報センターが地理空間情報の流通や利活用の中核としての役割を担うための取組を行い、民間は、地理空間情報の流通市場の形成等を担うための取組を行うこととする。
・データの登録に当たっては、ニーズの高いデータや具体的な利活用が見込まれるデータから優先的に登録していくこととし、今後２年程度を、集中的にデータの登録を行う期間とする。
・利用しやすい形でのデータ提供や、システム間のデータ連係のためのツールの整備等を通じて、データの標準化を図ることとする。
・個人情報などの秘匿性の高いデータについては、改正個人情報保護法に配慮した必要なデータ加工等を行うよう取り組むこととする。
・Ｇ空間情報センターにより提供された地理空間情報の利活用を図るためのワークショップなどを通じてＧ空間情報センターの認知度の向上を図る。</t>
    <phoneticPr fontId="1"/>
  </si>
  <si>
    <t>位置参照情報の整備</t>
    <phoneticPr fontId="1"/>
  </si>
  <si>
    <t>位置参照情報に関する更新作業とデータベースの提供という事業目的及び内容自体は適切であり、社会インフラ整備事業として極めて重要。但し、この事業と、今回公開プロセスでレビューを行った「地理空間情報の活用の推進に係る総合的課題に関する検討」事業と目的・内容が相当程度重複すると思われ、そこで策定された全体戦略の中で本事業がどのように位置づけられるのか、優先度合など、事業の見直しが必要ないか、連携・見直しが必要と思われる。</t>
    <phoneticPr fontId="1"/>
  </si>
  <si>
    <t>外部有識者の指摘も踏まえ、事業の効果的・効率的な実施に努めるとともに、利用者の利便性向上、成果の活用促進のための普及に努めるべき。</t>
    <phoneticPr fontId="1"/>
  </si>
  <si>
    <t>位置参照情報の整備に当たっては、高度IT社会を支えるインフラとして国が整備すべき重要性が高い事業であり、ご指摘を踏まえ、さらなる連携・見直しとして、より効率的な更新箇所の抽出や更新方法の確立を図る。また、整備したデータの提供に当たっては、G空間情報センターとも連携し、活用促進のための普及に努める。</t>
    <phoneticPr fontId="1"/>
  </si>
  <si>
    <t>産学官連携による地理空間情報高度活用の推進</t>
    <phoneticPr fontId="1"/>
  </si>
  <si>
    <t>技術開発の進展など民間の動向等をふまえ、より効果的・効率的なテーマへの事業内容の重点化を図る。G空間EXPOについては、運営協議会に参画している産学と連携、官から産学へと役割の見直しを実施。</t>
    <phoneticPr fontId="1"/>
  </si>
  <si>
    <t>国の事業としての目的は適正であり、かかる目的を達成するための事業として公共事業を実施することは重要とは考えるものの、実施している公共事業の全てについて本当に離島のニーズに合致しているのか、掲げている目的に対して効果があるものなのかは、今一度、厳しく検証すべきではないか。また、成果目標は平成32年度に345千人を下回らないという目標なのかもしれないが、本事業の内容と人口減少の歯止めという成果目標が真に結びつくものなのか、疑問なしとは言えない。（例えば、公共事業よりも、ソフト事業の方が本事業の目的に真に資するものが多くないか、離島の自立的発展という目的に鑑みれば、仮に人口が減ったとしても、インバウンド需要等による離島の自律的発展が見込まれるのであれば、それも成果達成と考えられないか、など、視点を変えることも重要と思われる。）なお、国交省から振り替えられる所管部局、さらには地方公共団体における予算の執行については、厳格なモニタリングの実施が極めて重要。</t>
    <phoneticPr fontId="1"/>
  </si>
  <si>
    <t>離島振興事業を構成する各種の公共事業については、各所管において事業の重点化など必要な見直しを行うこととするが、離島振興計画に基づ く事業については引き続き国土交通省に一括計上する仕組みとして、離島に係る公共事業の総合性の確保、計画的かつ効率的な事業執行を図るべき。</t>
    <phoneticPr fontId="1"/>
  </si>
  <si>
    <t>・実施している公共事業が離島のニーズに合致しているかについては、各都道県が策定した離島振興計画に基づき離島関係自治体が要望する事業について、国土交通省に一括計上する仕組みとなっていることから、離島のニーズに合致した公共事業を実施していると考えている。一方で、実施している公共事業が事業目的に対して効果があるものかについては、今年度、各事業部局に対してフォローアップ調査を行い、事業効果の把握に努めることとした。
・成果目標については、「離島地域の総人口」に加え、「離島地域の観光客数」など新たな成果目標の設定について、使用可能な統計・データの選定、目標値の算定方法等を含め、検討を行う。
・国土交通省から振り替えられる所管部局、地方公共団体における予算の執行については、各事業部局において、適切に執行されるべきものと考えているが、国土交通省においても、計画的かつ効率的な事業執行のため、各事業部局へ執行状況の聞き取り調査を実施するなど、離島関係公共事業の予算執行のモニタリングに努めている。</t>
    <phoneticPr fontId="1"/>
  </si>
  <si>
    <t>奄美群島振興開発事業を構成する各種の公共事業については、各所管において事業の重点化など必要な見直しを行うこととするが、奄美群島振興開発計画に基づく事業については引き続き国土交通省に一括計上する仕組みとして、奄美群島に係る公共事業の総合性の確保、計画的かつ効率的な事業執行を図るべき。</t>
    <phoneticPr fontId="1"/>
  </si>
  <si>
    <t>奄美群島振興開発特別措置法の趣旨を踏まえ、引き続き、奄美群島に係る公共事業の総合性を確保し、計画的かつ効率的な事業執行に努める。また、非公共事業については、地域のニーズを踏まえつつ、自立的で持続可能な発展に向けた地域の取組みを後押しし、引き続き効果的な執行に努める。</t>
    <phoneticPr fontId="1"/>
  </si>
  <si>
    <t>東京都や小笠原村のニーズをよく把握・分析し、引き続き、政策目的に照らして真に必要なもの、緊急性の高いものに重点化を図るべき。</t>
    <phoneticPr fontId="1"/>
  </si>
  <si>
    <t>概算要求においては、東京都や小笠原村からの地元ニーズを十分聴取した上で、個々の事業の精査を行い、引き続き、政策目標達成に向けて、特に緊急性・重要性が高い事業に重点化を行った。</t>
    <phoneticPr fontId="1"/>
  </si>
  <si>
    <t>建物に係る標準耐用年数など、社会情勢等の変化を踏まえて計画的に補償基準等をできる限り実態に即したものに改善すべきである。</t>
    <phoneticPr fontId="1"/>
  </si>
  <si>
    <t>・P-PFIへの着手なども含めた新たな支援制度の活用により、民間活力による再整備を進めて参りたい。
・ご指摘を踏まえ、現在の指標である「国営公園の入場者数」に加え、入場者数に影響を与える気象条件について分析するなど、天候に左右されない指標の設定について検討を行う。</t>
    <phoneticPr fontId="1"/>
  </si>
  <si>
    <t>世界の都市総合力ランキングの順位をアウトカム指標としており，おもしろい．が，「ランキング」は他都市との相対評価であり，順位が下がったからといって絶対評価での都市総合力が下がったとは言えない．現状では，順調に推移しているが，都市力は向上しているのにランキングが下がる場合もあり得るという意味で，危ういアウトカム指標かもしれない．③地方都市圏の「公共交通の利便性の高いエリアに居住している人口割合」は，今のペースでは32年度目標の41.6%には及ばない可能性が高く，時間を要する困難な政策であることは理解しているが，一層の努力が必要と考える．</t>
    <phoneticPr fontId="1"/>
  </si>
  <si>
    <t>・本事業は、グローバル化する国際ビジネス環境の中、諸外国の他都市に伍して国際的な人材、投資を呼び込む観点から、都市の競争力の強化等に向けた支援を行うものであり、相対評価である本指標を設定したが、都市総合ランキングは各分野の絶対値により構成されるものであることから、外部有識者の所見を踏まえ、本指標を使用しつつ、これを補足する絶対評価としての指標の検討を行ってまいりたい。
・地方都市圏の公共交通の利便性の高いエリアに居住している人口割合については、目標達成に向け、「都市のスポンジ化」対策と連携した支援の充実・強化を図るとともに、医療・福祉政策と連携した支援を適切に行う。</t>
    <phoneticPr fontId="1"/>
  </si>
  <si>
    <t>-</t>
    <phoneticPr fontId="1"/>
  </si>
  <si>
    <t>都市計画データの収集・整理・更新と提供を行う地味ではあるが重要な業務であり，一般競争入札による経費削減効果も認められ，高く評価出来る．</t>
    <phoneticPr fontId="1"/>
  </si>
  <si>
    <t>成果実績が分かりやすくなるよう、必要に応じて説明や具体例を付す等の改善を検討する。また、一者応札となった原因を分析し、入札契約方式の見直しを含めて競争性を確保する。</t>
    <phoneticPr fontId="1"/>
  </si>
  <si>
    <t>一者応札となった原因を分析し、更なる競争性の確保を図るとともに、水源地域の状況やニーズの的確な把握、地域づくり活動主体等との一層の連携に取り組むべき。</t>
    <phoneticPr fontId="1"/>
  </si>
  <si>
    <t>引き続き、確実に事業を実施して頂きたい。今後は、人口減少に伴う水需要の低下、水需給バランスの変化、水関係都市基盤の適正規模化等の課題が重要となってくるので、こうした課題の検討に貢献する調査を実施して頂きたい。</t>
    <phoneticPr fontId="1"/>
  </si>
  <si>
    <t>一者応札となった原因を分析し、更なる競争性の確保に努めるべき。水資源に関する長期的・総合的な視点を踏まえつつ事業の確実な実施を図るとともに、引き続きコスト縮減に取り組むべき。</t>
    <phoneticPr fontId="1"/>
  </si>
  <si>
    <t>事業の実施にあたっては、水資源に関する課題の検討に資する調査等を引き続き実施するとともに、実施内容の精査・見直しにより、更なる効率化を図る。
業務発注については、引き続き一般競争入札の実施により競争性を確保する。</t>
    <phoneticPr fontId="1"/>
  </si>
  <si>
    <t>渇水だけでなく、局所的な洪水の問題もあるので、水循環の健全化に向け、総合的な検討をして頂きたい。</t>
    <phoneticPr fontId="1"/>
  </si>
  <si>
    <t>気候変動や水循環の健全化等の観点も踏まえつつ、雨水・再生水に関するニーズを的確に把握した上で、関係者が一体となって総合的な取組みを進めるなど、事業の効率的・効果的な実施に努めるべき。</t>
    <phoneticPr fontId="1"/>
  </si>
  <si>
    <t>本事業により、具体的にどのような適応策が実施された（されつつある）のかの評価を行う必要がある。</t>
    <phoneticPr fontId="1"/>
  </si>
  <si>
    <t>渇水対応タイムライン作成のためのガイドライン（試行版）の活用を図るなど、気候変動のリスクへの適応方策に関する取組みを着実に進めるべき。</t>
    <phoneticPr fontId="1"/>
  </si>
  <si>
    <t>作成した技術資料の活用状況について分析し、評価する必要がある。</t>
    <phoneticPr fontId="1"/>
  </si>
  <si>
    <t>事業成果であるマニュアル等を地方自治体等に周知し、その活用を促すこと等により、下水処理場における総合的なバイオマス利活用の一層の推進に努めるべき。</t>
    <phoneticPr fontId="1"/>
  </si>
  <si>
    <t>今後は、下水道管理者に事業成果をより広く周知し、総合的なバイオマス利活用の導入検討を促すことにより、引き続き取組を推進する。</t>
    <phoneticPr fontId="1"/>
  </si>
  <si>
    <t>－</t>
    <phoneticPr fontId="1"/>
  </si>
  <si>
    <t>下水道施設の老朽化に的確に対応するため、知見を有する人材の確保は重要である。研修参加者の実務ニーズを踏まえたプログラム設定を行うとともに、事業効果が高いと見込まれる自治体からの研修参加者を確保するなど、効果的な事業実施に努めるべき。また、一者応募となった原因を分析し、競争性の確保に努めるべき。</t>
    <phoneticPr fontId="1"/>
  </si>
  <si>
    <t>基礎的で重要な事業である。統計資料を作成するだけでなく、統計（及びその元データ）から読み取れる近年の水害発生の特徴について分析・整理・公開し、各地での対策に貢献すべき。</t>
    <phoneticPr fontId="1"/>
  </si>
  <si>
    <t>河川分野における施策実施の基盤となる統計調査であり、その確実な実施を図るべき。</t>
    <phoneticPr fontId="1"/>
  </si>
  <si>
    <t>地震災害と水災害を合わせて取り組むことにより事業の効率化を図ることができると考える。</t>
    <phoneticPr fontId="1"/>
  </si>
  <si>
    <t>水害への対応力の向上が、他の災害への対応にも資することも踏まえ、手順書等の作成に当たっては、企業へのヒアリング等を行いニーズを把握した上で改善を図るなど、事業の効果的・効率的な執行を行う。</t>
    <phoneticPr fontId="1"/>
  </si>
  <si>
    <t>火山噴火時の土砂災害緊急情報等の高度化検討経費</t>
    <phoneticPr fontId="1"/>
  </si>
  <si>
    <t>引き続き、効果的に事業を推進して頂きたい。</t>
    <phoneticPr fontId="1"/>
  </si>
  <si>
    <t>土砂災害緊急情報の的確な発出が行われるよう、海外事例の調査成果等を十分に踏まえた上で検討を進めるなど、事業の効果的・効率的な実施に努めるべき。</t>
    <phoneticPr fontId="1"/>
  </si>
  <si>
    <t>本事業の成果を活用し、より効率的・効果的な災害対応を実施することが出来るよう、災害情報の活用と伝達をより容易にする技術開発を推進する。</t>
    <phoneticPr fontId="1"/>
  </si>
  <si>
    <t>引き続きコスト縮減など効率的・効果的な執行を図り、事業効果の早期発現に努めるべき。</t>
    <phoneticPr fontId="1"/>
  </si>
  <si>
    <t>新規採択時評価、再評価、事後評価において、引き続き評価内容に対して、第三者委員会等の意見を聴取するとともに、評価結果を公表する。事業評価にあたっては、コスト縮減など事業内容の見直し等の検討を行うこととし、事業効果の早期実現を図る。</t>
    <phoneticPr fontId="1"/>
  </si>
  <si>
    <t>法制定も踏まえ、地方公共団体・関係事業者等との相互連携・協力をさらに進めるとともに、低コスト手法の活用等により効率的な無電柱化の推進をはかるべき。</t>
    <phoneticPr fontId="1"/>
  </si>
  <si>
    <t>平成２８年度をもって事業終了。</t>
    <phoneticPr fontId="1"/>
  </si>
  <si>
    <t>道路分野におけるアスリート・観客への暑熱対策に関する調査検討</t>
    <phoneticPr fontId="1"/>
  </si>
  <si>
    <t>平成２９年度をもって事業終了。</t>
    <phoneticPr fontId="1"/>
  </si>
  <si>
    <t>新たな無電柱化推進のための調査</t>
    <phoneticPr fontId="1"/>
  </si>
  <si>
    <t>多額の費用のみならず，周辺との合意形成も困難な場合が多い電柱地中化を効率的に推進するための重要な事業である．本調査はH28年度単年の事業であり，事業自体のアウトカムを算出することは困難であると考えられるが，この事業の成果が今後，無電柱化率の向上につながることを期待する．</t>
    <phoneticPr fontId="1"/>
  </si>
  <si>
    <t>【平成２９年度公開プロセス】
「事業内容の一部改善」
・国民の生命財産の安全確保という観点から極めて重要な事業であり、継続的で着実な実施を期待する。
・実際のコストの推移も見ながら修繕費用の将来推計を適切に行うよう努めるべき。
・適切なメンテナンスサイクルについて適宜見直し、今後に活かすべき。
・点検実施のみならず、メンテナンスに係るアウトカム指標を設定し、進捗管理を適切に図るべき。
・一者応札について、引き続き更なる改善を行い、競争性の確保に取り組むべき。</t>
    <phoneticPr fontId="1"/>
  </si>
  <si>
    <t>予防保全を前提としたメンテナンスサイクルが定着するよう努めるとともに、コスト縮減や長寿命化など効率的な執行に努めるべき。</t>
    <phoneticPr fontId="1"/>
  </si>
  <si>
    <t>・修繕事業は、国民の生命財産の安全確保という観点から極めて重要と考えており、継続的かつ着実に実施していく。
・定期点検結果等を踏まえ、予防保全によるメンテナンスの計画的な実施により、ライフサイクルコストの縮減を図るとともに、新技術の導入効果を踏まえた実際のコストの推移を見ながら将来の修繕費用について更なる検討を行う。
・平成30年度に一巡する点検結果を踏まえ、メンテナンスサイクルの見直しやアウトカム指標の見直しについて検討を行う。
・一者応札については、公共サービス改革法に基づき適切に対処する。</t>
    <phoneticPr fontId="1"/>
  </si>
  <si>
    <t>地方公共団体への補助事業を推進するにあたり，地方公共団体からの報告書をベースとし，創意工夫の程度を評価出来るようなアウトカム指標があるとなお良いと思われる．</t>
    <phoneticPr fontId="1"/>
  </si>
  <si>
    <t>地域の基幹ネットワークとなる地域高規格道路等の効率的な事業促進に引き続き努めるべき。</t>
    <phoneticPr fontId="1"/>
  </si>
  <si>
    <t>-</t>
    <phoneticPr fontId="1"/>
  </si>
  <si>
    <t>地方公共団体からの提案等をふまえ、地域高規格道路等の効率的な事業促進に努めるとともに、適切なアウトカム指標について引き続き検討して参る。</t>
    <phoneticPr fontId="1"/>
  </si>
  <si>
    <t>アウトカム指標「高速道路会社6社及び指定都市高速道路公社の開通延長」については，なぜ活動実績が当初見込みよりも少なくなったのか，種々の理由があろうが，主なものを記載・説明できたほうがよいと思われる．</t>
    <phoneticPr fontId="1"/>
  </si>
  <si>
    <t>高速道路の効果的・効率的な整備、既存ストックの利活用に一層取り組むべき。</t>
    <phoneticPr fontId="1"/>
  </si>
  <si>
    <t>「高速道路会社6社及び指定都市高速道路公社の開通延長」について、活動実績が当初見込みより少なくなった理由として、用地取得に想定以上の時間を要したことや地盤等の現地条件により工事の進捗に遅れが生じたこと等が挙げられる。事業主体からH30年度の事業内容を聴取し、所要額の精査を行った上で要求。</t>
    <phoneticPr fontId="1"/>
  </si>
  <si>
    <t>道路事業（補助・除雪）</t>
    <phoneticPr fontId="1"/>
  </si>
  <si>
    <t>引き続きコスト縮減に取り組むとともに、コスト縮減事例の効率的な収集・周知に努めるべき。</t>
    <phoneticPr fontId="1"/>
  </si>
  <si>
    <t>引き続きコスト縮減に取り組むとともに、コスト縮減事例の効率的な収集・周知を図る。</t>
    <phoneticPr fontId="1"/>
  </si>
  <si>
    <t>平成２８年度をもって事業終了。</t>
    <phoneticPr fontId="1"/>
  </si>
  <si>
    <t>点検・診断・措置等の適切な実施のための道路管理者への技術力向上支援が、道路構造物の予防保全の着実な実施に活かされているかどうか引き続き検証し、より効率的に実施すべき。</t>
    <phoneticPr fontId="1"/>
  </si>
  <si>
    <t>道路管理者への技術力向上支援について、道路構造物の予防保全の着実な実施に活かされているかどうか引き続き検証し、効率的に実施する。</t>
    <phoneticPr fontId="1"/>
  </si>
  <si>
    <t>歩行者自転車中心の道路空間構築のための基準等検討経費</t>
    <phoneticPr fontId="1"/>
  </si>
  <si>
    <t>平成28年度よりはじまった調査事業であり，アウトカム指標との齟齬があると考えられる．調査をしても死傷事故は減らないのでは無いか？　一者入札で落札率100%となっている業務があり，その理由についても(記載義務が無いことは理解しているが)「点検・改善結果」の欄に少々記述があっても良いように思われる．</t>
    <phoneticPr fontId="1"/>
  </si>
  <si>
    <t>自転車の活用推進は、議員立法の制定もあり、より一層重要性が増している一方で、歩行者と自転車の住み分けなど歩行者・自転車双方の安全対策と関わる課題であり、それぞれの視点を基に総合的な検討を進めるなど、効果的な推進施策を打ち出せるよう効率的な執行に努めるべき。</t>
    <phoneticPr fontId="1"/>
  </si>
  <si>
    <t>交通安全施策に係る基準の策定に向けた検討業務であり、その成果は死傷事故を減少させ目標達成に寄与するものと考えている。
一者応札で落札率１００％となっている業務は、競争入札方式でなく、随意契約（企画競争）方式によるもので、企画提案書を提出した者が一者であり、落札率は９９．８％であった。なお、上記の企画提案書を提出しなかった者に対して、その理由をアンケート調査し、来年度以降の事業では対策を講じる。</t>
    <phoneticPr fontId="1"/>
  </si>
  <si>
    <t>必要性、効率性、有効性に留意しつつ、引き続き適切に執行すべき。</t>
    <phoneticPr fontId="1"/>
  </si>
  <si>
    <t>道路分野の海外展開支援に係る経費</t>
    <phoneticPr fontId="1"/>
  </si>
  <si>
    <t>-</t>
    <phoneticPr fontId="1"/>
  </si>
  <si>
    <t>様々なフェーズでの関係国政府への積極的かつ戦略的な働きかけ等により、成果の検証を合わせて進めながら、インフラ整備の国際展開をさらに効率的・効果的に推進すべき。</t>
    <phoneticPr fontId="1"/>
  </si>
  <si>
    <t>成果目標に対して順調に実績が推移してきている。引き続き、相手国のニーズと日本企業の海外展開意向を踏まえた二国間会議やセミナーなどの開催及び相手国政府との対話等を通じ、海外プロジェクトの獲得や道路技術の海外展開を促進する。</t>
    <phoneticPr fontId="1"/>
  </si>
  <si>
    <t>H28-29の二カ年にわたる調査業務であり，この成果がPFI/PPP推進に活用されることを期待する．アウトカム指標はH28 ,H29 などすぐには表れないかもしれず(致し方ないと思います)，長期的視点が必要と考える．</t>
    <phoneticPr fontId="1"/>
  </si>
  <si>
    <t>自然災害による道路被災に迅速に対応するための重要な事業であり，ECI方式の契約方法を採用するなど，施工期間短縮・コスト縮減にも努めている点が高く評価出来る．今後も引き続き，事業の効率化に努めて欲しい．</t>
    <phoneticPr fontId="1"/>
  </si>
  <si>
    <t>道路関係の国際機関の活動に日本政府が参画することは重要であり，拠出金事態の妥当性に疑問は無い．しかし，アウトカムとしてあげられている「国内行政機関等への報告数」「国際機関の委員会等への参加件数」がいずれも当初見込みに達しておらず，H26年度から達成度も下がっている理由と対応方針について，記載がが必要であると考える．</t>
    <phoneticPr fontId="1"/>
  </si>
  <si>
    <t>近年、各分野におけるインフラ輸出が進み、我が国道路技術の効果的な国際展開も大きな課題となっていることから、その進展に資するよう、諸外国の最新技術・知見等の収集等の活動についても戦略性を持って取り組むべき。</t>
    <phoneticPr fontId="1"/>
  </si>
  <si>
    <t>民間事業者による事業参画可能性や地域におけるニーズを更に精査した上で、出資金額の見直しを行う必要がある。</t>
    <phoneticPr fontId="1"/>
  </si>
  <si>
    <t>引き続き、民間事業者による事業参画可能性や地域におけるニーズを精査し、適切な所要額の要求を行う。</t>
    <phoneticPr fontId="1"/>
  </si>
  <si>
    <t>近年の経済社会状況の変化を踏まえつつ、規制・制度改革事項等に示される国民のニーズや建築基準法集団規定に係る意識の変化を反映させた調査等を引き続き行うとともに、本事業の成果を踏まえ、より効果的・効率的に市街地環境整備に資する検討を進めていく。</t>
    <phoneticPr fontId="1"/>
  </si>
  <si>
    <t>アウトカム指標を調査項目の達成率としているが、それは寧ろアウトプット指標の方が相応しい。アウトカム指標としては調査自体ではなく、調査結果が如何にして施策に反映されたのかということがわかるものが入っていることが望ましい。予想外の調査結果等の場合には、反映できない場合もありうるが、過去指摘のあった競争性の確保・受託先との受益関係やコンフリクトの整理がなされていることを前提に、調査結果の利用度を管理してフィードバックする必要がある。</t>
  </si>
  <si>
    <t>我が国の住宅関連企業の海外進出に当たり、ボトルネックとなっている制度について重点的に調査等を実施する必要がある。</t>
    <phoneticPr fontId="1"/>
  </si>
  <si>
    <t xml:space="preserve">本事業の成果を踏まえ、引き続き、地域の経済活動を担う大工技能者が活躍できる環境整備を進める必要がある。 </t>
    <phoneticPr fontId="1"/>
  </si>
  <si>
    <t>本事業の成果を踏まえ、木造住宅の振興を通じ、大工技能者の活躍の場の拡大を図る。</t>
    <phoneticPr fontId="1"/>
  </si>
  <si>
    <t>本事業の成果を踏まえ、引き続き、国民の建築確認制度への理解増進を進める必要がある。</t>
    <phoneticPr fontId="1"/>
  </si>
  <si>
    <t>本事業の成果を踏まえ、引き続き、国民の建築確認制度への理解増進を進める。</t>
    <phoneticPr fontId="1"/>
  </si>
  <si>
    <t>当事業のアウトカム指標として、省エネ基準達成度や省エネ住宅割合が採用されているが、当事業の内容が工務店等に対する講演会などにより、省エネ基準等の普及促進にあるので、講演受講者がその後どの程度省エネ住宅を建築等したかが適切にフィードバックされ、それもアウトカム指標のひとつとするなどして、引き続き効率的に事業を推進することが望ましい。</t>
    <phoneticPr fontId="1"/>
  </si>
  <si>
    <t>省エネ基準等の普及促進が民間事業者等に与えた具体的な成果を整理した上で、引き続き効率的な事業運営を行う必要がある。</t>
    <phoneticPr fontId="1"/>
  </si>
  <si>
    <t>本事業は中古住宅流通の要となる技術等の育成であり、積極的に推進すべきである。その効果を測定するためには、現在用いているアウトカム指標のみでは、やや、直接的で内容に思われる。①に関しては、アウトカム指標として開発された技術が実際に利用されていることがわかる指標を、②に関しても蓄積された住宅情報の利用に関する指標を、③に関しては育成した専門家の活動に関する指標を、それぞれ、設けて本事業の効率性及び効果を継続的に測定することが望ましい。</t>
    <phoneticPr fontId="1"/>
  </si>
  <si>
    <t>終了予定</t>
    <phoneticPr fontId="1"/>
  </si>
  <si>
    <t>本事業の成果と具体的な活用状況との関係を整理した上で、引き続き効率的な執行を行う必要がある。</t>
    <phoneticPr fontId="1"/>
  </si>
  <si>
    <t>住生活基本計画に掲げる目標である「既存住宅流通・リフォーム市場の活性化」は特定の施策のみでその実現は困難なため、関連事業に共通した指標として現状の指標設定としているところであるが、所見を踏まえ、既存の指標に加え、事業の効果をより直接的に計測する指標の設定の可能性について、引き続き検討を行う。</t>
    <phoneticPr fontId="1"/>
  </si>
  <si>
    <t>引き続き給付額事務費の妥当性を確認しつつ、第三者の現場検査等交付金を受給できる要件をフラット35Sの基準と整合させるなど、利用者の利便を向上させることも検討して頂きたい。</t>
    <phoneticPr fontId="1"/>
  </si>
  <si>
    <t>現状通り</t>
    <phoneticPr fontId="1"/>
  </si>
  <si>
    <t>本事業は、住宅取得に係る消費増税の負担を緩和し、住宅市場の安定化を図るものであり、引き続き適切に実施する必要がある。</t>
    <phoneticPr fontId="1"/>
  </si>
  <si>
    <t>所見も踏まえ、引き続き、事業の執行状況について、すまい給付金事務局及び基金管理団体に対して必要な指導・監督を実施するとともに、制度の周知に努めるなど適切に実施する。なお、その他の所見での指摘については、利用状況の実態を踏まえて検討を行う。</t>
    <phoneticPr fontId="1"/>
  </si>
  <si>
    <t>当事業は、中古住宅の循環支援に至るまで徐々に展開してきたフローからストックへの大転換を促進する重要施策のひとつである。しかし、成果指標としている既存住宅流通市場市場規模（12年かけて現市場規模の倍）を考慮すると空き家対策の方が喫緊の課題にも見える。今後も総務省等の空き家施策等にも歩調を合わせ、中長期的に成果目標を上げられるように積極的に進めるべきである。また、活動指標は3つの活動ごとに具体的に測定することが望ましい。</t>
    <phoneticPr fontId="1"/>
  </si>
  <si>
    <t>空き家対策等の関連施策と連携しつつ、市場環境整備に直結するような取組みを重点的に実施するともに、活動指標の高度化も図る必要がある。</t>
    <phoneticPr fontId="1"/>
  </si>
  <si>
    <t>所見を踏まえ、3つの事業毎に活動指標を設定する。</t>
    <phoneticPr fontId="1"/>
  </si>
  <si>
    <t>温暖化対策として事業の必要性は認められるが、成果目標である省エネ基準を満たす住宅ストックの実績と目標値の乖離が大きい。従来から事業の効果を高めるように重点化を進めているが、不動産市場でもESG投資が評価される傾向にあること等を踏まえ、社会的な認知度を上げる方策もご検討頂きたい。</t>
    <phoneticPr fontId="1"/>
  </si>
  <si>
    <t>省エネ性能の高い住宅及び建築物の更なる認知度向上を図るため、調査結果や課題分析結果の周知・公表を強化する必要がある。</t>
    <phoneticPr fontId="1"/>
  </si>
  <si>
    <t>【069】住宅・建築物環境対策検討経費によって省エネ住宅普及のための課題分析を行い、当事業でモデルプロジェクトに補助を行うものだが、何れも住宅・建築物の省エネ・省CO2を目的とする点で共通している。省エネ基準を満たす住宅ストックが少ない現状では、モデルプロジェクトがどのように課題を解決しているのかにも焦点を当てるべきではないか。その意味で、アウトカム指標としてはモデル事業によるこれまでの（または【069】事業で分析された）課題の解決（ブレークスルー）件数や解決度合いも採用すべきではないかもご検討頂きたい。</t>
    <phoneticPr fontId="1"/>
  </si>
  <si>
    <t>他の省エネ関連事業との連携も図りつつ、リーディングプロジェクトにより解決・明確化された課題を整理するとともに、補助金交付の仕組みについても、より効率的な方法を検討する必要がある。</t>
    <phoneticPr fontId="1"/>
  </si>
  <si>
    <t>所見を踏まえ、住宅・建築物の省エネ・省CO2化の推進に向けた課題に対して、モデルプロジェクトがどのように課題を解決しているかを整理し、本事業の効果をより直接的に計測する指標の設定の可能性について、引き続き検討を行う。</t>
    <phoneticPr fontId="1"/>
  </si>
  <si>
    <t>住宅エコポイントの頃から、利用者は多いものの、採用している成果指標（住宅ストックに占める省エネ住宅の割合）からは事業の効果が見えにくい状況であった。省エネ住宅またはリフォームの普及にどの程度効果があったのか検証するすることになっているが、成果指標の分母を建設に関しては新築建物とし、リフォームに関しても年度に施工されたリフォーム工事とする指標(どちらかと言うとフローの成果）も併せて推移を見ることで効果測定の一助とできないかもご検討頂きたい。</t>
    <phoneticPr fontId="1"/>
  </si>
  <si>
    <t>事業効果の適正な把握に努めるとともに、本事業に係る完了報告の受付・審査等に係る事務を適切に行うことが必要である。</t>
    <phoneticPr fontId="1"/>
  </si>
  <si>
    <t>・リフォームの普及状況については、「リフォームの市場規模」で観測しているところである。所見を踏まえ、同指標も本事業の成果指標に加えるとともに、引き続き本事業に係る完了報告の受付・審査等に係る事務を適切に行う。</t>
    <phoneticPr fontId="1"/>
  </si>
  <si>
    <t>施設整備に関しては、高齢化等に伴い団地の機能の老朽化に対応する【0112】地域居住機能再生促新事業等の施行に合わせ、引き続き高い実効性が期待できる地域で効率的効果的に事業を進める。調査啓発に関しては、調査等によって得られた先導的事業手法等がその後どのように応用されたのかについても成果指標として捉えられないかご検討下さい。</t>
    <phoneticPr fontId="1"/>
  </si>
  <si>
    <t>調査事業等について成果の普及・促進を強化するとともに、施設整備事業については、まちづくり施策等とも連携し、効果的な地域に重点化する必要がある。</t>
    <phoneticPr fontId="1"/>
  </si>
  <si>
    <t>・引き続き、事業の成果について普及・促進に努める。
・サービス付き高齢者向け住宅やその併設施設等の整備を行う事業について、市町村のまちづくりとの連携したもの等の整備に対する支援の重点化を行う。</t>
    <phoneticPr fontId="1"/>
  </si>
  <si>
    <t>住宅セーフティネット制度の創設に伴い廃止が予定されている事業だが、引き続き住宅確保用配慮者の居住の安定確保のため円滑で効率的な事業執行に努める。なお、成果指標の目標と実績に相当の差異があるが、支援した世帯数等や支援内容・救済程度がわかる指標も採用できないかもご検討ください。</t>
    <phoneticPr fontId="1"/>
  </si>
  <si>
    <t>本事業により得られた住宅確保要配慮者対策に係る知見等を、新たな住宅セーフティネット制度の施行に当たって活用していく必要がある。</t>
    <phoneticPr fontId="1"/>
  </si>
  <si>
    <t>本事業は予定通り終了するが、引き続き、新たな住宅セーフティネット制度のもと、本事業での知見等を踏まえながら住宅確保要配慮者の居住の安定確保に努める。</t>
    <phoneticPr fontId="1"/>
  </si>
  <si>
    <t>平成２９年度行政事業レビュー公開プロセスの結果を踏まえ、事業制度・結果の周知、補助額上限の再検討、他事業との連携等を図る必要がある。</t>
    <phoneticPr fontId="1"/>
  </si>
  <si>
    <t>良質な住宅ストックの形成を目指して引き続き実効性の高いプロジェクトに効率的に重点化して推進すべき。アウトカム指標として採用している省エネ住宅のストックとしての比率等を目標レベルに到達するため、モデル的な取組みから本格的な普及の段階に移行しているものの、支援するプロジェクトの長期優良住宅普及への社会的効果を十分考慮して実施して頂きたい。また、活動実績についても、十分管理する必要がある。</t>
    <phoneticPr fontId="1"/>
  </si>
  <si>
    <t>引き続き、実効性の高いプロジェクトを重点的に支援することにより、効率的な執行に努めるとともに、事業成果の普及促進にも配慮する必要がある。</t>
    <phoneticPr fontId="1"/>
  </si>
  <si>
    <t>住宅取得のフローからストックへの転換を促す施策の一つであり、事業としての必要性は高い。アウトカム指標として挙げられている指標は、当事業だけでなく多くの要因の結果であり、当事業の効果が直接的に反映する他の指標がないかもご検討頂きたい。なお、活動指標も十分モニターする必要があるのだが、補助事業者から事務局への完了報告期限が短いことが潜在需要の掘り起こしの障害になっていないかについてもご検討頂きたい。</t>
    <phoneticPr fontId="1"/>
  </si>
  <si>
    <t>本事業の事務局への補助方法について整理し、他の関連事業実施に当たっての参考とする必要がある。</t>
    <phoneticPr fontId="1"/>
  </si>
  <si>
    <t>住生活基本計画に掲げる目標である「既存住宅流通・リフォーム市場の活性化」は特定の施策のみでその実現は困難なため、関連事業に共通した指標として現状の指標設定としているところであるが、所見を踏まえ、既存の指標に加え、事業の効果をより直接的に計測する指標の設定の可能性について、引き続き検討を行う。また、本事業のスケジュールや実施方法について執行状況とあわせて整理し、他の関連事業実施に当たっての参考とする。</t>
    <phoneticPr fontId="1"/>
  </si>
  <si>
    <t>平成２８年度で終了。</t>
    <phoneticPr fontId="1"/>
  </si>
  <si>
    <t>予定通り平成２８年度で終了。</t>
    <phoneticPr fontId="1"/>
  </si>
  <si>
    <t>社会資本の老朽化対策が喫緊の課題となっている中で、本事業の政策的意義は大きいものと認められる。
効果的・効率的な事業執行により、目標の達成に努められたい。</t>
    <phoneticPr fontId="1"/>
  </si>
  <si>
    <t>労働人口が減少する中で、働き手の減少を上回る生産性の向上が必要となっていることを踏まえると、本事業の政策的意義は大きいものと考えられる。
効果的・効率的な事業執行に無けて、定量的で客観的に測定可能な指標を設定し、PDCAサイクルを回しながら事業に取り組むべき。</t>
    <phoneticPr fontId="1"/>
  </si>
  <si>
    <t>本事業は、平成30年度に改定予定のコンクリート構造物等に関する基準類の調査及び検討を実施している。そのため、平成30年度までの事業に関する測定指標を設定することは困難である。引き続き、平成30年度の改定に向け検討を進めていく。</t>
    <phoneticPr fontId="1"/>
  </si>
  <si>
    <t>２業務が一般財団法人　先端建設技術センターおよび一般財団法人　国土技術研究センターに一者随意契約で発注されている。
改善策を検討されたい。</t>
    <phoneticPr fontId="1"/>
  </si>
  <si>
    <t>外部有識者の所見を踏まえ、一者入札について競争性の確保に努められたい。
また、PDCAサイクルを回す観点から、アウトカム指標に成果目標を設定することも検討されたい。</t>
    <phoneticPr fontId="1"/>
  </si>
  <si>
    <t>個人の方の名称は別途同委員会のHPで開示されているため、本資料でも記載した方がいいと思います。
補助金の資金使途や精算のチェック状況についても記載ください。</t>
    <phoneticPr fontId="1"/>
  </si>
  <si>
    <t>予定通り平成２８年度で終了。本研究で得られた成果が、積極的に活用されるよう、引き続き幅広い普及に努める。</t>
    <phoneticPr fontId="1"/>
  </si>
  <si>
    <t>防火・避難規定等の合理化による既存建物活用に資する技術開発</t>
    <phoneticPr fontId="1"/>
  </si>
  <si>
    <t>一者入札の改善に努められたい。</t>
    <phoneticPr fontId="1"/>
  </si>
  <si>
    <t>平成３２年度までの目標達成に向けて、引き続き効果的・効率的な事業遂行に努められたい。
また、外部有識者の所見を踏まえ、調達の競争性の確保に努められたい。</t>
    <phoneticPr fontId="1"/>
  </si>
  <si>
    <t>今後の事業推進にあたっては、他事業の事例なども参考にしながら１者入札の要因分析を行うとともに、引き続き、企画競争等により支出先選定における競争性・公平性を確保し、適正な執行に努める。</t>
    <phoneticPr fontId="1"/>
  </si>
  <si>
    <t>３次元地理空間情報を活用した安全・安心・快適な社会実現のための技術開発</t>
    <phoneticPr fontId="1"/>
  </si>
  <si>
    <t>新技術の社会実装によるイノベーションの推進が急務となっている中で、本事業の政策的意義は大きいものと考える。本事業は本年度が最終年度であるので目標達成に向けて努力されたい。</t>
    <phoneticPr fontId="1"/>
  </si>
  <si>
    <t>予定通り平成２９年度で終了。成果目標の達成に向け適切に技術開発を実施するとともに、適正な執行に努める。</t>
    <phoneticPr fontId="1"/>
  </si>
  <si>
    <t>地域安心居住機能の戦略的ストックマネジメント技術の開発</t>
    <phoneticPr fontId="1"/>
  </si>
  <si>
    <t>マニュアル・ガイドラインの策定数はアウトプット指標であり、その活用事例数がアウトカム指標ではないでしょうか。</t>
    <phoneticPr fontId="1"/>
  </si>
  <si>
    <t>外部有識者の所見を踏まえ、指標の決定につき検討されたい。</t>
    <phoneticPr fontId="1"/>
  </si>
  <si>
    <t>研究期間終了後に予定する追跡調査にて、マニュアル・ガイドラインの活用状況等の把握に努める。</t>
    <phoneticPr fontId="1"/>
  </si>
  <si>
    <t>外部有識者点検対象外</t>
    <phoneticPr fontId="1"/>
  </si>
  <si>
    <t>執行等改善</t>
    <phoneticPr fontId="1"/>
  </si>
  <si>
    <t>　平成28年度より、真に必要な事業・計画への重点配分、事業の効率性の明確化、住民等への説明責任の向上等の諸課題に対応するため、重点配分対象の明確化、一定の線引きを行った上での費用対効果（B/C）の算出の要件化、不用率・未契約繰越率の把握・公表、整備計画の事前評価・事後評価の公表の徹底など、制度の運用改善の取組を開始し、平成29年度から、その取組を本格化させているところであり、引き続き取組の徹底を図る。</t>
    <phoneticPr fontId="1"/>
  </si>
  <si>
    <t>要求額のうち「新しい日本のための優先課題推進枠」231,871百万円</t>
    <rPh sb="0" eb="2">
      <t>ヨウキュウ</t>
    </rPh>
    <rPh sb="2" eb="3">
      <t>ガク</t>
    </rPh>
    <rPh sb="7" eb="8">
      <t>アタラ</t>
    </rPh>
    <rPh sb="10" eb="12">
      <t>ニホン</t>
    </rPh>
    <rPh sb="16" eb="18">
      <t>ユウセン</t>
    </rPh>
    <rPh sb="18" eb="20">
      <t>カダイ</t>
    </rPh>
    <rPh sb="20" eb="22">
      <t>スイシン</t>
    </rPh>
    <rPh sb="22" eb="23">
      <t>ワク</t>
    </rPh>
    <rPh sb="31" eb="33">
      <t>ヒャクマン</t>
    </rPh>
    <rPh sb="33" eb="34">
      <t>エン</t>
    </rPh>
    <phoneticPr fontId="1"/>
  </si>
  <si>
    <t>要求額のうち「新しい日本のための優先課題推進枠」294,998百万円</t>
    <rPh sb="0" eb="2">
      <t>ヨウキュウ</t>
    </rPh>
    <rPh sb="2" eb="3">
      <t>ガク</t>
    </rPh>
    <rPh sb="7" eb="8">
      <t>アタラ</t>
    </rPh>
    <rPh sb="10" eb="12">
      <t>ニホン</t>
    </rPh>
    <rPh sb="16" eb="18">
      <t>ユウセン</t>
    </rPh>
    <rPh sb="18" eb="20">
      <t>カダイ</t>
    </rPh>
    <rPh sb="20" eb="22">
      <t>スイシン</t>
    </rPh>
    <rPh sb="22" eb="23">
      <t>ワク</t>
    </rPh>
    <rPh sb="31" eb="33">
      <t>ヒャクマン</t>
    </rPh>
    <rPh sb="33" eb="34">
      <t>エン</t>
    </rPh>
    <phoneticPr fontId="1"/>
  </si>
  <si>
    <t>外部有識者の所見を踏まえ、改善に努められたい。</t>
    <phoneticPr fontId="1"/>
  </si>
  <si>
    <t>一者応札が多い理由としては、受注できる資格要件や専門性が高い等が考えられる。仕様の見直しや参加者の有無を確認する公募手続に係る参加意思確認書の提出を求める公示を取り入れる等の対策を行うとともに、引き続きコスト削減や発注方法の改善等、発注における透明性・競争性の確保を図る。また、成果目標の達成に向け、適切な進捗管理の下、事業を実施する。</t>
    <phoneticPr fontId="1"/>
  </si>
  <si>
    <t>「基盤地図情報の更新面積」が当初見込みを下回った原因分析を記載されたい。</t>
    <phoneticPr fontId="1"/>
  </si>
  <si>
    <t>外部有識者の所見を踏まえ、改善に努められたい。</t>
    <phoneticPr fontId="1"/>
  </si>
  <si>
    <t>-</t>
    <phoneticPr fontId="1"/>
  </si>
  <si>
    <t>熊本地震復旧等予備費による、復旧のための地理空間情報（地形の変化や仮設住宅建設の状況などを詳細かつ正確に反映した地図、写真に等高線や地名などを表示した写真図）の整備を最優先としたため、「基盤地図情報の更新面積」が当初見込みを下回った。引き続き、目標の達成に向けて、適切に事業を執行する。</t>
    <phoneticPr fontId="1"/>
  </si>
  <si>
    <t>外部有識者の所見を踏まえ、公益法人による一者入札の原因を調査し、競争性の確保に努められたい。また、成果実績が目標に達していないことから、効率的・効果的な実施に努められたい。</t>
    <phoneticPr fontId="1"/>
  </si>
  <si>
    <t>-</t>
    <phoneticPr fontId="1"/>
  </si>
  <si>
    <t>公益法人による一者入札については、受注可能な者が民間企業を含めて複数あることを確認し発注しているところであるが、周知が不十分であることや参加要件及び業務要件が一者入札の原因として考えられるため、公示期間の延長や仕様の見直し等の対策を講じ競争性を確保する。
成果指標としている公共測量Webサイトは、公共測量の手続きや技術情報などを掲載しており、主に測量計画機関及び測量作業機関等がアクセスしている。国土交通省が取り組むi-Constructionの推進のため、新技術等の情報を積極的に発信しており、アクセス数は増加傾向にある。目標のアクセス数に達するために、今後も鮮度の高い情報の発信を継続する。</t>
    <phoneticPr fontId="1"/>
  </si>
  <si>
    <t>国土管理にとどまらず、まちづくりや防災・減災、ビッグデータを活用したイノベーションの推進の観点からも、本事業の政策的意義は高いと考える。本事業は、成果実績が目標を上回っており、適切に事業が執行されているものと見込まれることから、引き続き、適切な事業執行に努められたい。</t>
    <phoneticPr fontId="1"/>
  </si>
  <si>
    <t>引き続き、適切な事業執行に努める。</t>
    <phoneticPr fontId="1"/>
  </si>
  <si>
    <t>基本図測量経費</t>
    <phoneticPr fontId="1"/>
  </si>
  <si>
    <t>本事業の目的・内容は、政策的な意義が大きいものであると考えられ、引き続き、適切な事業執行に努められたい。あえて付言すれば、成果指標について、対前年度比１．１倍以上の閲覧を目標としているところ、（熊本地震の影響か）対前年度比が大きく伸びた平成２８年度を除き、いずれも目標が達成されていないため、適切な目標の設定等について検討すべきではないか。</t>
    <phoneticPr fontId="1"/>
  </si>
  <si>
    <t>ご指摘を踏まえて、成果目標を再設定した（政策チェックアップの参考指標101を引用）。</t>
    <phoneticPr fontId="1"/>
  </si>
  <si>
    <t>引き続き効率的な事業執行に努められたい。</t>
    <phoneticPr fontId="1"/>
  </si>
  <si>
    <t>-</t>
    <phoneticPr fontId="1"/>
  </si>
  <si>
    <t>引き続き国土地理院の他の経費による事業との連携を図りつつ、効率的な事業の実施に努めるとともに、透明性・公平性・競争性の高い発注方法等を通じコスト縮減を図る。</t>
    <phoneticPr fontId="1"/>
  </si>
  <si>
    <t>-</t>
    <phoneticPr fontId="1"/>
  </si>
  <si>
    <t>事業の内容が年度毎に異なるため、本指標に関する過去の実績を記入することはできない。</t>
    <phoneticPr fontId="1"/>
  </si>
  <si>
    <t>研究施設の改修にあたり，重要性・緊急性の高い施設に絞って，提案とコストの二面から評価する総合評価落札方式を採用するなど，工夫が認められる．引き続き効率的な執行を期待する．</t>
    <phoneticPr fontId="1"/>
  </si>
  <si>
    <t>外部有識者の所見を踏まえ、引き続き効率的な執行に努められたい。</t>
    <phoneticPr fontId="1"/>
  </si>
  <si>
    <t>外部有識者の所見を踏まえ、効率的な事業執行に努められたい。</t>
    <phoneticPr fontId="1"/>
  </si>
  <si>
    <t>所見を踏まえ、より適切な単位当たりコストの検討を行った。今後の事業推進にあたっては、他事業の事例なども参考にしながら１者入札の要因分析を行うとともに、引き続き、企画競争等により支出先選定における競争性・公平性を確保し、適正な執行に努める。</t>
    <phoneticPr fontId="1"/>
  </si>
  <si>
    <t>外部有識者の所見を踏まえ、効率的な事業の執行に努められたい。</t>
    <phoneticPr fontId="1"/>
  </si>
  <si>
    <t>所見を踏まえ、より適切な単位当たりコストの検討を行った。今後の事業推進にあたっては引き続き、企画競争等により支出先選定における競争性・公平性を確保し、適正な執行に努める。</t>
    <phoneticPr fontId="1"/>
  </si>
  <si>
    <t>外部有識者の所見を踏まえ、効率的な事業執行に努められたい。一者応札についても、原因を分析し、改善に取り組まれたい。</t>
    <phoneticPr fontId="1"/>
  </si>
  <si>
    <t>外部有識者の所見を踏まえ、効率的な事業執行に努められたい。一者応札についても原因を分析の上、改善に向けて取り組まれたい。</t>
    <phoneticPr fontId="1"/>
  </si>
  <si>
    <t>外部有識者の所見を踏まえ、効率的な事業執行に努められたい。一者応札についても、改善に向けて原因を分析し、取り組まれたい。また、本年度が事業最終年度であるため、目標が達成できるよう努力されたい。</t>
    <phoneticPr fontId="1"/>
  </si>
  <si>
    <t>予定通り平成２９年度で終了予定。所見を踏まえ、より適切な単位当たりコストの検討を行った。なお、本年度の執行にあたっては、他事業の事例なども参考にしながら１者入札の要因分析を行うとともに、引き続き企画競争等により競争性・公平性を確保し、適正な執行に努める。</t>
    <phoneticPr fontId="1"/>
  </si>
  <si>
    <t>外部有識者の所見を踏まえ、効率的な事業執行に努められたい。また、本年度が事業最終年度であるため、目標が達成できるよう努力されたい。</t>
    <phoneticPr fontId="1"/>
  </si>
  <si>
    <t>予定通り平成２９年度で終了予定。所見を踏まえ、より適切な単位当たりコストの検討を行った。なお、本年度の執行にあたっては、引き続き企画競争等により競争性・公平性を確保し、適正な執行に努める。</t>
    <phoneticPr fontId="1"/>
  </si>
  <si>
    <t>事業の目的と内容、並びにこれに対する成果目標も、現時点では適切と思料する。ただ、庁舎の老朽化による改修や慰霊碑施設の整備についての事業に終了予定がないという事態は適切なのか、期限を区切って、終了させるという選択肢はないのかについては、一度、検討されたい。成果実績については、特に慰霊碑施設の整備が目標に追い付いておらず、関係者等との協議に時間を要したとのことだが、これが真にやむを得ない事情だったのか、年度内に工事が完了し、予定どおり予算が執行されるよう、多額の繰り越しがなされないよう、他に採るべき手段や代替手段がなかったのかについては、十分な検証が必要である。また、一社応募の事案があるが、北海道における建設業従事者が不足しているとの状況は今後も変わらないであろうから、今後の入札においては、他に有効な手立てがないか、対策につき十分な事前検討が必要である。</t>
    <phoneticPr fontId="1"/>
  </si>
  <si>
    <t>外部有識者の所見を十分に踏まえ、計画的な庁舎の老朽化改修の実施や、円滑かつ着実な事業の執行、一者応札の改善等についてしっかりと取り組むべき。</t>
    <phoneticPr fontId="1"/>
  </si>
  <si>
    <t>-</t>
    <phoneticPr fontId="1"/>
  </si>
  <si>
    <t>要求額のうち「新しい日本のための優先課題推進枠」 224</t>
    <phoneticPr fontId="1"/>
  </si>
  <si>
    <t>引き続き適正な事業執行に努められたい。</t>
    <phoneticPr fontId="1"/>
  </si>
  <si>
    <t>引き続き着実に業務が実施されるよう業績監視していく。</t>
    <phoneticPr fontId="1"/>
  </si>
  <si>
    <t>平成28年度で事業完了に伴い終了。企画競争による発注は適切であったが、今後一者応募の対策を講じることで、より適正な執行を図るべき。また、研究成果の公表等により実際の事業に活用すべき。</t>
    <phoneticPr fontId="1"/>
  </si>
  <si>
    <t>予定通り平成28年度で終了したが、競争性を確保するよう引き続き適正な手続きの執行に努めていく。
また、本調査研究で得られた成果については、報告書のＨＰ公表等により積極的に情報発信をしていく。</t>
    <phoneticPr fontId="1"/>
  </si>
  <si>
    <t>-</t>
    <phoneticPr fontId="1"/>
  </si>
  <si>
    <t>自動車安全特別会計　　保障勘定勘定</t>
    <rPh sb="0" eb="3">
      <t>ジドウシャ</t>
    </rPh>
    <rPh sb="3" eb="5">
      <t>アンゼン</t>
    </rPh>
    <rPh sb="5" eb="7">
      <t>トクベツ</t>
    </rPh>
    <rPh sb="7" eb="9">
      <t>カイケイ</t>
    </rPh>
    <rPh sb="11" eb="13">
      <t>ホショウ</t>
    </rPh>
    <rPh sb="13" eb="15">
      <t>カンジョウ</t>
    </rPh>
    <rPh sb="15" eb="17">
      <t>カンジョウ</t>
    </rPh>
    <phoneticPr fontId="1"/>
  </si>
  <si>
    <t>　　　〃　　自動車検査登録勘定</t>
    <rPh sb="6" eb="9">
      <t>ジドウシャ</t>
    </rPh>
    <rPh sb="9" eb="11">
      <t>ケンサ</t>
    </rPh>
    <rPh sb="11" eb="13">
      <t>トウロク</t>
    </rPh>
    <rPh sb="13" eb="15">
      <t>カンジョウ</t>
    </rPh>
    <phoneticPr fontId="1"/>
  </si>
  <si>
    <t>　　　〃　　自動車事故対策勘定</t>
    <rPh sb="6" eb="9">
      <t>ジドウシャ</t>
    </rPh>
    <rPh sb="9" eb="11">
      <t>ジコ</t>
    </rPh>
    <rPh sb="11" eb="13">
      <t>タイサク</t>
    </rPh>
    <rPh sb="13" eb="15">
      <t>カンジョウ</t>
    </rPh>
    <phoneticPr fontId="1"/>
  </si>
  <si>
    <t>　　　〃　　空港整備勘定</t>
    <rPh sb="6" eb="8">
      <t>クウコウ</t>
    </rPh>
    <rPh sb="8" eb="10">
      <t>セイビ</t>
    </rPh>
    <rPh sb="10" eb="12">
      <t>カンジョウ</t>
    </rPh>
    <phoneticPr fontId="1"/>
  </si>
  <si>
    <t>・アウトカム指標のベビーカーマークの認知度が上がっておらず、事業内容の抜本的改善が必要である。
・２つの調査研究を合わせて企画競争とした点はコスト面からは評価できる。事業実施上の問題がなかったか検討のうえ継続して欲しい。</t>
    <phoneticPr fontId="1"/>
  </si>
  <si>
    <t>ベビーカーマークの認知度が上がっていないことから、新たに効果的な普及方法を導入する等、事業内容の抜本的改善が必要である。</t>
    <phoneticPr fontId="1"/>
  </si>
  <si>
    <t>-</t>
    <phoneticPr fontId="1"/>
  </si>
  <si>
    <t>現在、ベビーカーキャンペーンでは、公共交通機関等におけるポスターの掲示やチラシの配布などを実施している。
ベビーカーマーク認知度調査の結果によると、公共交通機関においてベビーカーマークを見た・知った人の割合が最も高いことや、同調査において、認知度向上に資する効果的な取組として、テレビや新聞に次いで公共交通機関等を通じた周知活動を挙げる人の割合が多かったことから、キャンペーンは引き続き実施する必要があると考える。また、平成29年度は、キャンペーン期間中に政府広報やSNS等を活用した普及活動も実施したところである。
今後の事業内容の改善として、キャンペーン協力事業者に対し、より効果的な場所へのポスター掲示について協力依頼をするとともに、協力事業者の更なる拡大に努める。また、バリアフリー教室や心のバリアフリー関連冊子等におけるベビーカーマークの紹介、関連イベントへの出展、政府広報・SNS等による普及活動の継続実施等、既存の事業やサービスを活用し、新たなコストをかけずに認知度向上に向けた取組を強化する。</t>
    <phoneticPr fontId="1"/>
  </si>
  <si>
    <t>海洋汚染の件数が本事業のアウトカムとして相応しいか再検討を求める。</t>
    <rPh sb="0" eb="2">
      <t>カイヨウ</t>
    </rPh>
    <rPh sb="2" eb="4">
      <t>オセン</t>
    </rPh>
    <rPh sb="5" eb="7">
      <t>ケンスウ</t>
    </rPh>
    <rPh sb="8" eb="9">
      <t>ホン</t>
    </rPh>
    <rPh sb="9" eb="11">
      <t>ジギョウ</t>
    </rPh>
    <rPh sb="20" eb="22">
      <t>フサワ</t>
    </rPh>
    <rPh sb="25" eb="28">
      <t>サイケントウ</t>
    </rPh>
    <rPh sb="29" eb="30">
      <t>モト</t>
    </rPh>
    <phoneticPr fontId="1"/>
  </si>
  <si>
    <t>「我が国の沿岸に重大な被害を及ぼす海洋汚染等の件数を０件に抑える」が本事業のアウトカムとして適切であるかを検討し相応しいとするならば、それが分かるような説明の改善を行うべき。</t>
    <rPh sb="1" eb="2">
      <t>ワ</t>
    </rPh>
    <rPh sb="3" eb="4">
      <t>クニ</t>
    </rPh>
    <rPh sb="5" eb="7">
      <t>エンガン</t>
    </rPh>
    <rPh sb="8" eb="10">
      <t>ジュウダイ</t>
    </rPh>
    <rPh sb="11" eb="13">
      <t>ヒガイ</t>
    </rPh>
    <rPh sb="14" eb="15">
      <t>オヨ</t>
    </rPh>
    <rPh sb="17" eb="19">
      <t>カイヨウ</t>
    </rPh>
    <rPh sb="19" eb="21">
      <t>オセン</t>
    </rPh>
    <rPh sb="21" eb="22">
      <t>トウ</t>
    </rPh>
    <rPh sb="23" eb="25">
      <t>ケンスウ</t>
    </rPh>
    <rPh sb="27" eb="28">
      <t>ケン</t>
    </rPh>
    <rPh sb="29" eb="30">
      <t>オサ</t>
    </rPh>
    <rPh sb="34" eb="35">
      <t>ホン</t>
    </rPh>
    <rPh sb="35" eb="37">
      <t>ジギョウ</t>
    </rPh>
    <rPh sb="46" eb="48">
      <t>テキセツ</t>
    </rPh>
    <rPh sb="53" eb="55">
      <t>ケントウ</t>
    </rPh>
    <rPh sb="56" eb="58">
      <t>フサワ</t>
    </rPh>
    <rPh sb="70" eb="71">
      <t>ワ</t>
    </rPh>
    <rPh sb="76" eb="78">
      <t>セツメイ</t>
    </rPh>
    <rPh sb="79" eb="81">
      <t>カイゼン</t>
    </rPh>
    <rPh sb="82" eb="83">
      <t>オコナ</t>
    </rPh>
    <phoneticPr fontId="1"/>
  </si>
  <si>
    <t>・本事業の目的としては、海洋汚染等の未然防止のみではなく、日本海等周辺各国への国際貢献自体も挙げられるものの、「定量的な（測定が可能な）成果目標」としては、「海洋汚染等の未然防止」即ち「我が国の沿岸に重大な被害を及ぼす海洋汚染等の件数を０件に抑える」が妥当だと考える。
・このため、「我が国の沿岸に重大な被害を及ぼす海洋汚染等の件数を０件に抑える」は、引き続き長期的なアウトカムとしておきつつ、ご指摘を踏まえて、NOWPAP政府間会合等における「決議の実施状況」を、「長期的アウトカムに至るまでの本事業のみによるアウトカム」として、新たに追加する。
・なお、「海洋汚染等の未然防止」即ち「我が国の沿岸に重大な被害を及ぼす海洋汚染等の件数を０件に抑える」が本事業のアウトカムとして適切であることがより分かりやすくなるように、本レビューシート（「事業の目的」欄）の記載の充実も行うこととする。</t>
    <phoneticPr fontId="1"/>
  </si>
  <si>
    <t>・本事業の目的としては、海洋汚染等の未然防止のみではなく、東アジア周辺各国への国際貢献自体も挙げられるものの、「定量的な（測定が可能な）成果目標」としては、「海洋汚染等の未然防止」即ち「我が国の沿岸に重大な被害を及ぼす海洋汚染等の件数を０件に抑える」が妥当だと考える。
・このため、「我が国の沿岸に重大な被害を及ぼす海洋汚染等の件数を０件に抑える」は、引き続き長期的なアウトカムとしておきつつ、ご指摘を踏まえて、産業界へのICMの普及度合いを測る指標として「PEMSEAに参加する非政府パートナー数」を、「長期的アウトカムに至るまでの本事業のみによるアウトカム」として、新たに追加する。
・なお、「海洋汚染等の未然防止」即ち「我が国の沿岸に重大な被害を及ぼす海洋汚染等の件数を０件に抑える」が本事業のアウトカムとして適切であることがより分かりやすくなるように、本レビューシート（「事業の目的」欄）の記載の充実も行うこととする。</t>
    <phoneticPr fontId="1"/>
  </si>
  <si>
    <t>本事業のアウトカムは、海洋汚染の件数よりも海洋汚染防止制度の普及状況が相応しいと考えられる。</t>
    <rPh sb="0" eb="1">
      <t>ホン</t>
    </rPh>
    <rPh sb="1" eb="3">
      <t>ジギョウ</t>
    </rPh>
    <rPh sb="11" eb="13">
      <t>カイヨウ</t>
    </rPh>
    <rPh sb="13" eb="15">
      <t>オセン</t>
    </rPh>
    <rPh sb="16" eb="18">
      <t>ケンスウ</t>
    </rPh>
    <rPh sb="21" eb="23">
      <t>カイヨウ</t>
    </rPh>
    <rPh sb="23" eb="25">
      <t>オセン</t>
    </rPh>
    <rPh sb="25" eb="27">
      <t>ボウシ</t>
    </rPh>
    <rPh sb="27" eb="29">
      <t>セイド</t>
    </rPh>
    <rPh sb="30" eb="32">
      <t>フキュウ</t>
    </rPh>
    <rPh sb="32" eb="34">
      <t>ジョウキョウ</t>
    </rPh>
    <rPh sb="35" eb="37">
      <t>フサワ</t>
    </rPh>
    <rPh sb="40" eb="41">
      <t>カンガ</t>
    </rPh>
    <phoneticPr fontId="1"/>
  </si>
  <si>
    <t>定量的な成果目標として「海洋汚染防止制度の普及状況」を設定することが可能か検討を行うべき。定量的な成果目標として設定することが困難な場合、海洋汚染防止制度の普及にも留意した事業執行に努めるべき。</t>
    <rPh sb="0" eb="3">
      <t>テイリョウテキ</t>
    </rPh>
    <rPh sb="4" eb="6">
      <t>セイカ</t>
    </rPh>
    <rPh sb="6" eb="8">
      <t>モクヒョウ</t>
    </rPh>
    <rPh sb="12" eb="14">
      <t>カイヨウ</t>
    </rPh>
    <rPh sb="14" eb="16">
      <t>オセン</t>
    </rPh>
    <rPh sb="16" eb="18">
      <t>ボウシ</t>
    </rPh>
    <rPh sb="18" eb="20">
      <t>セイド</t>
    </rPh>
    <rPh sb="21" eb="23">
      <t>フキュウ</t>
    </rPh>
    <rPh sb="23" eb="25">
      <t>ジョウキョウ</t>
    </rPh>
    <rPh sb="27" eb="29">
      <t>セッテイ</t>
    </rPh>
    <rPh sb="34" eb="36">
      <t>カノウ</t>
    </rPh>
    <rPh sb="37" eb="39">
      <t>ケントウ</t>
    </rPh>
    <rPh sb="40" eb="41">
      <t>オコナ</t>
    </rPh>
    <rPh sb="45" eb="48">
      <t>テイリョウテキ</t>
    </rPh>
    <rPh sb="49" eb="51">
      <t>セイカ</t>
    </rPh>
    <rPh sb="51" eb="53">
      <t>モクヒョウ</t>
    </rPh>
    <rPh sb="56" eb="58">
      <t>セッテイ</t>
    </rPh>
    <rPh sb="63" eb="65">
      <t>コンナン</t>
    </rPh>
    <rPh sb="66" eb="68">
      <t>バアイ</t>
    </rPh>
    <rPh sb="69" eb="71">
      <t>カイヨウ</t>
    </rPh>
    <rPh sb="71" eb="73">
      <t>オセン</t>
    </rPh>
    <rPh sb="73" eb="75">
      <t>ボウシ</t>
    </rPh>
    <rPh sb="75" eb="77">
      <t>セイド</t>
    </rPh>
    <rPh sb="78" eb="80">
      <t>フキュウ</t>
    </rPh>
    <rPh sb="82" eb="84">
      <t>リュウイ</t>
    </rPh>
    <rPh sb="86" eb="88">
      <t>ジギョウ</t>
    </rPh>
    <rPh sb="88" eb="90">
      <t>シッコウ</t>
    </rPh>
    <rPh sb="91" eb="92">
      <t>ツト</t>
    </rPh>
    <phoneticPr fontId="1"/>
  </si>
  <si>
    <t>海洋汚染防止制度は原則として全国一律に適用されるものであることから、「海洋汚染防止制度の普及状況」を定量的な目標として設定することは困難である。なお、本事業の目的は、我が国の海洋・沿岸域環境の保全等の推進であり、海洋汚染等の発生抑止を図ることであることから、「我が国の沿岸に重大な被害を及ぼす海洋汚染等の件数を０件に抑える」は、事業が目指す望ましい社会的状況や状態を示す（定量的な成果目標である）アウトカムとして適切なものであると考える。
本アウトカムを実現していく上で、海洋汚染防止制度に係る関係者の理解を深めていくことは重要であることから、引き続き、海洋汚染防止制度の普及を図る観点にも十分留意していくこととする。</t>
    <rPh sb="0" eb="2">
      <t>カイヨウ</t>
    </rPh>
    <rPh sb="2" eb="4">
      <t>オセン</t>
    </rPh>
    <rPh sb="4" eb="6">
      <t>ボウシ</t>
    </rPh>
    <rPh sb="6" eb="8">
      <t>セイド</t>
    </rPh>
    <rPh sb="9" eb="11">
      <t>ゲンソク</t>
    </rPh>
    <rPh sb="14" eb="16">
      <t>ゼンコク</t>
    </rPh>
    <rPh sb="16" eb="18">
      <t>イチリツ</t>
    </rPh>
    <rPh sb="19" eb="21">
      <t>テキヨウ</t>
    </rPh>
    <rPh sb="35" eb="37">
      <t>カイヨウ</t>
    </rPh>
    <rPh sb="37" eb="39">
      <t>オセン</t>
    </rPh>
    <rPh sb="39" eb="41">
      <t>ボウシ</t>
    </rPh>
    <rPh sb="41" eb="43">
      <t>セイド</t>
    </rPh>
    <rPh sb="44" eb="46">
      <t>フキュウ</t>
    </rPh>
    <rPh sb="46" eb="48">
      <t>ジョウキョウ</t>
    </rPh>
    <rPh sb="50" eb="53">
      <t>テイリョウテキ</t>
    </rPh>
    <rPh sb="54" eb="56">
      <t>モクヒョウ</t>
    </rPh>
    <rPh sb="59" eb="61">
      <t>セッテイ</t>
    </rPh>
    <rPh sb="66" eb="68">
      <t>コンナン</t>
    </rPh>
    <rPh sb="75" eb="76">
      <t>ホン</t>
    </rPh>
    <rPh sb="76" eb="78">
      <t>ジギョウ</t>
    </rPh>
    <rPh sb="79" eb="81">
      <t>モクテキ</t>
    </rPh>
    <rPh sb="83" eb="84">
      <t>ワ</t>
    </rPh>
    <rPh sb="85" eb="86">
      <t>クニ</t>
    </rPh>
    <rPh sb="87" eb="89">
      <t>カイヨウ</t>
    </rPh>
    <rPh sb="90" eb="93">
      <t>エンガンイキ</t>
    </rPh>
    <rPh sb="93" eb="95">
      <t>カンキョウ</t>
    </rPh>
    <rPh sb="96" eb="98">
      <t>ホゼン</t>
    </rPh>
    <rPh sb="98" eb="99">
      <t>トウ</t>
    </rPh>
    <rPh sb="100" eb="102">
      <t>スイシン</t>
    </rPh>
    <rPh sb="106" eb="108">
      <t>カイヨウ</t>
    </rPh>
    <rPh sb="108" eb="110">
      <t>オセン</t>
    </rPh>
    <rPh sb="110" eb="111">
      <t>トウ</t>
    </rPh>
    <rPh sb="112" eb="114">
      <t>ハッセイ</t>
    </rPh>
    <rPh sb="114" eb="116">
      <t>ヨクシ</t>
    </rPh>
    <rPh sb="117" eb="118">
      <t>ハカ</t>
    </rPh>
    <rPh sb="130" eb="131">
      <t>ワ</t>
    </rPh>
    <rPh sb="132" eb="133">
      <t>クニ</t>
    </rPh>
    <rPh sb="134" eb="136">
      <t>エンガン</t>
    </rPh>
    <rPh sb="137" eb="139">
      <t>ジュウダイ</t>
    </rPh>
    <rPh sb="140" eb="142">
      <t>ヒガイ</t>
    </rPh>
    <rPh sb="143" eb="144">
      <t>オヨ</t>
    </rPh>
    <rPh sb="146" eb="148">
      <t>カイヨウ</t>
    </rPh>
    <rPh sb="148" eb="150">
      <t>オセン</t>
    </rPh>
    <rPh sb="150" eb="151">
      <t>トウ</t>
    </rPh>
    <rPh sb="152" eb="154">
      <t>ケンスウ</t>
    </rPh>
    <rPh sb="156" eb="157">
      <t>ケン</t>
    </rPh>
    <rPh sb="158" eb="159">
      <t>オサ</t>
    </rPh>
    <rPh sb="164" eb="166">
      <t>ジギョウ</t>
    </rPh>
    <rPh sb="167" eb="169">
      <t>メザ</t>
    </rPh>
    <rPh sb="170" eb="171">
      <t>ノゾ</t>
    </rPh>
    <rPh sb="174" eb="176">
      <t>シャカイ</t>
    </rPh>
    <rPh sb="176" eb="177">
      <t>テキ</t>
    </rPh>
    <rPh sb="177" eb="179">
      <t>ジョウキョウ</t>
    </rPh>
    <rPh sb="180" eb="182">
      <t>ジョウタイ</t>
    </rPh>
    <rPh sb="183" eb="184">
      <t>シメ</t>
    </rPh>
    <rPh sb="186" eb="189">
      <t>テイリョウテキ</t>
    </rPh>
    <rPh sb="190" eb="192">
      <t>セイカ</t>
    </rPh>
    <rPh sb="192" eb="194">
      <t>モクヒョウ</t>
    </rPh>
    <rPh sb="206" eb="208">
      <t>テキセツ</t>
    </rPh>
    <rPh sb="215" eb="216">
      <t>カンガ</t>
    </rPh>
    <rPh sb="220" eb="221">
      <t>ホン</t>
    </rPh>
    <rPh sb="227" eb="229">
      <t>ジツゲン</t>
    </rPh>
    <rPh sb="233" eb="234">
      <t>ウエ</t>
    </rPh>
    <rPh sb="236" eb="238">
      <t>カイヨウ</t>
    </rPh>
    <rPh sb="238" eb="240">
      <t>オセン</t>
    </rPh>
    <rPh sb="240" eb="242">
      <t>ボウシ</t>
    </rPh>
    <rPh sb="242" eb="244">
      <t>セイド</t>
    </rPh>
    <rPh sb="245" eb="246">
      <t>カカ</t>
    </rPh>
    <rPh sb="247" eb="250">
      <t>カンケイシャ</t>
    </rPh>
    <rPh sb="251" eb="253">
      <t>リカイ</t>
    </rPh>
    <rPh sb="254" eb="255">
      <t>フカ</t>
    </rPh>
    <rPh sb="262" eb="264">
      <t>ジュウヨウ</t>
    </rPh>
    <rPh sb="272" eb="273">
      <t>ヒ</t>
    </rPh>
    <rPh sb="274" eb="275">
      <t>ツヅ</t>
    </rPh>
    <rPh sb="277" eb="279">
      <t>カイヨウ</t>
    </rPh>
    <rPh sb="279" eb="281">
      <t>オセン</t>
    </rPh>
    <rPh sb="281" eb="283">
      <t>ボウシ</t>
    </rPh>
    <rPh sb="283" eb="285">
      <t>セイド</t>
    </rPh>
    <rPh sb="286" eb="288">
      <t>フキュウ</t>
    </rPh>
    <rPh sb="289" eb="290">
      <t>ハカ</t>
    </rPh>
    <rPh sb="291" eb="293">
      <t>カンテン</t>
    </rPh>
    <rPh sb="295" eb="297">
      <t>ジュウブン</t>
    </rPh>
    <rPh sb="297" eb="299">
      <t>リュウイ</t>
    </rPh>
    <phoneticPr fontId="1"/>
  </si>
  <si>
    <t>昨年度の公開プロセスの指摘を踏まえた改善が見られる。引き続き、研究開発のテーマを社会のニーズに沿うよう設定するとともに、適切な事業の実施に努めるべきである。</t>
  </si>
  <si>
    <t>引き続き、社会のニーズに沿った研究テーマを設定し、関係部局と連携を図りながら交通運輸分野の課題解決に向けた技術開発を促進していく。</t>
  </si>
  <si>
    <t>引き続き、社会・行政のニーズに対応した研究課題に迅速に対応するとともに、研究成果を迅速に還元できるように努めるべきである。</t>
  </si>
  <si>
    <t>引き続き、社会・行政のニーズの変化を踏まえた研究を実施し、研究成果を迅速に還元するように務める。</t>
  </si>
  <si>
    <t>引き続き、社会・行政のニーズに対応した研究課題に迅速に対応するため、必要性の精査を行い、効果的な予算執行に努めるべきである。</t>
  </si>
  <si>
    <t>(項）観測予報等業務費
（事項）静止気象衛星業務に必要な経費
(項）観測予報等業務費
（事項）自然災害による被害を軽減するための気象情報の充実に必要な経費</t>
    <rPh sb="1" eb="2">
      <t>コウ</t>
    </rPh>
    <rPh sb="3" eb="5">
      <t>カンソク</t>
    </rPh>
    <rPh sb="5" eb="7">
      <t>ヨホウ</t>
    </rPh>
    <rPh sb="7" eb="8">
      <t>トウ</t>
    </rPh>
    <rPh sb="8" eb="11">
      <t>ギョウムヒ</t>
    </rPh>
    <rPh sb="13" eb="15">
      <t>ジコウ</t>
    </rPh>
    <rPh sb="16" eb="18">
      <t>セイシ</t>
    </rPh>
    <rPh sb="18" eb="20">
      <t>キショウ</t>
    </rPh>
    <rPh sb="20" eb="22">
      <t>エイセイ</t>
    </rPh>
    <rPh sb="22" eb="24">
      <t>ギョウム</t>
    </rPh>
    <rPh sb="25" eb="27">
      <t>ヒツヨウ</t>
    </rPh>
    <rPh sb="28" eb="30">
      <t>ケイヒ</t>
    </rPh>
    <phoneticPr fontId="1"/>
  </si>
  <si>
    <t>訪日旅行促進事業（訪日プロモーション事業）</t>
    <rPh sb="0" eb="2">
      <t>ホウニチ</t>
    </rPh>
    <rPh sb="2" eb="4">
      <t>リョコウ</t>
    </rPh>
    <rPh sb="4" eb="6">
      <t>ソクシン</t>
    </rPh>
    <rPh sb="6" eb="8">
      <t>ジギョウ</t>
    </rPh>
    <rPh sb="9" eb="11">
      <t>ホウニチ</t>
    </rPh>
    <rPh sb="18" eb="20">
      <t>ジギョウ</t>
    </rPh>
    <phoneticPr fontId="1"/>
  </si>
  <si>
    <t>事業の目的自体は全国的視点と言う観点から国の事業として重要。しかし、産業の振興、定住促進のためには、（スピーディ且つ）抜本的な施策等が必須であるところ、成果目標として5か年平均との比を1.00％未満とするのは、いかがか（低すぎることはないか）。また、かかる目標を達成するための事業（の活動指標）に調査が含まれ、平成27年度には重点的に調査に予算が使われたようだが、調査内容・成果がどのように上記成果に結びついているのか、また、果たして結びつくものなのか、十分に検証されたい。なお、地域振興に関して、国交省内で様々な施策・事業があるはずであり、情報交換・共有・活用と、相互間の連携を励行してもらわないと、事業ばかりが増え、予算の無駄遣いとなる点に十分に留意して欲しい。また、ソフト事業については都道府県のパッケージ化のみならず民間の活用をさらに積極的に推進すべき。</t>
    <rPh sb="37" eb="39">
      <t>シンコウ</t>
    </rPh>
    <rPh sb="90" eb="91">
      <t>ヒ</t>
    </rPh>
    <rPh sb="242" eb="244">
      <t>シンコウ</t>
    </rPh>
    <phoneticPr fontId="1"/>
  </si>
  <si>
    <t>予算規模がさほど大きくないので問題が顕在化しないのかもしれないが、昭和63年から開始された事業であり、今日の日本において、本当に国民や社会のニーズに合っているのか、東京一極集中のリスクには対応しなければならないという必要性は理解できるが、「国会における議論に必要な協力を行うための調査・情報提供」のために、漫然と調査を行い、HPに掲載しているということがないか、目的及び事業内容を今一度、抜本的に見直す時期に来ているのではないか。国民・社会のために真剣に首都移転を検討しているというのであれば、事業開始からこれだけの期間が経過しているのに成果目標が「HPのアクセス数」というのでは意味がなく、国会での審議数や具体的移転活動の実施や施策が成果として挙げられなければおかしいのでは。また、国会自体の物理的移転ではなく、デジタル・IT化やバックアップ機能の移転などのBCPプランの拡充等に事業内容をシフトさせて行くなど、国民・社会のニーズにマッチするよう目的を見直されたい。</t>
    <rPh sb="0" eb="2">
      <t>ヨサン</t>
    </rPh>
    <rPh sb="2" eb="4">
      <t>キボ</t>
    </rPh>
    <rPh sb="8" eb="9">
      <t>オオ</t>
    </rPh>
    <phoneticPr fontId="1"/>
  </si>
  <si>
    <t>要求額のうち「新しい日本のための優先課題推進枠」3,368（百万円単位）
28年度予備費使用3,115（百万円単位）</t>
    <rPh sb="0" eb="3">
      <t>ヨウキュウガク</t>
    </rPh>
    <rPh sb="7" eb="8">
      <t>アタラ</t>
    </rPh>
    <rPh sb="10" eb="12">
      <t>ニホン</t>
    </rPh>
    <rPh sb="16" eb="18">
      <t>ユウセン</t>
    </rPh>
    <rPh sb="18" eb="20">
      <t>カダイ</t>
    </rPh>
    <rPh sb="20" eb="22">
      <t>スイシン</t>
    </rPh>
    <rPh sb="22" eb="23">
      <t>ワク</t>
    </rPh>
    <rPh sb="30" eb="32">
      <t>ヒャクマン</t>
    </rPh>
    <rPh sb="32" eb="33">
      <t>エン</t>
    </rPh>
    <rPh sb="33" eb="35">
      <t>タンイ</t>
    </rPh>
    <rPh sb="39" eb="41">
      <t>ネンド</t>
    </rPh>
    <rPh sb="41" eb="44">
      <t>ヨビヒ</t>
    </rPh>
    <rPh sb="44" eb="46">
      <t>シヨウ</t>
    </rPh>
    <rPh sb="52" eb="54">
      <t>ヒャクマン</t>
    </rPh>
    <rPh sb="54" eb="55">
      <t>エン</t>
    </rPh>
    <rPh sb="55" eb="57">
      <t>タンイ</t>
    </rPh>
    <phoneticPr fontId="1"/>
  </si>
  <si>
    <r>
      <t>鉄道施設災害復旧</t>
    </r>
    <r>
      <rPr>
        <sz val="9"/>
        <color theme="1"/>
        <rFont val="ＭＳ Ｐゴシック"/>
        <family val="3"/>
        <charset val="128"/>
      </rPr>
      <t>事業</t>
    </r>
    <rPh sb="2" eb="4">
      <t>シセツ</t>
    </rPh>
    <rPh sb="8" eb="10">
      <t>ジギョウ</t>
    </rPh>
    <phoneticPr fontId="1"/>
  </si>
  <si>
    <t> 日本の木造住宅文化を守るという目的をアピールすべきではないか。
 優良な住宅を増加させるため、建築主にこの制度を周知すべき。例えば、需要側の本事業と供給側の林野庁の事業が連携して、良い住宅を建てると補助金を受けられるというアピールを行ったらどうか。
 アウトカム指標は、戸建て注文住宅に着目したものとすることを検討すべき。
 政策目的達成のためには補助額上限の再検討が必要。
 既存ストックのリフォームも推進すべき。</t>
    <phoneticPr fontId="1"/>
  </si>
  <si>
    <r>
      <t>（項）離島空港整備事業費自動車安全特別会計へ繰入
　（大事項）空港整備事業の財源の自動車安全特別会計空港整備勘定へ繰入れに必要な経費
（項）航空機燃料税財源離島空港整備事業費自動者安全特別会計へ繰入
　（大事項）航空機燃料税財源の空港整備事業に係る自動車安全特別会計空港整備勘定へ繰入れに必要な経費
（項）離島振興費
　（大事項）奄美群島の振興開発に必要な経費
（項）離島振興事業費
　（大事項）奄美群島治山事業に必要な経費
  （大事項）奄美群島河川整備事業に必要な経費
  （大事項）奄美群島港湾事業に必要な経費
　（大事項）奄美群島水道施設整備に必要な経費
　（大事項）奄美群島廃棄物処理施設整備に必要な経費
　（大事項）奄美群島農業生産基盤整備事業に必要な経費
　（大事項）奄美群島農山漁村地域整備事業に必要な経費
　（大事項）奄美群島森林整備事業に必要な経費
　（大事項）奄美群島水産基盤整備に必要な経費
　（大事項）奄美群島社会資本総合整備事業に必要な経費
（項）離島農業生産基盤</t>
    </r>
    <r>
      <rPr>
        <strike/>
        <sz val="6"/>
        <color theme="1"/>
        <rFont val="ＭＳ Ｐゴシック"/>
        <family val="3"/>
        <charset val="128"/>
        <scheme val="minor"/>
      </rPr>
      <t>保全管理・</t>
    </r>
    <r>
      <rPr>
        <sz val="6"/>
        <color theme="1"/>
        <rFont val="ＭＳ Ｐゴシック"/>
        <family val="3"/>
        <charset val="128"/>
        <scheme val="minor"/>
      </rPr>
      <t>整備事業費食料安定供給特別会計へ繰入
　（大事項）農業生産基盤</t>
    </r>
    <r>
      <rPr>
        <strike/>
        <sz val="6"/>
        <color theme="1"/>
        <rFont val="ＭＳ Ｐゴシック"/>
        <family val="3"/>
        <charset val="128"/>
        <scheme val="minor"/>
      </rPr>
      <t>保全管理・</t>
    </r>
    <r>
      <rPr>
        <sz val="6"/>
        <color theme="1"/>
        <rFont val="ＭＳ Ｐゴシック"/>
        <family val="3"/>
        <charset val="128"/>
        <scheme val="minor"/>
      </rPr>
      <t xml:space="preserve">整備事業の財源の食料安定供給特別会計国営土地改良事業勘定へ繰入れに必要な経費
</t>
    </r>
    <rPh sb="226" eb="228">
      <t>セイビ</t>
    </rPh>
    <phoneticPr fontId="1"/>
  </si>
  <si>
    <t>（項）官庁営繕費
　（事項）環境等に配慮した便利で安全な官庁施設の整備に必要な経費
　（事項）民間資金等を活用した官庁営繕に必要な経費</t>
    <rPh sb="1" eb="2">
      <t>コウ</t>
    </rPh>
    <rPh sb="3" eb="5">
      <t>カンチョウ</t>
    </rPh>
    <rPh sb="5" eb="7">
      <t>エイゼン</t>
    </rPh>
    <rPh sb="7" eb="8">
      <t>ヒ</t>
    </rPh>
    <rPh sb="11" eb="13">
      <t>ジコウ</t>
    </rPh>
    <rPh sb="14" eb="16">
      <t>カンキョウ</t>
    </rPh>
    <rPh sb="16" eb="17">
      <t>トウ</t>
    </rPh>
    <rPh sb="18" eb="20">
      <t>ハイリョ</t>
    </rPh>
    <rPh sb="22" eb="24">
      <t>ベンリ</t>
    </rPh>
    <rPh sb="25" eb="27">
      <t>アンゼン</t>
    </rPh>
    <rPh sb="28" eb="30">
      <t>カンチョウ</t>
    </rPh>
    <rPh sb="30" eb="32">
      <t>シセツ</t>
    </rPh>
    <rPh sb="33" eb="35">
      <t>セイビ</t>
    </rPh>
    <rPh sb="36" eb="38">
      <t>ヒツヨウ</t>
    </rPh>
    <rPh sb="39" eb="41">
      <t>ケイヒ</t>
    </rPh>
    <rPh sb="44" eb="46">
      <t>ジコウ</t>
    </rPh>
    <rPh sb="47" eb="49">
      <t>ミンカン</t>
    </rPh>
    <rPh sb="49" eb="51">
      <t>シキン</t>
    </rPh>
    <rPh sb="51" eb="52">
      <t>トウ</t>
    </rPh>
    <rPh sb="53" eb="55">
      <t>カツヨウ</t>
    </rPh>
    <rPh sb="57" eb="59">
      <t>カンチョウ</t>
    </rPh>
    <rPh sb="59" eb="61">
      <t>エイゼン</t>
    </rPh>
    <rPh sb="62" eb="64">
      <t>ヒツヨウ</t>
    </rPh>
    <rPh sb="65" eb="67">
      <t>ケイヒ</t>
    </rPh>
    <phoneticPr fontId="1"/>
  </si>
  <si>
    <t>（項）国土交通本省共通費
　（事項）民間資金等を活用した官庁施設の運営に必要な経費</t>
    <rPh sb="1" eb="2">
      <t>コウ</t>
    </rPh>
    <rPh sb="3" eb="5">
      <t>コクド</t>
    </rPh>
    <rPh sb="5" eb="7">
      <t>コウツウ</t>
    </rPh>
    <rPh sb="7" eb="9">
      <t>ホンショウ</t>
    </rPh>
    <rPh sb="9" eb="11">
      <t>キョウツウ</t>
    </rPh>
    <rPh sb="11" eb="12">
      <t>ヒ</t>
    </rPh>
    <rPh sb="15" eb="17">
      <t>ジコウ</t>
    </rPh>
    <rPh sb="18" eb="20">
      <t>ミンカン</t>
    </rPh>
    <rPh sb="20" eb="22">
      <t>シキン</t>
    </rPh>
    <rPh sb="22" eb="23">
      <t>トウ</t>
    </rPh>
    <rPh sb="24" eb="26">
      <t>カツヨウ</t>
    </rPh>
    <rPh sb="28" eb="30">
      <t>カンチョウ</t>
    </rPh>
    <rPh sb="30" eb="32">
      <t>シセツ</t>
    </rPh>
    <rPh sb="33" eb="35">
      <t>ウンエイ</t>
    </rPh>
    <rPh sb="36" eb="38">
      <t>ヒツヨウ</t>
    </rPh>
    <rPh sb="39" eb="41">
      <t>ケイヒ</t>
    </rPh>
    <phoneticPr fontId="1"/>
  </si>
  <si>
    <t>事業の実施に際しては、入札情報の周知等により入札参加者の拡大を図り、適正に業務を行うべき。今後も引き続き、自動車検査登録勘定の収支、施設の利用率等の状況も踏まえつつ、真に必要なものに限って整備を行っていくべき。また、事務所等の集約・統合化の可否についても、利用率等の状況を踏まえつつ、引き続き検討すべき。</t>
    <phoneticPr fontId="1"/>
  </si>
  <si>
    <t>「新しい日本のための優先課題推進枠」2,597百万円</t>
    <phoneticPr fontId="1"/>
  </si>
  <si>
    <t>「新しい日本のための優先課題推進枠」428,224百万円の内数</t>
    <phoneticPr fontId="1"/>
  </si>
  <si>
    <t>要求額のうち「新しい日本のための優先課題推進枠」　272百万円</t>
    <rPh sb="0" eb="2">
      <t>ヨウキュウ</t>
    </rPh>
    <rPh sb="2" eb="3">
      <t>ガク</t>
    </rPh>
    <rPh sb="7" eb="8">
      <t>アタラシ</t>
    </rPh>
    <rPh sb="10" eb="12">
      <t>ニホン</t>
    </rPh>
    <rPh sb="16" eb="18">
      <t>ユウセン</t>
    </rPh>
    <rPh sb="18" eb="20">
      <t>カダイ</t>
    </rPh>
    <rPh sb="20" eb="22">
      <t>スイシン</t>
    </rPh>
    <rPh sb="22" eb="23">
      <t>ワク</t>
    </rPh>
    <phoneticPr fontId="1"/>
  </si>
  <si>
    <t>「新しい日本のための優先課題推進枠」4,103百万円</t>
    <rPh sb="1" eb="2">
      <t>アタラ</t>
    </rPh>
    <rPh sb="4" eb="6">
      <t>ニホン</t>
    </rPh>
    <rPh sb="10" eb="12">
      <t>ユウセン</t>
    </rPh>
    <rPh sb="12" eb="14">
      <t>カダイ</t>
    </rPh>
    <rPh sb="14" eb="16">
      <t>スイシン</t>
    </rPh>
    <rPh sb="16" eb="17">
      <t>ワク</t>
    </rPh>
    <phoneticPr fontId="1"/>
  </si>
  <si>
    <t>要求額のうち「新しい日本のための優先課題推進枠」10百万円</t>
    <phoneticPr fontId="1"/>
  </si>
  <si>
    <t>要求額のうち「新しい日本のための優先課題推進枠」22百万円</t>
    <rPh sb="0" eb="2">
      <t>ヨウキュウ</t>
    </rPh>
    <rPh sb="2" eb="3">
      <t>ガク</t>
    </rPh>
    <rPh sb="7" eb="8">
      <t>アタラ</t>
    </rPh>
    <rPh sb="10" eb="12">
      <t>ニホン</t>
    </rPh>
    <rPh sb="16" eb="18">
      <t>ユウセン</t>
    </rPh>
    <rPh sb="18" eb="20">
      <t>カダイ</t>
    </rPh>
    <rPh sb="20" eb="22">
      <t>スイシン</t>
    </rPh>
    <rPh sb="22" eb="23">
      <t>ワク</t>
    </rPh>
    <phoneticPr fontId="1"/>
  </si>
  <si>
    <t>要求額のうち「新しい日本のための優先課題推進枠」58百万円</t>
    <rPh sb="0" eb="2">
      <t>ヨウキュウ</t>
    </rPh>
    <rPh sb="2" eb="3">
      <t>ガク</t>
    </rPh>
    <phoneticPr fontId="1"/>
  </si>
  <si>
    <t>「新しい日本のための優先課題推進枠」80百万円</t>
    <rPh sb="1" eb="2">
      <t>アタラ</t>
    </rPh>
    <rPh sb="4" eb="6">
      <t>ニホン</t>
    </rPh>
    <rPh sb="10" eb="12">
      <t>ユウセン</t>
    </rPh>
    <rPh sb="12" eb="14">
      <t>カダイ</t>
    </rPh>
    <rPh sb="14" eb="16">
      <t>スイシン</t>
    </rPh>
    <rPh sb="16" eb="17">
      <t>ワク</t>
    </rPh>
    <phoneticPr fontId="1"/>
  </si>
  <si>
    <t>要求額のうち「新しい日本のための優先課題推進枠」3,028百万円</t>
    <rPh sb="0" eb="3">
      <t>ヨウキュウガク</t>
    </rPh>
    <rPh sb="7" eb="8">
      <t>アタラ</t>
    </rPh>
    <rPh sb="10" eb="12">
      <t>ニホン</t>
    </rPh>
    <rPh sb="16" eb="18">
      <t>ユウセン</t>
    </rPh>
    <rPh sb="18" eb="20">
      <t>カダイ</t>
    </rPh>
    <rPh sb="20" eb="22">
      <t>スイシン</t>
    </rPh>
    <rPh sb="22" eb="23">
      <t>ワク</t>
    </rPh>
    <phoneticPr fontId="1"/>
  </si>
  <si>
    <t>事業単位分割
「新しい日本のための優先課題推進枠」3,504百万円</t>
    <rPh sb="0" eb="2">
      <t>ジギョウ</t>
    </rPh>
    <rPh sb="2" eb="4">
      <t>タンイ</t>
    </rPh>
    <rPh sb="4" eb="6">
      <t>ブンカツ</t>
    </rPh>
    <phoneticPr fontId="1"/>
  </si>
  <si>
    <t>要求額のうち「新しい日本のための優先課題推進枠」11百万円</t>
    <phoneticPr fontId="1"/>
  </si>
  <si>
    <t>要求額のうち「新しい日本のための優先課題推進枠」95百万円</t>
    <phoneticPr fontId="1"/>
  </si>
  <si>
    <t>要求額のうち「新しい日本のための優先課題推進枠」　140百万円</t>
    <rPh sb="0" eb="2">
      <t>ヨウキュウ</t>
    </rPh>
    <rPh sb="2" eb="3">
      <t>ガク</t>
    </rPh>
    <rPh sb="7" eb="8">
      <t>アタラシ</t>
    </rPh>
    <rPh sb="10" eb="12">
      <t>ニホン</t>
    </rPh>
    <rPh sb="16" eb="18">
      <t>ユウセン</t>
    </rPh>
    <rPh sb="18" eb="20">
      <t>カダイ</t>
    </rPh>
    <rPh sb="20" eb="22">
      <t>スイシン</t>
    </rPh>
    <rPh sb="22" eb="23">
      <t>ワク</t>
    </rPh>
    <phoneticPr fontId="1"/>
  </si>
  <si>
    <t>「新しい日本のための優先課題推進枠」2,422百万円</t>
    <phoneticPr fontId="1"/>
  </si>
  <si>
    <t>「新しい日本のための優先課題推進枠」10,745百万円</t>
    <phoneticPr fontId="1"/>
  </si>
  <si>
    <t>「新しい日本のための優先課題推進枠」5,284百万円</t>
    <phoneticPr fontId="1"/>
  </si>
  <si>
    <t>「新しい日本のための優先課題推進枠」2,003百万円</t>
    <phoneticPr fontId="1"/>
  </si>
  <si>
    <t>「新しい日本のための優先課題推進枠」1,074百万円</t>
    <phoneticPr fontId="1"/>
  </si>
  <si>
    <t>「新しい日本のための優先課題推進枠」 419百万円</t>
    <phoneticPr fontId="1"/>
  </si>
  <si>
    <t>「新しい日本のための優先課題推進枠」 54百万円</t>
    <phoneticPr fontId="1"/>
  </si>
  <si>
    <t>「新しい日本のための優先課題推進枠」　604百万円</t>
    <phoneticPr fontId="1"/>
  </si>
  <si>
    <t>「新しい日本のための優先課題推進枠」38百万円</t>
    <phoneticPr fontId="1"/>
  </si>
  <si>
    <t>「新しい日本のための優先課題推進枠」77百万円</t>
    <phoneticPr fontId="1"/>
  </si>
  <si>
    <t>「新しい日本のための優先課題推進枠」980百万円</t>
    <phoneticPr fontId="1"/>
  </si>
  <si>
    <t>「新しい日本のための優先課題推進枠」　36百万円</t>
    <phoneticPr fontId="1"/>
  </si>
  <si>
    <t>「新しい日本のための優先課題推進枠」55,769百万円</t>
    <phoneticPr fontId="1"/>
  </si>
  <si>
    <t>「新しい日本のための優先課題推進枠」107百万円</t>
    <phoneticPr fontId="1"/>
  </si>
  <si>
    <t>「新しい日本のための優先課題推進枠」1,000百万円</t>
    <phoneticPr fontId="1"/>
  </si>
  <si>
    <t>要求額のうち「新しい日本のための優先課題推進枠」 23,534百万円</t>
    <rPh sb="0" eb="3">
      <t>ヨウキュウガク</t>
    </rPh>
    <phoneticPr fontId="1"/>
  </si>
  <si>
    <t>要求額のうち「新しい日本のための優先課題推進枠」18百万円</t>
    <rPh sb="0" eb="3">
      <t>ヨウキュウガク</t>
    </rPh>
    <rPh sb="7" eb="8">
      <t>アタラ</t>
    </rPh>
    <rPh sb="10" eb="12">
      <t>ニホン</t>
    </rPh>
    <rPh sb="16" eb="20">
      <t>ユウセンカダイ</t>
    </rPh>
    <rPh sb="20" eb="22">
      <t>スイシン</t>
    </rPh>
    <rPh sb="22" eb="23">
      <t>ワク</t>
    </rPh>
    <phoneticPr fontId="1"/>
  </si>
  <si>
    <t>要求額のうち「新しい日本のための優先課題推進枠」75百万円</t>
    <rPh sb="0" eb="3">
      <t>ヨウキュウガク</t>
    </rPh>
    <rPh sb="7" eb="8">
      <t>アタラ</t>
    </rPh>
    <rPh sb="10" eb="12">
      <t>ニホン</t>
    </rPh>
    <rPh sb="16" eb="20">
      <t>ユウセンカダイ</t>
    </rPh>
    <rPh sb="20" eb="22">
      <t>スイシン</t>
    </rPh>
    <rPh sb="22" eb="23">
      <t>ワク</t>
    </rPh>
    <phoneticPr fontId="1"/>
  </si>
  <si>
    <t>予備費（178百万円）
「新しい日本のための優先課題推進枠」7,826百万円</t>
    <rPh sb="0" eb="3">
      <t>ヨビヒ</t>
    </rPh>
    <rPh sb="7" eb="9">
      <t>ヒャクマン</t>
    </rPh>
    <rPh sb="9" eb="10">
      <t>エン</t>
    </rPh>
    <phoneticPr fontId="1"/>
  </si>
  <si>
    <t>「新しい日本のための優先課題推進枠」900百万円</t>
    <phoneticPr fontId="1"/>
  </si>
  <si>
    <t>「新しい日本のための優先課題推進枠」72百万円
「都市再生推進経費」（平成29年度事業番号271）を「都市分野の国際展開、国際貢献推進経費」に名称変更</t>
    <rPh sb="26" eb="28">
      <t>トシ</t>
    </rPh>
    <rPh sb="28" eb="30">
      <t>サイセイ</t>
    </rPh>
    <rPh sb="30" eb="32">
      <t>スイシン</t>
    </rPh>
    <rPh sb="32" eb="34">
      <t>ケイヒ</t>
    </rPh>
    <phoneticPr fontId="1"/>
  </si>
  <si>
    <t>「新しい日本のための優先課題推進枠」150百万円</t>
    <phoneticPr fontId="1"/>
  </si>
  <si>
    <t>「新しい日本のための優先課題推進枠」30百万円</t>
    <phoneticPr fontId="1"/>
  </si>
  <si>
    <t>「新しい日本のための優先課題推進枠」156百万円</t>
    <phoneticPr fontId="1"/>
  </si>
  <si>
    <t>「新しい日本のための優先課題推進枠」65百万円</t>
    <phoneticPr fontId="1"/>
  </si>
  <si>
    <t>「新しい日本のための優先課題推進枠」13百万円</t>
    <phoneticPr fontId="1"/>
  </si>
  <si>
    <t>要求額のうち「新しい日本のための優先課題推進枠」90百万円</t>
    <rPh sb="26" eb="28">
      <t>ヒャクマン</t>
    </rPh>
    <rPh sb="28" eb="29">
      <t>エン</t>
    </rPh>
    <phoneticPr fontId="1"/>
  </si>
  <si>
    <t>要求額のうち「新しい日本のための優先課題推進枠」143百万円</t>
    <phoneticPr fontId="1"/>
  </si>
  <si>
    <t>要求額のうち「新しい日本のための優先課題推進枠」55百万円
旧施策名：建設業における女性の更なる活躍の推進</t>
    <phoneticPr fontId="1"/>
  </si>
  <si>
    <t>要求額のうち「新しい日本のための優先課題推進枠」70百万円</t>
    <phoneticPr fontId="1"/>
  </si>
  <si>
    <t>要求額のうち「新しい日本のための優先課題推進枠」96百万円</t>
    <phoneticPr fontId="1"/>
  </si>
  <si>
    <t>要求額のうち「新しい日本のための優先課題推進枠」270百万円</t>
    <phoneticPr fontId="1"/>
  </si>
  <si>
    <t>要求額のうち「新しい日本のための優先課題推進枠」　299百万円</t>
    <rPh sb="0" eb="2">
      <t>ヨウキュウ</t>
    </rPh>
    <rPh sb="2" eb="3">
      <t>ガク</t>
    </rPh>
    <rPh sb="7" eb="8">
      <t>アタラシ</t>
    </rPh>
    <rPh sb="10" eb="12">
      <t>ニホン</t>
    </rPh>
    <rPh sb="16" eb="18">
      <t>ユウセン</t>
    </rPh>
    <rPh sb="18" eb="20">
      <t>カダイ</t>
    </rPh>
    <rPh sb="20" eb="22">
      <t>スイシン</t>
    </rPh>
    <rPh sb="22" eb="23">
      <t>ワク</t>
    </rPh>
    <phoneticPr fontId="1"/>
  </si>
  <si>
    <t>要求額のうち「新しい日本のための優先課題推進枠」40百万円</t>
    <phoneticPr fontId="1"/>
  </si>
  <si>
    <t>要求額のうち「新しい日本のための優先課題推進枠」130百万円</t>
    <rPh sb="0" eb="3">
      <t>ヨウキュウガク</t>
    </rPh>
    <rPh sb="7" eb="8">
      <t>アタラ</t>
    </rPh>
    <rPh sb="10" eb="12">
      <t>ニホン</t>
    </rPh>
    <rPh sb="16" eb="18">
      <t>ユウセン</t>
    </rPh>
    <rPh sb="18" eb="20">
      <t>カダイ</t>
    </rPh>
    <rPh sb="20" eb="22">
      <t>スイシン</t>
    </rPh>
    <rPh sb="22" eb="23">
      <t>ワク</t>
    </rPh>
    <phoneticPr fontId="1"/>
  </si>
  <si>
    <t>要求額のうち「新しい日本のための優先課題推進枠」1,011百万円</t>
    <rPh sb="0" eb="3">
      <t>ヨウキュウガク</t>
    </rPh>
    <rPh sb="7" eb="8">
      <t>アタラ</t>
    </rPh>
    <rPh sb="10" eb="12">
      <t>ニホン</t>
    </rPh>
    <rPh sb="16" eb="18">
      <t>ユウセン</t>
    </rPh>
    <rPh sb="18" eb="20">
      <t>カダイ</t>
    </rPh>
    <rPh sb="20" eb="22">
      <t>スイシン</t>
    </rPh>
    <rPh sb="22" eb="23">
      <t>ワク</t>
    </rPh>
    <phoneticPr fontId="1"/>
  </si>
  <si>
    <t>要求額のうち「新しい日本のための優先課題推進枠」17百万円</t>
    <phoneticPr fontId="1"/>
  </si>
  <si>
    <t>要求額のうち「新しい日本のための優先課題推進枠」88百万円</t>
    <phoneticPr fontId="1"/>
  </si>
  <si>
    <t>要求額のうち「新しい日本のための優先課題推進枠」12百万円</t>
    <phoneticPr fontId="1"/>
  </si>
  <si>
    <t>要求額のうち「新しい日本のための優先課題推進枠」72百万円
平成２９年３月に第三期地理空間情報活用推進基本計画が閣議決定され、G空間情報の更なる流通促進に向けて外部の視点による点検を求めるため</t>
    <phoneticPr fontId="1"/>
  </si>
  <si>
    <t>要求額のうち「新しい日本のための優先課題推進枠」30百万円</t>
    <phoneticPr fontId="1"/>
  </si>
  <si>
    <t>予備費（507百万円）
要求額のうち「新しい日本のための優先課題推進枠」163百万円</t>
    <rPh sb="12" eb="14">
      <t>ヨウキュウ</t>
    </rPh>
    <rPh sb="14" eb="15">
      <t>ガク</t>
    </rPh>
    <phoneticPr fontId="1"/>
  </si>
  <si>
    <t>要求額のうち「新しい日本のための優先課題推進枠」500百万円</t>
    <rPh sb="0" eb="3">
      <t>ヨウキュウガク</t>
    </rPh>
    <rPh sb="7" eb="8">
      <t>アタラ</t>
    </rPh>
    <rPh sb="10" eb="12">
      <t>ニホン</t>
    </rPh>
    <rPh sb="16" eb="23">
      <t>ユウセンカダイスイシンワク</t>
    </rPh>
    <phoneticPr fontId="1"/>
  </si>
  <si>
    <t>要求額のうち「新しい日本のための優先課題推進枠」8,817百万円</t>
    <phoneticPr fontId="1"/>
  </si>
  <si>
    <t>要求額のうち「新しい日本のための優先課題推進枠」 1,200百万円</t>
    <rPh sb="0" eb="3">
      <t>ヨウキュウガク</t>
    </rPh>
    <phoneticPr fontId="1"/>
  </si>
  <si>
    <t>要求額のうち「新しい日本のための優先課題推進枠」 126,498百万円</t>
    <rPh sb="0" eb="3">
      <t>ヨウキュウガク</t>
    </rPh>
    <phoneticPr fontId="1"/>
  </si>
  <si>
    <t>平成28年度より事業名変更：北海道総合開発推進調査費
（北海道開発計画推進等経費）
要求額のうち「新しい日本のための優先課題推進枠」 34百万円</t>
    <rPh sb="0" eb="2">
      <t>ヘイセイ</t>
    </rPh>
    <rPh sb="4" eb="6">
      <t>ネンド</t>
    </rPh>
    <rPh sb="8" eb="10">
      <t>ジギョウ</t>
    </rPh>
    <rPh sb="10" eb="11">
      <t>メイ</t>
    </rPh>
    <rPh sb="11" eb="13">
      <t>ヘンコウ</t>
    </rPh>
    <rPh sb="35" eb="37">
      <t>スイシン</t>
    </rPh>
    <phoneticPr fontId="1"/>
  </si>
  <si>
    <t>要求額のうち「新しい日本のための優先課題推進枠」100百万円</t>
    <rPh sb="0" eb="3">
      <t>ヨウキュウガク</t>
    </rPh>
    <rPh sb="7" eb="8">
      <t>アタラ</t>
    </rPh>
    <rPh sb="10" eb="12">
      <t>ニホン</t>
    </rPh>
    <rPh sb="16" eb="18">
      <t>ユウセン</t>
    </rPh>
    <rPh sb="18" eb="20">
      <t>カダイ</t>
    </rPh>
    <rPh sb="20" eb="22">
      <t>スイシン</t>
    </rPh>
    <rPh sb="22" eb="23">
      <t>ワク</t>
    </rPh>
    <phoneticPr fontId="1"/>
  </si>
  <si>
    <t>要求額のうち「新しい日本のための優先課題推進枠」525百万円</t>
    <rPh sb="0" eb="3">
      <t>ヨウキュウガク</t>
    </rPh>
    <rPh sb="7" eb="8">
      <t>アタラ</t>
    </rPh>
    <rPh sb="10" eb="12">
      <t>ニホン</t>
    </rPh>
    <rPh sb="16" eb="18">
      <t>ユウセン</t>
    </rPh>
    <rPh sb="18" eb="20">
      <t>カダイ</t>
    </rPh>
    <rPh sb="20" eb="22">
      <t>スイシン</t>
    </rPh>
    <rPh sb="22" eb="23">
      <t>ワク</t>
    </rPh>
    <phoneticPr fontId="1"/>
  </si>
  <si>
    <t>「新しい日本のための優先課題推進枠」1,367百万円</t>
    <phoneticPr fontId="1"/>
  </si>
  <si>
    <t>国営公園等事業【055再掲】</t>
    <rPh sb="0" eb="2">
      <t>コクエイ</t>
    </rPh>
    <rPh sb="2" eb="4">
      <t>コウエン</t>
    </rPh>
    <rPh sb="4" eb="5">
      <t>トウ</t>
    </rPh>
    <rPh sb="5" eb="7">
      <t>ジギョウ</t>
    </rPh>
    <rPh sb="11" eb="13">
      <t>サイケイ</t>
    </rPh>
    <phoneticPr fontId="8"/>
  </si>
  <si>
    <t>下水道事業【059再掲】</t>
    <rPh sb="0" eb="5">
      <t>ゲスイドウジギョウ</t>
    </rPh>
    <rPh sb="9" eb="11">
      <t>サイケイ</t>
    </rPh>
    <phoneticPr fontId="1"/>
  </si>
  <si>
    <t>河川改修事業【058再掲】</t>
    <rPh sb="10" eb="12">
      <t>サイケイ</t>
    </rPh>
    <phoneticPr fontId="1"/>
  </si>
  <si>
    <r>
      <t>海岸事業（直轄）　【</t>
    </r>
    <r>
      <rPr>
        <sz val="9"/>
        <color theme="1"/>
        <rFont val="ＭＳ Ｐゴシック"/>
        <family val="3"/>
        <charset val="128"/>
      </rPr>
      <t>034再掲】</t>
    </r>
    <rPh sb="0" eb="2">
      <t>カイガン</t>
    </rPh>
    <rPh sb="2" eb="4">
      <t>ジギョウ</t>
    </rPh>
    <rPh sb="5" eb="7">
      <t>チョッカツ</t>
    </rPh>
    <rPh sb="13" eb="15">
      <t>サイケイ</t>
    </rPh>
    <phoneticPr fontId="1"/>
  </si>
  <si>
    <r>
      <t>海岸事業（直轄）　【</t>
    </r>
    <r>
      <rPr>
        <sz val="9"/>
        <color theme="1"/>
        <rFont val="ＭＳ Ｐゴシック"/>
        <family val="3"/>
        <charset val="128"/>
      </rPr>
      <t>034再掲】</t>
    </r>
    <rPh sb="0" eb="2">
      <t>カイガン</t>
    </rPh>
    <rPh sb="2" eb="4">
      <t>ジギョウ</t>
    </rPh>
    <rPh sb="5" eb="7">
      <t>チョッカツ</t>
    </rPh>
    <phoneticPr fontId="1"/>
  </si>
  <si>
    <t>海岸事業【029再掲】</t>
    <rPh sb="0" eb="2">
      <t>カイガン</t>
    </rPh>
    <rPh sb="2" eb="4">
      <t>ジギョウ</t>
    </rPh>
    <rPh sb="8" eb="10">
      <t>サイケイ</t>
    </rPh>
    <phoneticPr fontId="1"/>
  </si>
  <si>
    <r>
      <t>海岸事業（東日本大震災関連）　【</t>
    </r>
    <r>
      <rPr>
        <sz val="9"/>
        <color theme="1"/>
        <rFont val="ＭＳ Ｐゴシック"/>
        <family val="3"/>
        <charset val="128"/>
      </rPr>
      <t>142再掲】</t>
    </r>
    <rPh sb="19" eb="21">
      <t>サイケイ</t>
    </rPh>
    <phoneticPr fontId="1"/>
  </si>
  <si>
    <t>河川・海岸等復興関連事業（水管理・国土保全局所管）（東日本大震災関連）【128再掲】</t>
    <rPh sb="39" eb="41">
      <t>サイケイ</t>
    </rPh>
    <phoneticPr fontId="1"/>
  </si>
  <si>
    <t>平成28年1月に発生した軽井沢スキーバス事故を踏まえ、貸切バス事業者の整備管理者を対象とした特別研修の実施や運行実態の把握等を行うため、増額要求を行った。</t>
    <phoneticPr fontId="1"/>
  </si>
  <si>
    <t>今後も引き続き競争性を確保するとともに応札事業者がさらに増えるよう創意工夫を図っていくこととする。</t>
    <rPh sb="0" eb="2">
      <t>コンゴ</t>
    </rPh>
    <phoneticPr fontId="1"/>
  </si>
  <si>
    <r>
      <t>道路事業（直轄・改築等）【037</t>
    </r>
    <r>
      <rPr>
        <sz val="9"/>
        <color theme="1"/>
        <rFont val="ＭＳ Ｐゴシック"/>
        <family val="3"/>
        <charset val="128"/>
      </rPr>
      <t>再掲】</t>
    </r>
    <rPh sb="0" eb="2">
      <t>ドウロ</t>
    </rPh>
    <rPh sb="2" eb="4">
      <t>ジギョウ</t>
    </rPh>
    <rPh sb="5" eb="7">
      <t>チョッカツ</t>
    </rPh>
    <rPh sb="10" eb="11">
      <t>トウ</t>
    </rPh>
    <rPh sb="16" eb="18">
      <t>サイケイ</t>
    </rPh>
    <phoneticPr fontId="1"/>
  </si>
  <si>
    <r>
      <t>道路事業（直轄・改築等）【</t>
    </r>
    <r>
      <rPr>
        <sz val="9"/>
        <color theme="1"/>
        <rFont val="ＭＳ Ｐゴシック"/>
        <family val="3"/>
        <charset val="128"/>
      </rPr>
      <t>037再掲】</t>
    </r>
    <rPh sb="0" eb="2">
      <t>ドウロ</t>
    </rPh>
    <rPh sb="2" eb="4">
      <t>ジギョウ</t>
    </rPh>
    <rPh sb="5" eb="7">
      <t>チョッカツ</t>
    </rPh>
    <rPh sb="10" eb="11">
      <t>トウ</t>
    </rPh>
    <rPh sb="16" eb="18">
      <t>サイケイ</t>
    </rPh>
    <phoneticPr fontId="1"/>
  </si>
  <si>
    <r>
      <t>道路事業（補助等）【</t>
    </r>
    <r>
      <rPr>
        <sz val="9"/>
        <color theme="1"/>
        <rFont val="ＭＳ Ｐゴシック"/>
        <family val="3"/>
        <charset val="128"/>
      </rPr>
      <t>183再掲】</t>
    </r>
    <rPh sb="0" eb="2">
      <t>ドウロ</t>
    </rPh>
    <rPh sb="2" eb="4">
      <t>ジギョウ</t>
    </rPh>
    <rPh sb="5" eb="7">
      <t>ホジョ</t>
    </rPh>
    <rPh sb="7" eb="8">
      <t>トウ</t>
    </rPh>
    <rPh sb="13" eb="15">
      <t>サイケイ</t>
    </rPh>
    <phoneticPr fontId="1"/>
  </si>
  <si>
    <r>
      <t>有料道路事業等【</t>
    </r>
    <r>
      <rPr>
        <sz val="9"/>
        <color theme="1"/>
        <rFont val="ＭＳ Ｐゴシック"/>
        <family val="3"/>
        <charset val="128"/>
      </rPr>
      <t>184再掲】</t>
    </r>
    <rPh sb="0" eb="2">
      <t>ユウリョウ</t>
    </rPh>
    <rPh sb="2" eb="4">
      <t>ドウロ</t>
    </rPh>
    <rPh sb="4" eb="6">
      <t>ジギョウ</t>
    </rPh>
    <rPh sb="6" eb="7">
      <t>トウ</t>
    </rPh>
    <rPh sb="11" eb="13">
      <t>サイケイ</t>
    </rPh>
    <phoneticPr fontId="1"/>
  </si>
  <si>
    <t>新線調査費等　【251再掲】</t>
    <phoneticPr fontId="1"/>
  </si>
  <si>
    <t>まちづくり関連事業【266再掲】</t>
    <phoneticPr fontId="1"/>
  </si>
  <si>
    <t>防災分野の海外展開支援に係る経費【134の再掲】</t>
    <rPh sb="0" eb="2">
      <t>ボウサイ</t>
    </rPh>
    <rPh sb="2" eb="4">
      <t>ブンヤ</t>
    </rPh>
    <rPh sb="5" eb="7">
      <t>カイガイ</t>
    </rPh>
    <rPh sb="7" eb="9">
      <t>テンカイ</t>
    </rPh>
    <rPh sb="9" eb="11">
      <t>シエン</t>
    </rPh>
    <rPh sb="12" eb="13">
      <t>カカ</t>
    </rPh>
    <rPh sb="14" eb="16">
      <t>ケイヒ</t>
    </rPh>
    <rPh sb="21" eb="23">
      <t>サイケイ</t>
    </rPh>
    <phoneticPr fontId="1"/>
  </si>
  <si>
    <r>
      <t>水関連分野の防災協働対話推進のための調査検討経費【</t>
    </r>
    <r>
      <rPr>
        <sz val="9"/>
        <color theme="1"/>
        <rFont val="ＭＳ Ｐゴシック"/>
        <family val="3"/>
        <charset val="128"/>
      </rPr>
      <t>147再掲】</t>
    </r>
    <rPh sb="28" eb="30">
      <t>サイケイ</t>
    </rPh>
    <phoneticPr fontId="1"/>
  </si>
  <si>
    <t>（独）鉄道建設・運輸施設整備支援機構運営費交付金　【283再掲】</t>
    <rPh sb="29" eb="31">
      <t>サイケイ</t>
    </rPh>
    <phoneticPr fontId="1"/>
  </si>
  <si>
    <r>
      <t>独立行政法人</t>
    </r>
    <r>
      <rPr>
        <sz val="9"/>
        <color theme="1"/>
        <rFont val="ＭＳ Ｐゴシック"/>
        <family val="3"/>
        <charset val="128"/>
      </rPr>
      <t>自動車技術総合機構運営費交付金【199再掲】</t>
    </r>
    <rPh sb="6" eb="9">
      <t>ジドウシャ</t>
    </rPh>
    <rPh sb="9" eb="11">
      <t>ギジュツ</t>
    </rPh>
    <rPh sb="11" eb="13">
      <t>ソウゴウ</t>
    </rPh>
    <rPh sb="13" eb="15">
      <t>キコウ</t>
    </rPh>
    <rPh sb="25" eb="27">
      <t>サイケイ</t>
    </rPh>
    <phoneticPr fontId="1"/>
  </si>
  <si>
    <r>
      <t>独立行政法人</t>
    </r>
    <r>
      <rPr>
        <sz val="9"/>
        <color theme="1"/>
        <rFont val="ＭＳ Ｐゴシック"/>
        <family val="3"/>
        <charset val="128"/>
      </rPr>
      <t>自動車技術総合機構施設整備費【200再掲】</t>
    </r>
    <rPh sb="6" eb="9">
      <t>ジドウシャ</t>
    </rPh>
    <rPh sb="9" eb="11">
      <t>ギジュツ</t>
    </rPh>
    <rPh sb="11" eb="13">
      <t>ソウゴウ</t>
    </rPh>
    <rPh sb="13" eb="15">
      <t>キコウ</t>
    </rPh>
    <rPh sb="24" eb="26">
      <t>サイケイ</t>
    </rPh>
    <phoneticPr fontId="1"/>
  </si>
  <si>
    <t xml:space="preserve">2業務を「一般財団法人　国土技術研究センター」に、1業務を「一般財団法人　日本建設情報総合センター」に一者随意契約で発注されている。
改善策を検討されたい。
</t>
    <phoneticPr fontId="1"/>
  </si>
  <si>
    <t>引き続き、事業の緊急性や優勢度等を総合的に評価した上で、コスト縮減等の事業内容に関する見直しの検討を実施すること等により、効率的かつ効果的な事業の実施を図る。更に、本事業は関係機関との協議や許認可等に不測の日数を要する場合があり、やむを得ず予算の繰越しを実施する場合があるが、予算の執行に際しては、事業工程や事業内容等を精査することにより、適正な予算執行に努める。</t>
    <rPh sb="0" eb="1">
      <t>ヒ</t>
    </rPh>
    <rPh sb="2" eb="3">
      <t>ツヅ</t>
    </rPh>
    <rPh sb="5" eb="7">
      <t>ジギョウ</t>
    </rPh>
    <rPh sb="8" eb="11">
      <t>キンキュウセイ</t>
    </rPh>
    <rPh sb="12" eb="14">
      <t>ユウセイ</t>
    </rPh>
    <rPh sb="14" eb="15">
      <t>ド</t>
    </rPh>
    <rPh sb="15" eb="16">
      <t>トウ</t>
    </rPh>
    <rPh sb="17" eb="20">
      <t>ソウゴウテキ</t>
    </rPh>
    <rPh sb="21" eb="23">
      <t>ヒョウカ</t>
    </rPh>
    <rPh sb="25" eb="26">
      <t>ウエ</t>
    </rPh>
    <rPh sb="31" eb="33">
      <t>シュクゲン</t>
    </rPh>
    <rPh sb="33" eb="34">
      <t>トウ</t>
    </rPh>
    <rPh sb="35" eb="37">
      <t>ジギョウ</t>
    </rPh>
    <rPh sb="37" eb="39">
      <t>ナイヨウ</t>
    </rPh>
    <rPh sb="40" eb="41">
      <t>カン</t>
    </rPh>
    <rPh sb="43" eb="45">
      <t>ミナオ</t>
    </rPh>
    <rPh sb="47" eb="49">
      <t>ケントウ</t>
    </rPh>
    <rPh sb="50" eb="52">
      <t>ジッシ</t>
    </rPh>
    <rPh sb="56" eb="57">
      <t>トウ</t>
    </rPh>
    <rPh sb="61" eb="64">
      <t>コウリツテキ</t>
    </rPh>
    <rPh sb="66" eb="69">
      <t>コウカテキ</t>
    </rPh>
    <rPh sb="70" eb="72">
      <t>ジギョウ</t>
    </rPh>
    <rPh sb="73" eb="75">
      <t>ジッシ</t>
    </rPh>
    <rPh sb="76" eb="77">
      <t>ハカ</t>
    </rPh>
    <rPh sb="79" eb="80">
      <t>サラ</t>
    </rPh>
    <rPh sb="82" eb="83">
      <t>ホン</t>
    </rPh>
    <rPh sb="83" eb="85">
      <t>ジギョウ</t>
    </rPh>
    <rPh sb="86" eb="88">
      <t>カンケイ</t>
    </rPh>
    <rPh sb="88" eb="90">
      <t>キカン</t>
    </rPh>
    <rPh sb="92" eb="94">
      <t>キョウギ</t>
    </rPh>
    <rPh sb="95" eb="98">
      <t>キョニンカ</t>
    </rPh>
    <rPh sb="98" eb="99">
      <t>トウ</t>
    </rPh>
    <rPh sb="100" eb="102">
      <t>フソク</t>
    </rPh>
    <rPh sb="103" eb="105">
      <t>ニッスウ</t>
    </rPh>
    <rPh sb="106" eb="107">
      <t>ヨウ</t>
    </rPh>
    <rPh sb="109" eb="111">
      <t>バアイ</t>
    </rPh>
    <rPh sb="118" eb="119">
      <t>エ</t>
    </rPh>
    <rPh sb="120" eb="122">
      <t>ヨサン</t>
    </rPh>
    <rPh sb="123" eb="125">
      <t>クリコ</t>
    </rPh>
    <rPh sb="127" eb="129">
      <t>ジッシ</t>
    </rPh>
    <rPh sb="131" eb="133">
      <t>バアイ</t>
    </rPh>
    <rPh sb="138" eb="140">
      <t>ヨサン</t>
    </rPh>
    <rPh sb="141" eb="143">
      <t>シッコウ</t>
    </rPh>
    <rPh sb="144" eb="145">
      <t>サイ</t>
    </rPh>
    <rPh sb="149" eb="151">
      <t>ジギョウ</t>
    </rPh>
    <rPh sb="151" eb="153">
      <t>コウテイ</t>
    </rPh>
    <rPh sb="154" eb="156">
      <t>ジギョウ</t>
    </rPh>
    <rPh sb="156" eb="158">
      <t>ナイヨウ</t>
    </rPh>
    <rPh sb="158" eb="159">
      <t>トウ</t>
    </rPh>
    <rPh sb="160" eb="162">
      <t>セイサ</t>
    </rPh>
    <rPh sb="170" eb="172">
      <t>テキセイ</t>
    </rPh>
    <rPh sb="173" eb="175">
      <t>ヨサン</t>
    </rPh>
    <rPh sb="175" eb="177">
      <t>シッコウ</t>
    </rPh>
    <rPh sb="178" eb="179">
      <t>ツト</t>
    </rPh>
    <phoneticPr fontId="1"/>
  </si>
  <si>
    <t>本事業は、汚染源対策等の公害防止対策と一体的に実施することにより、効率的かつ効果的に港湾区域内の環境を改善することができることから、関係機関との連携を深めるとともに、対策工法のコスト比較等を通じて、更なるコスト縮減に努める。</t>
    <rPh sb="0" eb="1">
      <t>ホン</t>
    </rPh>
    <rPh sb="1" eb="3">
      <t>ジギョウ</t>
    </rPh>
    <rPh sb="5" eb="8">
      <t>オセンゲン</t>
    </rPh>
    <rPh sb="8" eb="10">
      <t>タイサク</t>
    </rPh>
    <rPh sb="10" eb="11">
      <t>トウ</t>
    </rPh>
    <rPh sb="12" eb="14">
      <t>コウガイ</t>
    </rPh>
    <rPh sb="14" eb="16">
      <t>ボウシ</t>
    </rPh>
    <rPh sb="16" eb="18">
      <t>タイサク</t>
    </rPh>
    <rPh sb="19" eb="22">
      <t>イッタイテキ</t>
    </rPh>
    <rPh sb="23" eb="25">
      <t>ジッシ</t>
    </rPh>
    <rPh sb="33" eb="36">
      <t>コウリツテキ</t>
    </rPh>
    <rPh sb="38" eb="41">
      <t>コウカテキ</t>
    </rPh>
    <rPh sb="42" eb="44">
      <t>コウワン</t>
    </rPh>
    <rPh sb="44" eb="47">
      <t>クイキナイ</t>
    </rPh>
    <rPh sb="48" eb="50">
      <t>カンキョウ</t>
    </rPh>
    <rPh sb="51" eb="53">
      <t>カイゼン</t>
    </rPh>
    <rPh sb="66" eb="68">
      <t>カンケイ</t>
    </rPh>
    <rPh sb="68" eb="70">
      <t>キカン</t>
    </rPh>
    <rPh sb="72" eb="74">
      <t>レンケイ</t>
    </rPh>
    <rPh sb="75" eb="76">
      <t>フカ</t>
    </rPh>
    <rPh sb="83" eb="85">
      <t>タイサク</t>
    </rPh>
    <phoneticPr fontId="1"/>
  </si>
  <si>
    <t>事業単位分割
「新しい日本のための優先課題推進枠」4,843百万円</t>
    <rPh sb="0" eb="2">
      <t>ジギョウ</t>
    </rPh>
    <rPh sb="2" eb="4">
      <t>タンイ</t>
    </rPh>
    <rPh sb="4" eb="6">
      <t>ブンカツ</t>
    </rPh>
    <phoneticPr fontId="1"/>
  </si>
  <si>
    <t>110,832の内数</t>
    <rPh sb="8" eb="10">
      <t>ウチスウ</t>
    </rPh>
    <phoneticPr fontId="1"/>
  </si>
  <si>
    <t>29,247の内数</t>
    <rPh sb="7" eb="9">
      <t>ウチスウ</t>
    </rPh>
    <phoneticPr fontId="1"/>
  </si>
  <si>
    <t>・外部有識者の所見を踏まえ、以下のとおり修正を行った。
・事業名は、「都市再生推進経費」を「都市分野の国際展開、国際貢献推進経費」に修正
・事業目的は、都市分野の国際展開及び国際貢献に限定して修正
・事業概要は、以下のとおり修正
 「国内外のまちづくり事例調査」は、「268　地域活性化推進経費」へ移行
・アウトカム指標については、以下のとおり整理
 「環境共生型都市開発の海外展開に向けた調査経費」は、「単年度で終わらず、翌年度のトップセールスやさらに深掘りの調査事業につながった案件発掘・形成調査（国土交通省実施）の件数」
「海外における日本庭園の保全再生方策検討調査」は、「海外日本庭園の修復数」
「北京国際園芸博覧会出展調査」は、「北京国際園芸博覧会全入場者に対する、日本政府屋外出展への来場者数の割合」
・行政事業レビューチームの所見を踏まえ、日本企業による海外での都市開発案件の獲得を促進するとともに、海外展開や国内外の事例調査を通じて得られた知見を活用して我が国の国際競争力を図っていく。
・引き続き、競争性のある発注手続により、透明性・公平性を確保していく。</t>
    <rPh sb="290" eb="292">
      <t>カイガイ</t>
    </rPh>
    <rPh sb="292" eb="294">
      <t>ニホン</t>
    </rPh>
    <rPh sb="294" eb="296">
      <t>テイエン</t>
    </rPh>
    <rPh sb="297" eb="299">
      <t>シュウフク</t>
    </rPh>
    <rPh sb="299" eb="300">
      <t>カズ</t>
    </rPh>
    <rPh sb="379" eb="381">
      <t>キギョウ</t>
    </rPh>
    <phoneticPr fontId="1"/>
  </si>
  <si>
    <t>トラック運送事業の生産性向上という政策目標に関して、労働時間削減による女性の活用や物流生産性を挙げているが、アウトカム指標としてこれらの結果が取り上げるべきではないか（更には、テールゲートリフターの導入がこれらの政策目標に資するということ自体の検証が行われているのか不明）。また、予算の3倍の導入申請があったので、2代目以降は抽選によって交付先を決めているが、補助割合を低くしてより広く交付することは考えられなかったのであろうか（補助割合希薄化）</t>
    <phoneticPr fontId="1"/>
  </si>
  <si>
    <t>地域公共交通の維持活性化という本事業の目標に対して平成18年より続けている各地域の協議会への参加が効率的な手段と言えるのか、3回に2回は民間会社でよく採用されているウェブでの配信または参加（ウェビナー）なども含めて引き続きご検討ください。</t>
    <phoneticPr fontId="1"/>
  </si>
  <si>
    <t>会議での成果が広くトラック事業者に伝達されるように工夫をして引き続き事業にあたって下さい。</t>
    <phoneticPr fontId="1"/>
  </si>
  <si>
    <t>国営公園の入場者数がアウトカムの一つとなっているが，H28年度は休日の天候不良が多かったことから伸び悩んでいるとの記載がある．天候に左右されるアウトカムよりも，天候不良の休日を除いた1日あたりの入場者数等，別指標を検討してもよいのでは無いか．「国における公園施設の長寿命化計画策定率」が100%となったことは評価出来る．</t>
    <rPh sb="135" eb="136">
      <t>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</si>
</sst>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000"/>
    <numFmt numFmtId="177" formatCode="0000"/>
    <numFmt numFmtId="178" formatCode="_ * #,##0_ ;_ * &quot;▲&quot;#,##0_ ;_ * &quot;-&quot;_ ;_ @_ "/>
    <numFmt numFmtId="179" formatCode="000"/>
    <numFmt numFmtId="180" formatCode="#,##0;&quot;▲ &quot;#,##0"/>
    <numFmt numFmtId="181" formatCode="#,##0_ "/>
    <numFmt numFmtId="182" formatCode="#,##0.000_);[Red]\(#,##0.000\)"/>
    <numFmt numFmtId="183" formatCode="#,##0.000;[Red]\-#,##0.000"/>
    <numFmt numFmtId="184" formatCode="_ * #,##0.000_ ;_ * &quot;▲&quot;#,##0.000_ ;_ * &quot;-&quot;_ ;_ @_ "/>
    <numFmt numFmtId="185" formatCode="#,##0_);[Red]\(#,##0\)"/>
    <numFmt numFmtId="186" formatCode="0.000_);[Red]\(0.000\)"/>
    <numFmt numFmtId="187" formatCode="#,##0.000_ "/>
    <numFmt numFmtId="188" formatCode="#,##0.000;[Red]#,##0.000"/>
    <numFmt numFmtId="189" formatCode="#,##0.000;&quot;▲ &quot;#,##0.000"/>
    <numFmt numFmtId="191" formatCode="#,##0;&quot;△ &quot;#,##0"/>
  </numFmts>
  <fonts count="27"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6"/>
      <name val="ＭＳ ゴシック"/>
      <family val="3"/>
      <charset val="128"/>
    </font>
    <font>
      <b/>
      <sz val="18"/>
      <name val="ＭＳ ゴシック"/>
      <family val="3"/>
      <charset val="128"/>
    </font>
    <font>
      <sz val="11"/>
      <name val="ＭＳ Ｐゴシック"/>
      <family val="3"/>
      <charset val="128"/>
    </font>
    <font>
      <sz val="9"/>
      <color theme="1"/>
      <name val="ＭＳ Ｐゴシック"/>
      <family val="3"/>
      <charset val="128"/>
      <scheme val="minor"/>
    </font>
    <font>
      <sz val="10"/>
      <color indexed="8"/>
      <name val="ＭＳ Ｐゴシック"/>
      <family val="3"/>
      <charset val="128"/>
    </font>
    <font>
      <sz val="16"/>
      <color indexed="8"/>
      <name val="ＭＳ Ｐゴシック"/>
      <family val="3"/>
      <charset val="128"/>
    </font>
    <font>
      <sz val="10"/>
      <color indexed="62"/>
      <name val="ＭＳ ゴシック"/>
      <family val="3"/>
      <charset val="128"/>
    </font>
    <font>
      <b/>
      <sz val="18"/>
      <color indexed="56"/>
      <name val="ＭＳ Ｐゴシック"/>
      <family val="3"/>
      <charset val="128"/>
    </font>
    <font>
      <sz val="20"/>
      <color indexed="8"/>
      <name val="ＭＳ Ｐゴシック"/>
      <family val="3"/>
      <charset val="128"/>
    </font>
    <font>
      <sz val="9"/>
      <color theme="1"/>
      <name val="ＭＳ ゴシック"/>
      <family val="3"/>
      <charset val="128"/>
    </font>
    <font>
      <strike/>
      <sz val="9"/>
      <color theme="1"/>
      <name val="ＭＳ Ｐゴシック"/>
      <family val="3"/>
      <charset val="128"/>
      <scheme val="minor"/>
    </font>
    <font>
      <sz val="9"/>
      <color theme="1"/>
      <name val="ＭＳ Ｐゴシック"/>
      <family val="3"/>
      <charset val="128"/>
    </font>
    <font>
      <sz val="6"/>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font>
    <font>
      <strike/>
      <sz val="9"/>
      <color theme="1"/>
      <name val="ＭＳ Ｐゴシック"/>
      <family val="3"/>
      <charset val="128"/>
    </font>
    <font>
      <b/>
      <sz val="16"/>
      <color theme="1"/>
      <name val="ＭＳ ゴシック"/>
      <family val="3"/>
      <charset val="128"/>
    </font>
    <font>
      <sz val="11"/>
      <color theme="1"/>
      <name val="ＭＳ ゴシック"/>
      <family val="3"/>
      <charset val="128"/>
    </font>
    <font>
      <b/>
      <sz val="18"/>
      <color theme="1"/>
      <name val="ＭＳ ゴシック"/>
      <family val="3"/>
      <charset val="128"/>
    </font>
    <font>
      <b/>
      <sz val="11"/>
      <color theme="1"/>
      <name val="ＭＳ ゴシック"/>
      <family val="3"/>
      <charset val="128"/>
    </font>
    <font>
      <sz val="11"/>
      <color theme="1"/>
      <name val="ＭＳ Ｐゴシック"/>
      <family val="3"/>
      <charset val="128"/>
    </font>
    <font>
      <strike/>
      <sz val="6"/>
      <color theme="1"/>
      <name val="ＭＳ Ｐゴシック"/>
      <family val="3"/>
      <charset val="128"/>
      <scheme val="minor"/>
    </font>
    <font>
      <sz val="9"/>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7" tint="0.79998168889431442"/>
        <bgColor indexed="64"/>
      </patternFill>
    </fill>
    <fill>
      <patternFill patternType="solid">
        <fgColor theme="0" tint="-0.14999847407452621"/>
        <bgColor indexed="64"/>
      </patternFill>
    </fill>
  </fills>
  <borders count="74">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double">
        <color indexed="64"/>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double">
        <color indexed="64"/>
      </bottom>
      <diagonal style="thin">
        <color indexed="64"/>
      </diagonal>
    </border>
    <border>
      <left style="medium">
        <color indexed="64"/>
      </left>
      <right/>
      <top style="double">
        <color indexed="64"/>
      </top>
      <bottom/>
      <diagonal/>
    </border>
    <border>
      <left/>
      <right style="thin">
        <color indexed="64"/>
      </right>
      <top style="double">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bottom style="thin">
        <color indexed="64"/>
      </bottom>
      <diagonal/>
    </border>
    <border diagonalUp="1">
      <left style="thin">
        <color indexed="64"/>
      </left>
      <right style="medium">
        <color indexed="64"/>
      </right>
      <top/>
      <bottom style="thin">
        <color indexed="64"/>
      </bottom>
      <diagonal style="thin">
        <color indexed="64"/>
      </diagonal>
    </border>
  </borders>
  <cellStyleXfs count="3">
    <xf numFmtId="0" fontId="0" fillId="0" borderId="0"/>
    <xf numFmtId="38" fontId="6" fillId="0" borderId="0" applyFont="0" applyFill="0" applyBorder="0" applyAlignment="0" applyProtection="0">
      <alignment vertical="center"/>
    </xf>
    <xf numFmtId="0" fontId="6" fillId="0" borderId="0"/>
  </cellStyleXfs>
  <cellXfs count="448">
    <xf numFmtId="0" fontId="0" fillId="0" borderId="0" xfId="0"/>
    <xf numFmtId="0" fontId="7" fillId="0" borderId="22" xfId="0" applyNumberFormat="1" applyFont="1" applyFill="1" applyBorder="1" applyAlignment="1">
      <alignment vertical="center" wrapText="1"/>
    </xf>
    <xf numFmtId="0" fontId="7" fillId="0" borderId="6" xfId="0" applyNumberFormat="1" applyFont="1" applyFill="1" applyBorder="1" applyAlignment="1">
      <alignment horizontal="left" vertical="center" wrapText="1"/>
    </xf>
    <xf numFmtId="183" fontId="7" fillId="0" borderId="6" xfId="1" applyNumberFormat="1" applyFont="1" applyFill="1" applyBorder="1" applyAlignment="1">
      <alignment horizontal="center" vertical="center" wrapText="1"/>
    </xf>
    <xf numFmtId="183" fontId="7" fillId="0" borderId="6" xfId="1" applyNumberFormat="1" applyFont="1" applyFill="1" applyBorder="1" applyAlignment="1">
      <alignment vertical="center" wrapText="1"/>
    </xf>
    <xf numFmtId="179" fontId="7" fillId="3" borderId="2" xfId="0" applyNumberFormat="1" applyFont="1" applyFill="1" applyBorder="1" applyAlignment="1">
      <alignment horizontal="center" vertical="center"/>
    </xf>
    <xf numFmtId="0" fontId="7" fillId="3" borderId="3" xfId="0" applyNumberFormat="1" applyFont="1" applyFill="1" applyBorder="1" applyAlignment="1">
      <alignment horizontal="left" vertical="center"/>
    </xf>
    <xf numFmtId="0" fontId="7" fillId="3" borderId="3" xfId="0" applyNumberFormat="1" applyFont="1" applyFill="1" applyBorder="1" applyAlignment="1">
      <alignment vertical="center" wrapText="1"/>
    </xf>
    <xf numFmtId="180" fontId="7" fillId="3" borderId="3" xfId="0" applyNumberFormat="1" applyFont="1" applyFill="1" applyBorder="1" applyAlignment="1">
      <alignment horizontal="right" vertical="center" shrinkToFit="1"/>
    </xf>
    <xf numFmtId="3" fontId="7" fillId="3" borderId="3" xfId="0" applyNumberFormat="1" applyFont="1" applyFill="1" applyBorder="1" applyAlignment="1">
      <alignment horizontal="center" vertical="center" wrapText="1"/>
    </xf>
    <xf numFmtId="3" fontId="7" fillId="3" borderId="3" xfId="0" applyNumberFormat="1" applyFont="1" applyFill="1" applyBorder="1" applyAlignment="1">
      <alignment vertical="center" wrapText="1"/>
    </xf>
    <xf numFmtId="0" fontId="7" fillId="3"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12" xfId="0" applyFont="1" applyFill="1" applyBorder="1" applyAlignment="1">
      <alignment horizontal="center" vertical="center"/>
    </xf>
    <xf numFmtId="184" fontId="7" fillId="0" borderId="6" xfId="0" applyNumberFormat="1" applyFont="1" applyFill="1" applyBorder="1" applyAlignment="1">
      <alignment horizontal="center" vertical="center" wrapText="1"/>
    </xf>
    <xf numFmtId="184" fontId="7" fillId="0" borderId="6" xfId="0" applyNumberFormat="1" applyFont="1" applyFill="1" applyBorder="1" applyAlignment="1">
      <alignment vertical="center" wrapText="1"/>
    </xf>
    <xf numFmtId="180" fontId="7" fillId="0" borderId="9" xfId="0" applyNumberFormat="1" applyFont="1" applyFill="1" applyBorder="1" applyAlignment="1">
      <alignment horizontal="right" vertical="center" shrinkToFit="1"/>
    </xf>
    <xf numFmtId="180" fontId="7" fillId="0" borderId="5" xfId="0" applyNumberFormat="1" applyFont="1" applyFill="1" applyBorder="1" applyAlignment="1">
      <alignment horizontal="right" vertical="center" shrinkToFit="1"/>
    </xf>
    <xf numFmtId="3" fontId="7" fillId="0" borderId="5" xfId="0" applyNumberFormat="1" applyFont="1" applyFill="1" applyBorder="1" applyAlignment="1">
      <alignment horizontal="center" vertical="center" wrapText="1"/>
    </xf>
    <xf numFmtId="3" fontId="7" fillId="0" borderId="5" xfId="0" applyNumberFormat="1" applyFont="1" applyFill="1" applyBorder="1" applyAlignment="1">
      <alignment vertical="center" wrapText="1"/>
    </xf>
    <xf numFmtId="180" fontId="7" fillId="0" borderId="16" xfId="0" applyNumberFormat="1" applyFont="1" applyFill="1" applyBorder="1" applyAlignment="1">
      <alignment horizontal="right" vertical="center" shrinkToFit="1"/>
    </xf>
    <xf numFmtId="3" fontId="13" fillId="0" borderId="6" xfId="0" applyNumberFormat="1" applyFont="1" applyFill="1" applyBorder="1" applyAlignment="1">
      <alignment vertical="center" wrapText="1"/>
    </xf>
    <xf numFmtId="0" fontId="13" fillId="0" borderId="6" xfId="0" applyNumberFormat="1" applyFont="1" applyFill="1" applyBorder="1" applyAlignment="1">
      <alignment vertical="center" wrapText="1"/>
    </xf>
    <xf numFmtId="187" fontId="7" fillId="0" borderId="6" xfId="0" applyNumberFormat="1" applyFont="1" applyFill="1" applyBorder="1" applyAlignment="1">
      <alignment horizontal="left" vertical="center" wrapText="1" shrinkToFit="1"/>
    </xf>
    <xf numFmtId="189" fontId="7" fillId="0" borderId="6" xfId="0" applyNumberFormat="1" applyFont="1" applyFill="1" applyBorder="1" applyAlignment="1">
      <alignment horizontal="center" vertical="center" wrapText="1"/>
    </xf>
    <xf numFmtId="189" fontId="7" fillId="0" borderId="6" xfId="0" applyNumberFormat="1" applyFont="1" applyFill="1" applyBorder="1" applyAlignment="1">
      <alignment vertical="center" wrapText="1"/>
    </xf>
    <xf numFmtId="3" fontId="15" fillId="0" borderId="6" xfId="0" applyNumberFormat="1" applyFont="1" applyFill="1" applyBorder="1" applyAlignment="1">
      <alignment vertical="center" wrapText="1"/>
    </xf>
    <xf numFmtId="185" fontId="7" fillId="3" borderId="3" xfId="0" applyNumberFormat="1" applyFont="1" applyFill="1" applyBorder="1" applyAlignment="1">
      <alignment horizontal="right" vertical="center" shrinkToFit="1"/>
    </xf>
    <xf numFmtId="0" fontId="7" fillId="0" borderId="3" xfId="0" applyNumberFormat="1" applyFont="1" applyFill="1" applyBorder="1" applyAlignment="1">
      <alignment vertical="center" wrapText="1"/>
    </xf>
    <xf numFmtId="0" fontId="7" fillId="0" borderId="12" xfId="0" applyFont="1" applyFill="1" applyBorder="1" applyAlignment="1">
      <alignment horizontal="center" vertical="center"/>
    </xf>
    <xf numFmtId="0" fontId="7" fillId="0" borderId="6" xfId="0" applyNumberFormat="1" applyFont="1" applyFill="1" applyBorder="1" applyAlignment="1">
      <alignment horizontal="center" vertical="center" wrapText="1"/>
    </xf>
    <xf numFmtId="178" fontId="13" fillId="2" borderId="6" xfId="0" applyNumberFormat="1" applyFont="1" applyFill="1" applyBorder="1" applyAlignment="1">
      <alignment vertical="center" shrinkToFit="1"/>
    </xf>
    <xf numFmtId="189" fontId="7" fillId="0" borderId="6" xfId="0" applyNumberFormat="1" applyFont="1" applyFill="1" applyBorder="1" applyAlignment="1">
      <alignment horizontal="right" vertical="center" shrinkToFit="1"/>
    </xf>
    <xf numFmtId="185" fontId="7" fillId="0" borderId="6" xfId="0" applyNumberFormat="1" applyFont="1" applyFill="1" applyBorder="1" applyAlignment="1">
      <alignment horizontal="right" vertical="center" shrinkToFit="1"/>
    </xf>
    <xf numFmtId="49" fontId="7" fillId="0" borderId="6" xfId="0" applyNumberFormat="1" applyFont="1" applyFill="1" applyBorder="1" applyAlignment="1">
      <alignment vertical="center" wrapText="1"/>
    </xf>
    <xf numFmtId="178" fontId="7" fillId="0" borderId="6" xfId="0" applyNumberFormat="1" applyFont="1" applyFill="1" applyBorder="1" applyAlignment="1">
      <alignment horizontal="left" vertical="center" wrapText="1" shrinkToFit="1"/>
    </xf>
    <xf numFmtId="0" fontId="7" fillId="0" borderId="6" xfId="0" applyFont="1" applyFill="1" applyBorder="1" applyAlignment="1">
      <alignment horizontal="center" vertical="center" wrapText="1"/>
    </xf>
    <xf numFmtId="0" fontId="7" fillId="0" borderId="9" xfId="0" applyFont="1" applyFill="1" applyBorder="1" applyAlignment="1">
      <alignment horizontal="left" vertical="center" wrapText="1"/>
    </xf>
    <xf numFmtId="179" fontId="7" fillId="0" borderId="6" xfId="0" applyNumberFormat="1" applyFont="1" applyFill="1" applyBorder="1" applyAlignment="1">
      <alignment horizontal="center" vertical="center"/>
    </xf>
    <xf numFmtId="0" fontId="13" fillId="0" borderId="9" xfId="0" applyFont="1" applyFill="1" applyBorder="1" applyAlignment="1">
      <alignment horizontal="center" vertical="center" wrapText="1"/>
    </xf>
    <xf numFmtId="0" fontId="7" fillId="0" borderId="6" xfId="0" applyFont="1" applyFill="1" applyBorder="1" applyAlignment="1">
      <alignment horizontal="center" vertical="center"/>
    </xf>
    <xf numFmtId="0" fontId="15" fillId="0" borderId="6" xfId="0" applyFont="1" applyFill="1" applyBorder="1" applyAlignment="1">
      <alignment horizontal="center" vertical="center" wrapText="1"/>
    </xf>
    <xf numFmtId="0" fontId="7" fillId="0" borderId="23" xfId="0" applyNumberFormat="1" applyFont="1" applyFill="1" applyBorder="1" applyAlignment="1">
      <alignment vertical="center" wrapText="1"/>
    </xf>
    <xf numFmtId="184" fontId="7" fillId="0" borderId="6" xfId="0" applyNumberFormat="1" applyFont="1" applyFill="1" applyBorder="1" applyAlignment="1">
      <alignment horizontal="left" vertical="center" wrapText="1" shrinkToFit="1"/>
    </xf>
    <xf numFmtId="184" fontId="7" fillId="0" borderId="6" xfId="0" applyNumberFormat="1" applyFont="1" applyFill="1" applyBorder="1" applyAlignment="1">
      <alignment horizontal="left" vertical="center" wrapText="1"/>
    </xf>
    <xf numFmtId="180" fontId="7" fillId="0" borderId="6" xfId="0" applyNumberFormat="1" applyFont="1" applyFill="1" applyBorder="1" applyAlignment="1">
      <alignment horizontal="right" vertical="center" shrinkToFit="1"/>
    </xf>
    <xf numFmtId="0" fontId="7" fillId="0" borderId="6" xfId="0" applyNumberFormat="1" applyFont="1" applyFill="1" applyBorder="1" applyAlignment="1">
      <alignment vertical="center" wrapText="1"/>
    </xf>
    <xf numFmtId="3" fontId="7" fillId="0" borderId="6" xfId="0" applyNumberFormat="1" applyFont="1" applyFill="1" applyBorder="1" applyAlignment="1">
      <alignment horizontal="center" vertical="center" wrapText="1"/>
    </xf>
    <xf numFmtId="3" fontId="7" fillId="0" borderId="6" xfId="0" applyNumberFormat="1" applyFont="1" applyFill="1" applyBorder="1" applyAlignment="1">
      <alignment vertical="center" wrapText="1"/>
    </xf>
    <xf numFmtId="178" fontId="7" fillId="0" borderId="6" xfId="0" applyNumberFormat="1" applyFont="1" applyFill="1" applyBorder="1" applyAlignment="1">
      <alignment vertical="center" shrinkToFit="1"/>
    </xf>
    <xf numFmtId="182" fontId="7" fillId="0" borderId="6" xfId="0" applyNumberFormat="1" applyFont="1" applyFill="1" applyBorder="1" applyAlignment="1">
      <alignment horizontal="center" vertical="center" wrapText="1"/>
    </xf>
    <xf numFmtId="182" fontId="7" fillId="0" borderId="6" xfId="0" applyNumberFormat="1" applyFont="1" applyFill="1" applyBorder="1" applyAlignment="1">
      <alignment vertical="center" wrapText="1"/>
    </xf>
    <xf numFmtId="178" fontId="7" fillId="0" borderId="6" xfId="0" applyNumberFormat="1" applyFont="1" applyFill="1" applyBorder="1" applyAlignment="1">
      <alignment vertical="center" wrapText="1"/>
    </xf>
    <xf numFmtId="178" fontId="7" fillId="0" borderId="6" xfId="0" applyNumberFormat="1" applyFont="1" applyFill="1" applyBorder="1" applyAlignment="1">
      <alignment vertical="center" wrapText="1" shrinkToFit="1"/>
    </xf>
    <xf numFmtId="178" fontId="7" fillId="0" borderId="6" xfId="0" applyNumberFormat="1" applyFont="1" applyFill="1" applyBorder="1" applyAlignment="1">
      <alignment horizontal="left" vertical="center" shrinkToFit="1"/>
    </xf>
    <xf numFmtId="180" fontId="7" fillId="0" borderId="3" xfId="0" applyNumberFormat="1" applyFont="1" applyFill="1" applyBorder="1" applyAlignment="1">
      <alignment horizontal="right" vertical="center" shrinkToFit="1"/>
    </xf>
    <xf numFmtId="182" fontId="17" fillId="0" borderId="6" xfId="0" applyNumberFormat="1" applyFont="1" applyFill="1" applyBorder="1" applyAlignment="1">
      <alignment vertical="center" wrapText="1"/>
    </xf>
    <xf numFmtId="0" fontId="7" fillId="0" borderId="6" xfId="0" applyNumberFormat="1" applyFont="1" applyFill="1" applyBorder="1" applyAlignment="1">
      <alignment horizontal="left" vertical="center" wrapText="1" shrinkToFit="1"/>
    </xf>
    <xf numFmtId="186" fontId="7" fillId="0" borderId="6" xfId="0" applyNumberFormat="1" applyFont="1" applyFill="1" applyBorder="1" applyAlignment="1">
      <alignment horizontal="center" vertical="center" wrapText="1"/>
    </xf>
    <xf numFmtId="186" fontId="7" fillId="0" borderId="6" xfId="0" applyNumberFormat="1" applyFont="1" applyFill="1" applyBorder="1" applyAlignment="1">
      <alignment vertical="center" wrapText="1"/>
    </xf>
    <xf numFmtId="0" fontId="17" fillId="0" borderId="6" xfId="0" applyNumberFormat="1" applyFont="1" applyFill="1" applyBorder="1" applyAlignment="1">
      <alignment vertical="center" wrapText="1"/>
    </xf>
    <xf numFmtId="0" fontId="13" fillId="0" borderId="6"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6" xfId="0" applyNumberFormat="1" applyFont="1" applyFill="1" applyBorder="1" applyAlignment="1">
      <alignment horizontal="center" vertical="center" wrapText="1"/>
    </xf>
    <xf numFmtId="177" fontId="13" fillId="0" borderId="6" xfId="0" applyNumberFormat="1" applyFont="1" applyFill="1" applyBorder="1" applyAlignment="1">
      <alignment horizontal="center" vertical="center" wrapText="1"/>
    </xf>
    <xf numFmtId="0" fontId="7" fillId="0" borderId="6" xfId="0" applyFont="1" applyFill="1" applyBorder="1" applyAlignment="1">
      <alignment vertical="center" wrapText="1"/>
    </xf>
    <xf numFmtId="0" fontId="7" fillId="0" borderId="6" xfId="0" applyNumberFormat="1" applyFont="1" applyFill="1" applyBorder="1" applyAlignment="1">
      <alignment horizontal="center" vertical="center" shrinkToFit="1"/>
    </xf>
    <xf numFmtId="0" fontId="7" fillId="0" borderId="25" xfId="0" applyFont="1" applyFill="1" applyBorder="1" applyAlignment="1">
      <alignment horizontal="center" vertical="center"/>
    </xf>
    <xf numFmtId="0" fontId="7" fillId="0" borderId="9" xfId="0" applyFont="1" applyFill="1" applyBorder="1" applyAlignment="1">
      <alignment vertical="center" wrapText="1"/>
    </xf>
    <xf numFmtId="0" fontId="13" fillId="0" borderId="9" xfId="0" applyFont="1" applyFill="1" applyBorder="1" applyAlignment="1">
      <alignment vertical="center" wrapText="1"/>
    </xf>
    <xf numFmtId="178" fontId="7" fillId="0" borderId="6" xfId="0" applyNumberFormat="1" applyFont="1" applyFill="1" applyBorder="1" applyAlignment="1">
      <alignment horizontal="left" vertical="center" wrapText="1"/>
    </xf>
    <xf numFmtId="183" fontId="7" fillId="0" borderId="6" xfId="1" applyNumberFormat="1" applyFont="1" applyFill="1" applyBorder="1" applyAlignment="1">
      <alignment horizontal="left" vertical="center" wrapText="1"/>
    </xf>
    <xf numFmtId="178" fontId="7" fillId="3" borderId="3" xfId="0" applyNumberFormat="1" applyFont="1" applyFill="1" applyBorder="1" applyAlignment="1">
      <alignment horizontal="left" vertical="center" shrinkToFit="1"/>
    </xf>
    <xf numFmtId="49" fontId="7" fillId="0" borderId="6" xfId="0" applyNumberFormat="1" applyFont="1" applyFill="1" applyBorder="1" applyAlignment="1">
      <alignment horizontal="left" vertical="center" wrapText="1"/>
    </xf>
    <xf numFmtId="184" fontId="7" fillId="0" borderId="6" xfId="0" applyNumberFormat="1" applyFont="1" applyFill="1" applyBorder="1" applyAlignment="1">
      <alignment horizontal="left" vertical="center" shrinkToFit="1"/>
    </xf>
    <xf numFmtId="186" fontId="7" fillId="0" borderId="6" xfId="0" applyNumberFormat="1" applyFont="1" applyFill="1" applyBorder="1" applyAlignment="1">
      <alignment horizontal="left" vertical="center" wrapText="1" shrinkToFit="1"/>
    </xf>
    <xf numFmtId="178" fontId="7" fillId="0" borderId="5" xfId="0" applyNumberFormat="1" applyFont="1" applyFill="1" applyBorder="1" applyAlignment="1">
      <alignment horizontal="left" vertical="center" wrapText="1" shrinkToFit="1"/>
    </xf>
    <xf numFmtId="3" fontId="7" fillId="0" borderId="6" xfId="0" applyNumberFormat="1" applyFont="1" applyFill="1" applyBorder="1" applyAlignment="1">
      <alignment horizontal="left" vertical="center" wrapText="1"/>
    </xf>
    <xf numFmtId="182" fontId="7" fillId="0" borderId="6" xfId="0" applyNumberFormat="1" applyFont="1" applyFill="1" applyBorder="1" applyAlignment="1">
      <alignment horizontal="left" vertical="center" wrapText="1" shrinkToFit="1"/>
    </xf>
    <xf numFmtId="178" fontId="7" fillId="0" borderId="10" xfId="0" applyNumberFormat="1" applyFont="1" applyFill="1" applyBorder="1" applyAlignment="1">
      <alignment horizontal="left" vertical="center" wrapText="1" shrinkToFit="1"/>
    </xf>
    <xf numFmtId="189" fontId="7" fillId="0" borderId="6" xfId="0" applyNumberFormat="1" applyFont="1" applyFill="1" applyBorder="1" applyAlignment="1">
      <alignment horizontal="left" vertical="center" wrapText="1" shrinkToFit="1"/>
    </xf>
    <xf numFmtId="189" fontId="7" fillId="0" borderId="6" xfId="0" applyNumberFormat="1" applyFont="1" applyFill="1" applyBorder="1" applyAlignment="1">
      <alignment horizontal="left" vertical="center" wrapText="1"/>
    </xf>
    <xf numFmtId="181" fontId="7" fillId="0" borderId="6" xfId="0" applyNumberFormat="1" applyFont="1" applyFill="1" applyBorder="1" applyAlignment="1">
      <alignment horizontal="left" vertical="center" wrapText="1"/>
    </xf>
    <xf numFmtId="180" fontId="13" fillId="0" borderId="0" xfId="0" applyNumberFormat="1" applyFont="1" applyFill="1" applyAlignment="1">
      <alignment horizontal="left" vertical="center" wrapText="1"/>
    </xf>
    <xf numFmtId="182" fontId="7" fillId="0" borderId="6" xfId="0" applyNumberFormat="1" applyFont="1" applyFill="1" applyBorder="1" applyAlignment="1">
      <alignment horizontal="left" vertical="center" shrinkToFit="1"/>
    </xf>
    <xf numFmtId="0" fontId="7" fillId="0" borderId="10" xfId="0" applyNumberFormat="1" applyFont="1" applyFill="1" applyBorder="1" applyAlignment="1">
      <alignment vertical="center" wrapText="1"/>
    </xf>
    <xf numFmtId="179" fontId="7" fillId="0" borderId="67" xfId="0" applyNumberFormat="1" applyFont="1" applyFill="1" applyBorder="1" applyAlignment="1">
      <alignment horizontal="center" vertical="center"/>
    </xf>
    <xf numFmtId="185" fontId="7" fillId="0" borderId="6" xfId="1" applyNumberFormat="1" applyFont="1" applyFill="1" applyBorder="1" applyAlignment="1">
      <alignment horizontal="right" vertical="center" shrinkToFit="1"/>
    </xf>
    <xf numFmtId="38" fontId="7" fillId="0" borderId="6" xfId="0" applyNumberFormat="1" applyFont="1" applyFill="1" applyBorder="1" applyAlignment="1">
      <alignment horizontal="center" vertical="center" shrinkToFit="1"/>
    </xf>
    <xf numFmtId="180" fontId="7" fillId="0" borderId="6" xfId="1" applyNumberFormat="1" applyFont="1" applyFill="1" applyBorder="1" applyAlignment="1">
      <alignment horizontal="right" vertical="center" shrinkToFit="1"/>
    </xf>
    <xf numFmtId="3" fontId="7" fillId="0" borderId="6" xfId="0" applyNumberFormat="1" applyFont="1" applyFill="1" applyBorder="1" applyAlignment="1">
      <alignment horizontal="center" vertical="center" shrinkToFit="1"/>
    </xf>
    <xf numFmtId="0" fontId="20" fillId="0" borderId="0" xfId="0" applyFont="1" applyBorder="1"/>
    <xf numFmtId="0" fontId="21" fillId="0" borderId="0" xfId="0" applyFont="1"/>
    <xf numFmtId="189" fontId="21" fillId="0" borderId="0" xfId="0" applyNumberFormat="1" applyFont="1"/>
    <xf numFmtId="0" fontId="22" fillId="0" borderId="0" xfId="0" applyFont="1" applyBorder="1" applyAlignment="1">
      <alignment horizontal="center"/>
    </xf>
    <xf numFmtId="0" fontId="23" fillId="0" borderId="1" xfId="0" applyFont="1" applyBorder="1"/>
    <xf numFmtId="0" fontId="21" fillId="0" borderId="1" xfId="0" applyFont="1" applyBorder="1"/>
    <xf numFmtId="189" fontId="21" fillId="0" borderId="1" xfId="0" applyNumberFormat="1" applyFont="1" applyBorder="1"/>
    <xf numFmtId="0" fontId="21" fillId="0" borderId="0" xfId="0" applyFont="1" applyBorder="1"/>
    <xf numFmtId="189" fontId="21" fillId="0" borderId="0" xfId="0" applyNumberFormat="1" applyFont="1" applyBorder="1"/>
    <xf numFmtId="0" fontId="21" fillId="0" borderId="1" xfId="0" applyFont="1" applyBorder="1" applyAlignment="1">
      <alignment horizontal="right"/>
    </xf>
    <xf numFmtId="0" fontId="21" fillId="0" borderId="0" xfId="0" applyFont="1" applyBorder="1" applyAlignment="1">
      <alignment horizontal="right"/>
    </xf>
    <xf numFmtId="189" fontId="13" fillId="4" borderId="27" xfId="0" applyNumberFormat="1" applyFont="1" applyFill="1" applyBorder="1" applyAlignment="1">
      <alignment horizontal="center" vertical="center" wrapText="1"/>
    </xf>
    <xf numFmtId="0" fontId="13" fillId="4" borderId="27" xfId="0" applyFont="1" applyFill="1" applyBorder="1" applyAlignment="1">
      <alignment horizontal="center" vertical="center" wrapText="1"/>
    </xf>
    <xf numFmtId="189" fontId="13" fillId="4" borderId="5" xfId="0"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189" fontId="13" fillId="4" borderId="7" xfId="0" applyNumberFormat="1" applyFont="1" applyFill="1" applyBorder="1" applyAlignment="1">
      <alignment horizontal="right" vertical="center" wrapText="1"/>
    </xf>
    <xf numFmtId="0" fontId="13" fillId="4" borderId="7" xfId="0" applyFont="1" applyFill="1" applyBorder="1" applyAlignment="1">
      <alignment horizontal="right" vertical="center" wrapText="1"/>
    </xf>
    <xf numFmtId="0" fontId="13" fillId="4" borderId="1" xfId="0" applyFont="1" applyFill="1" applyBorder="1" applyAlignment="1">
      <alignment horizontal="right" vertical="center" wrapText="1"/>
    </xf>
    <xf numFmtId="0" fontId="13" fillId="3" borderId="28" xfId="0" applyFont="1" applyFill="1" applyBorder="1" applyAlignment="1">
      <alignment horizontal="center" vertical="center"/>
    </xf>
    <xf numFmtId="0" fontId="13" fillId="3" borderId="29" xfId="0" applyFont="1" applyFill="1" applyBorder="1" applyAlignment="1">
      <alignment horizontal="left" vertical="center"/>
    </xf>
    <xf numFmtId="189" fontId="13" fillId="3" borderId="29" xfId="0" applyNumberFormat="1" applyFont="1" applyFill="1" applyBorder="1" applyAlignment="1">
      <alignment horizontal="center" vertical="center"/>
    </xf>
    <xf numFmtId="180" fontId="13" fillId="3" borderId="29" xfId="0" applyNumberFormat="1" applyFont="1" applyFill="1" applyBorder="1" applyAlignment="1">
      <alignment horizontal="center" vertical="center" wrapText="1"/>
    </xf>
    <xf numFmtId="0" fontId="13" fillId="3" borderId="29" xfId="0" applyFont="1" applyFill="1" applyBorder="1" applyAlignment="1">
      <alignment horizontal="center" vertical="center" wrapText="1"/>
    </xf>
    <xf numFmtId="189" fontId="13" fillId="3" borderId="29" xfId="0" applyNumberFormat="1" applyFont="1" applyFill="1" applyBorder="1" applyAlignment="1">
      <alignment horizontal="right" vertical="center" wrapText="1"/>
    </xf>
    <xf numFmtId="180" fontId="13" fillId="3" borderId="29" xfId="0" applyNumberFormat="1" applyFont="1" applyFill="1" applyBorder="1" applyAlignment="1">
      <alignment horizontal="right" vertical="center" wrapText="1"/>
    </xf>
    <xf numFmtId="0" fontId="13" fillId="3" borderId="29" xfId="0" applyFont="1" applyFill="1" applyBorder="1" applyAlignment="1">
      <alignment horizontal="center" vertical="center"/>
    </xf>
    <xf numFmtId="0" fontId="15" fillId="3" borderId="29" xfId="0" applyFont="1" applyFill="1" applyBorder="1" applyAlignment="1">
      <alignment horizontal="center" vertical="center"/>
    </xf>
    <xf numFmtId="0" fontId="13" fillId="3" borderId="33" xfId="0" applyFont="1" applyFill="1" applyBorder="1" applyAlignment="1">
      <alignment horizontal="center" vertical="center"/>
    </xf>
    <xf numFmtId="0" fontId="21" fillId="0" borderId="0" xfId="0" applyFont="1" applyFill="1"/>
    <xf numFmtId="180" fontId="7" fillId="0" borderId="6" xfId="0" applyNumberFormat="1" applyFont="1" applyFill="1" applyBorder="1" applyAlignment="1">
      <alignment horizontal="right" vertical="center" wrapText="1" shrinkToFit="1"/>
    </xf>
    <xf numFmtId="185" fontId="7" fillId="0" borderId="3" xfId="0" applyNumberFormat="1" applyFont="1" applyFill="1" applyBorder="1" applyAlignment="1">
      <alignment horizontal="right" vertical="center" shrinkToFit="1"/>
    </xf>
    <xf numFmtId="0" fontId="7" fillId="6" borderId="3" xfId="0" applyNumberFormat="1" applyFont="1" applyFill="1" applyBorder="1" applyAlignment="1">
      <alignment horizontal="left" vertical="center"/>
    </xf>
    <xf numFmtId="178" fontId="7" fillId="3" borderId="6" xfId="0" applyNumberFormat="1" applyFont="1" applyFill="1" applyBorder="1" applyAlignment="1">
      <alignment horizontal="left" vertical="center" shrinkToFit="1"/>
    </xf>
    <xf numFmtId="3" fontId="7" fillId="3" borderId="9" xfId="0" applyNumberFormat="1" applyFont="1" applyFill="1" applyBorder="1" applyAlignment="1">
      <alignment horizontal="center" vertical="center" wrapText="1"/>
    </xf>
    <xf numFmtId="3" fontId="7" fillId="3" borderId="10" xfId="0" applyNumberFormat="1" applyFont="1" applyFill="1" applyBorder="1" applyAlignment="1">
      <alignment vertical="center" wrapText="1"/>
    </xf>
    <xf numFmtId="180" fontId="7" fillId="3" borderId="6" xfId="0" applyNumberFormat="1" applyFont="1" applyFill="1" applyBorder="1" applyAlignment="1">
      <alignment horizontal="right" vertical="center" shrinkToFit="1"/>
    </xf>
    <xf numFmtId="180" fontId="7" fillId="3" borderId="9" xfId="0" applyNumberFormat="1" applyFont="1" applyFill="1" applyBorder="1" applyAlignment="1">
      <alignment horizontal="right" vertical="center" shrinkToFit="1"/>
    </xf>
    <xf numFmtId="0" fontId="7" fillId="3" borderId="10" xfId="0" applyNumberFormat="1" applyFont="1" applyFill="1" applyBorder="1" applyAlignment="1">
      <alignment vertical="center" wrapText="1"/>
    </xf>
    <xf numFmtId="180" fontId="7" fillId="0" borderId="6" xfId="0" applyNumberFormat="1" applyFont="1" applyFill="1" applyBorder="1" applyAlignment="1">
      <alignment vertical="center" shrinkToFit="1"/>
    </xf>
    <xf numFmtId="182" fontId="7" fillId="0" borderId="6" xfId="0" applyNumberFormat="1" applyFont="1" applyFill="1" applyBorder="1" applyAlignment="1">
      <alignment horizontal="center" vertical="center" shrinkToFit="1"/>
    </xf>
    <xf numFmtId="0" fontId="7" fillId="0" borderId="6" xfId="0" applyNumberFormat="1" applyFont="1" applyFill="1" applyBorder="1" applyAlignment="1">
      <alignment horizontal="right" vertical="center" wrapText="1"/>
    </xf>
    <xf numFmtId="0" fontId="21" fillId="0" borderId="0" xfId="0" applyFont="1" applyFill="1" applyAlignment="1">
      <alignment horizontal="left" vertical="top"/>
    </xf>
    <xf numFmtId="49" fontId="7" fillId="0" borderId="6" xfId="0" applyNumberFormat="1" applyFont="1" applyFill="1" applyBorder="1" applyAlignment="1">
      <alignment horizontal="left" vertical="center" wrapText="1" shrinkToFit="1"/>
    </xf>
    <xf numFmtId="0" fontId="21" fillId="0" borderId="0" xfId="0" applyFont="1" applyFill="1" applyAlignment="1">
      <alignment horizontal="left" vertical="top" wrapText="1"/>
    </xf>
    <xf numFmtId="0" fontId="15" fillId="0" borderId="6" xfId="0" applyNumberFormat="1" applyFont="1" applyFill="1" applyBorder="1" applyAlignment="1">
      <alignment vertical="center" wrapText="1"/>
    </xf>
    <xf numFmtId="179" fontId="7" fillId="0" borderId="2" xfId="0" applyNumberFormat="1" applyFont="1" applyFill="1" applyBorder="1" applyAlignment="1">
      <alignment horizontal="center" vertical="center"/>
    </xf>
    <xf numFmtId="182" fontId="7" fillId="0" borderId="6" xfId="0" applyNumberFormat="1" applyFont="1" applyFill="1" applyBorder="1" applyAlignment="1">
      <alignment horizontal="left" vertical="center" wrapText="1"/>
    </xf>
    <xf numFmtId="188" fontId="7" fillId="0" borderId="6" xfId="0" applyNumberFormat="1" applyFont="1" applyFill="1" applyBorder="1" applyAlignment="1">
      <alignment horizontal="center" vertical="center" shrinkToFit="1"/>
    </xf>
    <xf numFmtId="188" fontId="7" fillId="0" borderId="6" xfId="0" applyNumberFormat="1" applyFont="1" applyFill="1" applyBorder="1" applyAlignment="1">
      <alignment vertical="center" wrapText="1"/>
    </xf>
    <xf numFmtId="0" fontId="21" fillId="0" borderId="0" xfId="0" applyFont="1" applyFill="1" applyAlignment="1">
      <alignment horizontal="left" vertical="center"/>
    </xf>
    <xf numFmtId="0" fontId="7" fillId="0" borderId="10" xfId="0" applyNumberFormat="1" applyFont="1" applyFill="1" applyBorder="1" applyAlignment="1">
      <alignment horizontal="left" vertical="center" wrapText="1" shrinkToFit="1"/>
    </xf>
    <xf numFmtId="0" fontId="21" fillId="2" borderId="0" xfId="0" applyFont="1" applyFill="1"/>
    <xf numFmtId="188" fontId="7" fillId="0" borderId="6" xfId="0" applyNumberFormat="1" applyFont="1" applyFill="1" applyBorder="1" applyAlignment="1">
      <alignment horizontal="left" vertical="center" wrapText="1" shrinkToFit="1"/>
    </xf>
    <xf numFmtId="180" fontId="7" fillId="0" borderId="0" xfId="0" applyNumberFormat="1" applyFont="1" applyFill="1" applyBorder="1" applyAlignment="1">
      <alignment horizontal="right" vertical="center" shrinkToFit="1"/>
    </xf>
    <xf numFmtId="178" fontId="7" fillId="0" borderId="3" xfId="0" applyNumberFormat="1" applyFont="1" applyFill="1" applyBorder="1" applyAlignment="1">
      <alignment horizontal="left" vertical="center" shrinkToFit="1"/>
    </xf>
    <xf numFmtId="3" fontId="7" fillId="0" borderId="3" xfId="0" applyNumberFormat="1" applyFont="1" applyFill="1" applyBorder="1" applyAlignment="1">
      <alignment horizontal="center" vertical="center" wrapText="1"/>
    </xf>
    <xf numFmtId="3" fontId="7" fillId="0" borderId="3" xfId="0" applyNumberFormat="1" applyFont="1" applyFill="1" applyBorder="1" applyAlignment="1">
      <alignment vertical="center" wrapText="1"/>
    </xf>
    <xf numFmtId="180" fontId="7" fillId="0" borderId="3" xfId="0" applyNumberFormat="1" applyFont="1" applyFill="1" applyBorder="1" applyAlignment="1">
      <alignment vertical="center" shrinkToFit="1"/>
    </xf>
    <xf numFmtId="182" fontId="7" fillId="0" borderId="5" xfId="0" applyNumberFormat="1" applyFont="1" applyFill="1" applyBorder="1" applyAlignment="1">
      <alignment horizontal="left" vertical="center" wrapText="1" shrinkToFit="1"/>
    </xf>
    <xf numFmtId="182" fontId="7" fillId="0" borderId="5" xfId="0" applyNumberFormat="1" applyFont="1" applyFill="1" applyBorder="1" applyAlignment="1">
      <alignment horizontal="center" vertical="center" wrapText="1"/>
    </xf>
    <xf numFmtId="182" fontId="7" fillId="0" borderId="5" xfId="0" applyNumberFormat="1" applyFont="1" applyFill="1" applyBorder="1" applyAlignment="1">
      <alignment vertical="center" wrapText="1"/>
    </xf>
    <xf numFmtId="182" fontId="7" fillId="0" borderId="22" xfId="0" applyNumberFormat="1" applyFont="1" applyFill="1" applyBorder="1" applyAlignment="1">
      <alignment vertical="center" wrapText="1"/>
    </xf>
    <xf numFmtId="180" fontId="7" fillId="0" borderId="6" xfId="0" applyNumberFormat="1" applyFont="1" applyFill="1" applyBorder="1" applyAlignment="1">
      <alignment horizontal="left" vertical="center" shrinkToFit="1"/>
    </xf>
    <xf numFmtId="178" fontId="7" fillId="0" borderId="13" xfId="0" applyNumberFormat="1" applyFont="1" applyFill="1" applyBorder="1" applyAlignment="1">
      <alignment horizontal="left" vertical="center" shrinkToFit="1"/>
    </xf>
    <xf numFmtId="3" fontId="7" fillId="0" borderId="13" xfId="0" applyNumberFormat="1" applyFont="1" applyFill="1" applyBorder="1" applyAlignment="1">
      <alignment horizontal="center" vertical="center" wrapText="1"/>
    </xf>
    <xf numFmtId="3" fontId="7" fillId="0" borderId="13" xfId="0" applyNumberFormat="1" applyFont="1" applyFill="1" applyBorder="1" applyAlignment="1">
      <alignment vertical="center" wrapText="1"/>
    </xf>
    <xf numFmtId="180" fontId="7" fillId="0" borderId="13" xfId="0" applyNumberFormat="1" applyFont="1" applyFill="1" applyBorder="1" applyAlignment="1">
      <alignment vertical="center" shrinkToFit="1"/>
    </xf>
    <xf numFmtId="0" fontId="7" fillId="0" borderId="13" xfId="0" applyNumberFormat="1" applyFont="1" applyFill="1" applyBorder="1" applyAlignment="1">
      <alignment vertical="center" wrapText="1"/>
    </xf>
    <xf numFmtId="177" fontId="13" fillId="0" borderId="36" xfId="0" applyNumberFormat="1" applyFont="1" applyBorder="1" applyAlignment="1">
      <alignment horizontal="center" vertical="center"/>
    </xf>
    <xf numFmtId="178" fontId="13" fillId="2" borderId="18" xfId="0" applyNumberFormat="1" applyFont="1" applyFill="1" applyBorder="1" applyAlignment="1">
      <alignment vertical="center" shrinkToFit="1"/>
    </xf>
    <xf numFmtId="178" fontId="13" fillId="2" borderId="14" xfId="0" applyNumberFormat="1" applyFont="1" applyFill="1" applyBorder="1" applyAlignment="1">
      <alignment vertical="center" shrinkToFit="1"/>
    </xf>
    <xf numFmtId="177" fontId="13" fillId="0" borderId="22" xfId="0" applyNumberFormat="1" applyFont="1" applyBorder="1" applyAlignment="1">
      <alignment horizontal="center" vertical="center"/>
    </xf>
    <xf numFmtId="178" fontId="13" fillId="2" borderId="40" xfId="0" applyNumberFormat="1" applyFont="1" applyFill="1" applyBorder="1" applyAlignment="1">
      <alignment vertical="center" shrinkToFit="1"/>
    </xf>
    <xf numFmtId="178" fontId="13" fillId="2" borderId="21" xfId="0" applyNumberFormat="1" applyFont="1" applyFill="1" applyBorder="1" applyAlignment="1">
      <alignment vertical="center" shrinkToFit="1"/>
    </xf>
    <xf numFmtId="178" fontId="13" fillId="2" borderId="41" xfId="0" applyNumberFormat="1" applyFont="1" applyFill="1" applyBorder="1" applyAlignment="1">
      <alignment vertical="center" shrinkToFit="1"/>
    </xf>
    <xf numFmtId="178" fontId="13" fillId="2" borderId="3" xfId="0" applyNumberFormat="1" applyFont="1" applyFill="1" applyBorder="1" applyAlignment="1">
      <alignment vertical="center" shrinkToFit="1"/>
    </xf>
    <xf numFmtId="178" fontId="13" fillId="2" borderId="9" xfId="0" applyNumberFormat="1" applyFont="1" applyFill="1" applyBorder="1" applyAlignment="1">
      <alignment vertical="center" shrinkToFit="1"/>
    </xf>
    <xf numFmtId="177" fontId="13" fillId="0" borderId="38" xfId="0" applyNumberFormat="1" applyFont="1" applyBorder="1" applyAlignment="1">
      <alignment horizontal="center" vertical="center"/>
    </xf>
    <xf numFmtId="178" fontId="13" fillId="2" borderId="19" xfId="0" applyNumberFormat="1" applyFont="1" applyFill="1" applyBorder="1" applyAlignment="1">
      <alignment vertical="center" shrinkToFit="1"/>
    </xf>
    <xf numFmtId="178" fontId="13" fillId="2" borderId="15" xfId="0" applyNumberFormat="1" applyFont="1" applyFill="1" applyBorder="1" applyAlignment="1">
      <alignment vertical="center" shrinkToFit="1"/>
    </xf>
    <xf numFmtId="178" fontId="13" fillId="2" borderId="27" xfId="0" applyNumberFormat="1" applyFont="1" applyFill="1" applyBorder="1" applyAlignment="1">
      <alignment vertical="center" shrinkToFit="1"/>
    </xf>
    <xf numFmtId="178" fontId="13" fillId="2" borderId="5" xfId="0" applyNumberFormat="1" applyFont="1" applyFill="1" applyBorder="1" applyAlignment="1">
      <alignment vertical="center" shrinkToFit="1"/>
    </xf>
    <xf numFmtId="177" fontId="13" fillId="0" borderId="11" xfId="0" applyNumberFormat="1" applyFont="1" applyBorder="1" applyAlignment="1">
      <alignment horizontal="center" vertical="center"/>
    </xf>
    <xf numFmtId="178" fontId="13" fillId="2" borderId="17" xfId="0" applyNumberFormat="1" applyFont="1" applyFill="1" applyBorder="1" applyAlignment="1">
      <alignment vertical="center" shrinkToFit="1"/>
    </xf>
    <xf numFmtId="178" fontId="13" fillId="2" borderId="8" xfId="0" applyNumberFormat="1" applyFont="1" applyFill="1" applyBorder="1" applyAlignment="1">
      <alignment vertical="center" shrinkToFit="1"/>
    </xf>
    <xf numFmtId="178" fontId="13" fillId="2" borderId="1" xfId="0" applyNumberFormat="1" applyFont="1" applyFill="1" applyBorder="1" applyAlignment="1">
      <alignment vertical="center" shrinkToFit="1"/>
    </xf>
    <xf numFmtId="178" fontId="13" fillId="2" borderId="7" xfId="0" applyNumberFormat="1" applyFont="1" applyFill="1" applyBorder="1" applyAlignment="1">
      <alignment vertical="center" shrinkToFit="1"/>
    </xf>
    <xf numFmtId="178" fontId="13" fillId="2" borderId="42" xfId="0" applyNumberFormat="1" applyFont="1" applyFill="1" applyBorder="1" applyAlignment="1">
      <alignment vertical="center" shrinkToFit="1"/>
    </xf>
    <xf numFmtId="177" fontId="21" fillId="0" borderId="0" xfId="0" applyNumberFormat="1" applyFont="1" applyBorder="1" applyAlignment="1">
      <alignment horizontal="left" vertical="center"/>
    </xf>
    <xf numFmtId="177" fontId="21" fillId="0" borderId="0" xfId="0" applyNumberFormat="1" applyFont="1" applyBorder="1" applyAlignment="1">
      <alignment horizontal="center" vertical="center"/>
    </xf>
    <xf numFmtId="189" fontId="21" fillId="0" borderId="0" xfId="0" applyNumberFormat="1" applyFont="1" applyBorder="1" applyAlignment="1">
      <alignment vertical="center" shrinkToFit="1"/>
    </xf>
    <xf numFmtId="178" fontId="21" fillId="2" borderId="0" xfId="0" applyNumberFormat="1" applyFont="1" applyFill="1" applyBorder="1" applyAlignment="1">
      <alignment vertical="center" shrinkToFit="1"/>
    </xf>
    <xf numFmtId="0" fontId="21" fillId="2" borderId="0" xfId="0" applyFont="1" applyFill="1" applyBorder="1" applyAlignment="1">
      <alignment horizontal="center" vertical="center"/>
    </xf>
    <xf numFmtId="178" fontId="21" fillId="2" borderId="0" xfId="0" applyNumberFormat="1" applyFont="1" applyFill="1" applyBorder="1" applyAlignment="1">
      <alignment horizontal="center" vertical="center" shrinkToFit="1"/>
    </xf>
    <xf numFmtId="3" fontId="21" fillId="2" borderId="0" xfId="0" applyNumberFormat="1" applyFont="1" applyFill="1" applyBorder="1" applyAlignment="1">
      <alignment horizontal="center" vertical="center" wrapText="1"/>
    </xf>
    <xf numFmtId="3" fontId="21" fillId="0" borderId="0" xfId="0" applyNumberFormat="1" applyFont="1" applyBorder="1" applyAlignment="1">
      <alignment horizontal="center" vertical="center" shrinkToFit="1"/>
    </xf>
    <xf numFmtId="0" fontId="21" fillId="0" borderId="0" xfId="0" applyFont="1" applyBorder="1" applyAlignment="1">
      <alignment horizontal="center" vertical="center"/>
    </xf>
    <xf numFmtId="0" fontId="24" fillId="0" borderId="0" xfId="0" applyFont="1" applyBorder="1" applyAlignment="1"/>
    <xf numFmtId="0" fontId="21" fillId="0" borderId="0" xfId="0" applyFont="1" applyAlignment="1"/>
    <xf numFmtId="177" fontId="21" fillId="0" borderId="0" xfId="0" applyNumberFormat="1" applyFont="1" applyBorder="1" applyAlignment="1"/>
    <xf numFmtId="177" fontId="21" fillId="0" borderId="0" xfId="0" applyNumberFormat="1" applyFont="1" applyBorder="1" applyAlignment="1">
      <alignment horizontal="left"/>
    </xf>
    <xf numFmtId="0" fontId="21" fillId="0" borderId="0" xfId="0" applyFont="1" applyFill="1" applyBorder="1" applyAlignment="1"/>
    <xf numFmtId="0" fontId="21" fillId="0" borderId="0" xfId="0" applyFont="1" applyBorder="1" applyAlignment="1"/>
    <xf numFmtId="0" fontId="21" fillId="0" borderId="0" xfId="0" applyFont="1" applyFill="1" applyAlignment="1"/>
    <xf numFmtId="3" fontId="21" fillId="0" borderId="0" xfId="0" applyNumberFormat="1" applyFont="1" applyBorder="1" applyAlignment="1">
      <alignment vertical="center" shrinkToFit="1"/>
    </xf>
    <xf numFmtId="0" fontId="21" fillId="0" borderId="0" xfId="0" applyFont="1" applyBorder="1" applyAlignment="1">
      <alignment vertical="center"/>
    </xf>
    <xf numFmtId="176" fontId="21" fillId="0" borderId="0" xfId="0" applyNumberFormat="1" applyFont="1" applyAlignment="1"/>
    <xf numFmtId="0" fontId="7" fillId="0" borderId="9" xfId="0" applyNumberFormat="1" applyFont="1" applyFill="1" applyBorder="1" applyAlignment="1">
      <alignment vertical="center" wrapText="1"/>
    </xf>
    <xf numFmtId="0" fontId="13" fillId="0" borderId="16" xfId="0" applyNumberFormat="1"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6" xfId="0" applyFont="1" applyFill="1" applyBorder="1" applyAlignment="1">
      <alignment vertical="center" wrapText="1"/>
    </xf>
    <xf numFmtId="0" fontId="13" fillId="0" borderId="9"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xf>
    <xf numFmtId="0" fontId="7" fillId="0" borderId="6" xfId="0" applyFont="1" applyFill="1" applyBorder="1" applyAlignment="1">
      <alignment horizontal="left" vertical="center" wrapText="1"/>
    </xf>
    <xf numFmtId="38" fontId="7" fillId="0" borderId="6" xfId="0" applyNumberFormat="1" applyFont="1" applyFill="1" applyBorder="1" applyAlignment="1">
      <alignment horizontal="right" vertical="center" shrinkToFit="1"/>
    </xf>
    <xf numFmtId="0" fontId="7" fillId="0" borderId="6" xfId="0" applyFont="1" applyFill="1" applyBorder="1" applyAlignment="1">
      <alignment horizontal="left" vertical="center" wrapText="1" shrinkToFit="1"/>
    </xf>
    <xf numFmtId="179" fontId="7" fillId="0" borderId="6" xfId="0" applyNumberFormat="1" applyFont="1" applyFill="1" applyBorder="1" applyAlignment="1">
      <alignment horizontal="center" vertical="center" wrapText="1"/>
    </xf>
    <xf numFmtId="185" fontId="7" fillId="0" borderId="9" xfId="0" applyNumberFormat="1" applyFont="1" applyFill="1" applyBorder="1" applyAlignment="1">
      <alignment horizontal="right" vertical="center" shrinkToFit="1"/>
    </xf>
    <xf numFmtId="0" fontId="15" fillId="0" borderId="0" xfId="0" applyFont="1" applyFill="1" applyAlignment="1">
      <alignment horizontal="left" vertical="center" wrapText="1"/>
    </xf>
    <xf numFmtId="185" fontId="7" fillId="0" borderId="6" xfId="0" applyNumberFormat="1" applyFont="1" applyFill="1" applyBorder="1" applyAlignment="1">
      <alignment horizontal="center" vertical="center" shrinkToFit="1"/>
    </xf>
    <xf numFmtId="0" fontId="7" fillId="0" borderId="9" xfId="0" applyFont="1" applyFill="1" applyBorder="1" applyAlignment="1">
      <alignment horizontal="center" vertical="center" wrapText="1"/>
    </xf>
    <xf numFmtId="0" fontId="7" fillId="0" borderId="16" xfId="0" applyFont="1" applyFill="1" applyBorder="1" applyAlignment="1">
      <alignment vertical="center" wrapText="1"/>
    </xf>
    <xf numFmtId="191" fontId="7" fillId="0" borderId="6" xfId="0" applyNumberFormat="1" applyFont="1" applyFill="1" applyBorder="1" applyAlignment="1">
      <alignment horizontal="right" vertical="center" shrinkToFit="1"/>
    </xf>
    <xf numFmtId="0" fontId="13" fillId="0" borderId="21" xfId="0" applyNumberFormat="1" applyFont="1" applyFill="1" applyBorder="1" applyAlignment="1">
      <alignment vertical="center" wrapText="1"/>
    </xf>
    <xf numFmtId="0" fontId="13" fillId="0" borderId="41" xfId="0" applyNumberFormat="1"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3" fillId="0" borderId="41" xfId="0" applyFont="1" applyFill="1" applyBorder="1" applyAlignment="1">
      <alignment vertical="center" wrapText="1"/>
    </xf>
    <xf numFmtId="179" fontId="7" fillId="5" borderId="2" xfId="0" applyNumberFormat="1" applyFont="1" applyFill="1" applyBorder="1" applyAlignment="1">
      <alignment horizontal="center" vertical="center"/>
    </xf>
    <xf numFmtId="0" fontId="7" fillId="5" borderId="3" xfId="0" applyNumberFormat="1" applyFont="1" applyFill="1" applyBorder="1" applyAlignment="1">
      <alignment horizontal="left" vertical="center"/>
    </xf>
    <xf numFmtId="0" fontId="7" fillId="5" borderId="3" xfId="0" applyNumberFormat="1" applyFont="1" applyFill="1" applyBorder="1" applyAlignment="1">
      <alignment vertical="center" wrapText="1"/>
    </xf>
    <xf numFmtId="185" fontId="7" fillId="5" borderId="3" xfId="0" applyNumberFormat="1" applyFont="1" applyFill="1" applyBorder="1" applyAlignment="1">
      <alignment horizontal="right" vertical="center" shrinkToFit="1"/>
    </xf>
    <xf numFmtId="180" fontId="7" fillId="5" borderId="3" xfId="0" applyNumberFormat="1" applyFont="1" applyFill="1" applyBorder="1" applyAlignment="1">
      <alignment horizontal="right" vertical="center" shrinkToFit="1"/>
    </xf>
    <xf numFmtId="178" fontId="7" fillId="5" borderId="3" xfId="0" applyNumberFormat="1" applyFont="1" applyFill="1" applyBorder="1" applyAlignment="1">
      <alignment horizontal="left" vertical="center" shrinkToFit="1"/>
    </xf>
    <xf numFmtId="3" fontId="7" fillId="5" borderId="3" xfId="0" applyNumberFormat="1" applyFont="1" applyFill="1" applyBorder="1" applyAlignment="1">
      <alignment horizontal="center" vertical="center" wrapText="1"/>
    </xf>
    <xf numFmtId="3" fontId="7" fillId="5" borderId="3" xfId="0" applyNumberFormat="1" applyFont="1" applyFill="1" applyBorder="1" applyAlignment="1">
      <alignment vertical="center" wrapText="1"/>
    </xf>
    <xf numFmtId="0" fontId="7" fillId="5" borderId="3" xfId="0" applyNumberFormat="1"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12"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25" xfId="0" applyFont="1" applyFill="1" applyBorder="1" applyAlignment="1">
      <alignment horizontal="center" vertical="center"/>
    </xf>
    <xf numFmtId="0" fontId="13" fillId="0" borderId="0" xfId="0" applyFont="1" applyFill="1" applyAlignment="1">
      <alignment horizontal="left" vertical="center" wrapText="1"/>
    </xf>
    <xf numFmtId="185" fontId="7" fillId="0" borderId="0" xfId="0" applyNumberFormat="1" applyFont="1" applyFill="1" applyBorder="1" applyAlignment="1">
      <alignment horizontal="right" vertical="center" shrinkToFit="1"/>
    </xf>
    <xf numFmtId="185" fontId="7" fillId="0" borderId="21" xfId="0" applyNumberFormat="1" applyFont="1" applyFill="1" applyBorder="1" applyAlignment="1">
      <alignment horizontal="right" vertical="center" shrinkToFit="1"/>
    </xf>
    <xf numFmtId="0" fontId="7" fillId="0" borderId="16" xfId="0" applyNumberFormat="1" applyFont="1" applyFill="1" applyBorder="1" applyAlignment="1">
      <alignment vertical="center" wrapText="1"/>
    </xf>
    <xf numFmtId="179" fontId="7" fillId="0" borderId="5" xfId="0" applyNumberFormat="1" applyFont="1" applyFill="1" applyBorder="1" applyAlignment="1">
      <alignment horizontal="center" vertical="center"/>
    </xf>
    <xf numFmtId="178" fontId="13" fillId="0" borderId="6" xfId="0" applyNumberFormat="1" applyFont="1" applyFill="1" applyBorder="1" applyAlignment="1">
      <alignment horizontal="left" vertical="center" shrinkToFit="1"/>
    </xf>
    <xf numFmtId="178" fontId="13" fillId="0" borderId="6" xfId="0" applyNumberFormat="1" applyFont="1" applyFill="1" applyBorder="1" applyAlignment="1">
      <alignment horizontal="left" vertical="center" wrapText="1" shrinkToFit="1"/>
    </xf>
    <xf numFmtId="0" fontId="7" fillId="0" borderId="6" xfId="0" applyFont="1" applyFill="1" applyBorder="1" applyAlignment="1">
      <alignment vertical="center"/>
    </xf>
    <xf numFmtId="185" fontId="7" fillId="0" borderId="3" xfId="0" applyNumberFormat="1" applyFont="1" applyFill="1" applyBorder="1" applyAlignment="1">
      <alignment horizontal="right" vertical="center" wrapText="1" shrinkToFit="1"/>
    </xf>
    <xf numFmtId="185" fontId="7" fillId="0" borderId="6" xfId="0" applyNumberFormat="1" applyFont="1" applyFill="1" applyBorder="1" applyAlignment="1">
      <alignment horizontal="right" vertical="center" wrapText="1" shrinkToFit="1"/>
    </xf>
    <xf numFmtId="0" fontId="7" fillId="0" borderId="6" xfId="0" applyNumberFormat="1" applyFont="1" applyFill="1" applyBorder="1" applyAlignment="1">
      <alignment vertical="center"/>
    </xf>
    <xf numFmtId="0" fontId="7" fillId="0" borderId="6" xfId="0" applyNumberFormat="1" applyFont="1" applyFill="1" applyBorder="1" applyAlignment="1">
      <alignment horizontal="center" vertical="center"/>
    </xf>
    <xf numFmtId="189" fontId="14" fillId="0" borderId="6" xfId="0" applyNumberFormat="1" applyFont="1" applyFill="1" applyBorder="1" applyAlignment="1">
      <alignment horizontal="right" vertical="center" shrinkToFit="1"/>
    </xf>
    <xf numFmtId="182" fontId="7" fillId="0" borderId="6" xfId="0" applyNumberFormat="1" applyFont="1" applyFill="1" applyBorder="1" applyAlignment="1">
      <alignment horizontal="right" vertical="center" shrinkToFit="1"/>
    </xf>
    <xf numFmtId="179" fontId="7" fillId="0" borderId="67" xfId="0" applyNumberFormat="1" applyFont="1" applyFill="1" applyBorder="1" applyAlignment="1">
      <alignment horizontal="center" vertical="center"/>
    </xf>
    <xf numFmtId="0" fontId="7" fillId="0" borderId="6" xfId="0" applyNumberFormat="1" applyFont="1" applyFill="1" applyBorder="1" applyAlignment="1">
      <alignment horizontal="center" vertical="center" shrinkToFit="1"/>
    </xf>
    <xf numFmtId="179" fontId="7" fillId="0" borderId="6" xfId="0" applyNumberFormat="1" applyFont="1" applyFill="1" applyBorder="1" applyAlignment="1">
      <alignment horizontal="center" vertical="center"/>
    </xf>
    <xf numFmtId="0" fontId="7" fillId="0" borderId="21" xfId="0" applyNumberFormat="1" applyFont="1" applyFill="1" applyBorder="1" applyAlignment="1">
      <alignment horizontal="center" vertical="center" wrapText="1"/>
    </xf>
    <xf numFmtId="189" fontId="7" fillId="0" borderId="5" xfId="0" applyNumberFormat="1" applyFont="1" applyFill="1" applyBorder="1" applyAlignment="1">
      <alignment horizontal="center" vertical="center" wrapText="1"/>
    </xf>
    <xf numFmtId="189" fontId="7" fillId="0" borderId="5" xfId="0" applyNumberFormat="1" applyFont="1" applyFill="1" applyBorder="1" applyAlignment="1">
      <alignment vertical="center" wrapText="1"/>
    </xf>
    <xf numFmtId="0" fontId="14" fillId="0" borderId="6" xfId="0" applyNumberFormat="1" applyFont="1" applyFill="1" applyBorder="1" applyAlignment="1">
      <alignment horizontal="center" vertical="center" wrapText="1"/>
    </xf>
    <xf numFmtId="0" fontId="7" fillId="0" borderId="6" xfId="2" applyNumberFormat="1" applyFont="1" applyFill="1" applyBorder="1" applyAlignment="1">
      <alignment vertical="center" wrapText="1"/>
    </xf>
    <xf numFmtId="3" fontId="7" fillId="0" borderId="6" xfId="0" applyNumberFormat="1" applyFont="1" applyFill="1" applyBorder="1" applyAlignment="1">
      <alignment horizontal="right" vertical="center" shrinkToFit="1"/>
    </xf>
    <xf numFmtId="3" fontId="7" fillId="0" borderId="5" xfId="0" applyNumberFormat="1" applyFont="1" applyFill="1" applyBorder="1" applyAlignment="1">
      <alignment horizontal="right" vertical="center" shrinkToFit="1"/>
    </xf>
    <xf numFmtId="0" fontId="7" fillId="0" borderId="16" xfId="0" applyFont="1" applyFill="1" applyBorder="1" applyAlignment="1">
      <alignment horizontal="center" vertical="center" wrapText="1"/>
    </xf>
    <xf numFmtId="0" fontId="15" fillId="0" borderId="6" xfId="0" applyFont="1" applyFill="1" applyBorder="1" applyAlignment="1" applyProtection="1">
      <alignment horizontal="left" vertical="center" wrapText="1"/>
      <protection locked="0"/>
    </xf>
    <xf numFmtId="0" fontId="7" fillId="0" borderId="3" xfId="0" applyNumberFormat="1" applyFont="1" applyFill="1" applyBorder="1" applyAlignment="1">
      <alignment horizontal="center" vertical="center" wrapText="1"/>
    </xf>
    <xf numFmtId="185" fontId="7" fillId="0" borderId="3" xfId="1" applyNumberFormat="1" applyFont="1" applyFill="1" applyBorder="1" applyAlignment="1">
      <alignment horizontal="right" vertical="center" shrinkToFi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179" fontId="7" fillId="0" borderId="3" xfId="0" applyNumberFormat="1" applyFont="1" applyFill="1" applyBorder="1" applyAlignment="1">
      <alignment horizontal="center" vertical="center"/>
    </xf>
    <xf numFmtId="0" fontId="13"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191" fontId="7" fillId="0" borderId="3" xfId="0" applyNumberFormat="1" applyFont="1" applyFill="1" applyBorder="1" applyAlignment="1">
      <alignment horizontal="right" vertical="center" shrinkToFit="1"/>
    </xf>
    <xf numFmtId="0" fontId="7" fillId="0" borderId="6" xfId="0" applyFont="1" applyFill="1" applyBorder="1" applyAlignment="1">
      <alignment horizontal="left" vertical="center"/>
    </xf>
    <xf numFmtId="49" fontId="7" fillId="0" borderId="5" xfId="0" applyNumberFormat="1" applyFont="1" applyFill="1" applyBorder="1" applyAlignment="1">
      <alignment horizontal="left" vertical="center" wrapText="1" shrinkToFit="1"/>
    </xf>
    <xf numFmtId="184" fontId="7" fillId="0" borderId="5" xfId="0" applyNumberFormat="1" applyFont="1" applyFill="1" applyBorder="1" applyAlignment="1">
      <alignment horizontal="center" vertical="center" wrapText="1"/>
    </xf>
    <xf numFmtId="184" fontId="7" fillId="0" borderId="5" xfId="0" applyNumberFormat="1" applyFont="1" applyFill="1" applyBorder="1" applyAlignment="1">
      <alignment vertical="center" wrapText="1"/>
    </xf>
    <xf numFmtId="185" fontId="7" fillId="0" borderId="5" xfId="0" applyNumberFormat="1" applyFont="1" applyFill="1" applyBorder="1" applyAlignment="1">
      <alignment horizontal="right" vertical="center" shrinkToFit="1"/>
    </xf>
    <xf numFmtId="191" fontId="7" fillId="0" borderId="0" xfId="0" applyNumberFormat="1" applyFont="1" applyFill="1" applyBorder="1" applyAlignment="1">
      <alignment horizontal="right" vertical="center" shrinkToFit="1"/>
    </xf>
    <xf numFmtId="0" fontId="17" fillId="0" borderId="9" xfId="0" applyFont="1" applyFill="1" applyBorder="1" applyAlignment="1">
      <alignment vertical="center" wrapText="1"/>
    </xf>
    <xf numFmtId="0" fontId="16" fillId="0" borderId="9" xfId="0" applyFont="1" applyFill="1" applyBorder="1" applyAlignment="1">
      <alignment vertical="center" wrapText="1"/>
    </xf>
    <xf numFmtId="185" fontId="14" fillId="0" borderId="6" xfId="0" applyNumberFormat="1" applyFont="1" applyFill="1" applyBorder="1" applyAlignment="1">
      <alignment horizontal="right" vertical="center" shrinkToFit="1"/>
    </xf>
    <xf numFmtId="0" fontId="14" fillId="0" borderId="6" xfId="0" applyFont="1" applyFill="1" applyBorder="1" applyAlignment="1">
      <alignment horizontal="center" vertical="center" wrapText="1"/>
    </xf>
    <xf numFmtId="0" fontId="14" fillId="0" borderId="6" xfId="0" applyFont="1" applyFill="1" applyBorder="1" applyAlignment="1">
      <alignment horizontal="left" vertical="center" wrapText="1"/>
    </xf>
    <xf numFmtId="179" fontId="14" fillId="0" borderId="6" xfId="0" applyNumberFormat="1" applyFont="1" applyFill="1" applyBorder="1" applyAlignment="1">
      <alignment horizontal="center" vertical="center"/>
    </xf>
    <xf numFmtId="0" fontId="15" fillId="0" borderId="6" xfId="0" applyNumberFormat="1" applyFont="1" applyFill="1" applyBorder="1" applyAlignment="1">
      <alignment horizontal="center" vertical="center" wrapText="1"/>
    </xf>
    <xf numFmtId="0" fontId="15" fillId="0" borderId="9" xfId="0" applyFont="1" applyFill="1" applyBorder="1" applyAlignment="1">
      <alignment vertical="center" wrapText="1"/>
    </xf>
    <xf numFmtId="0" fontId="7" fillId="0" borderId="6" xfId="0" applyFont="1" applyFill="1" applyBorder="1" applyAlignment="1">
      <alignment horizontal="center" vertical="center" shrinkToFit="1"/>
    </xf>
    <xf numFmtId="179" fontId="7" fillId="0" borderId="71" xfId="0" applyNumberFormat="1" applyFont="1" applyFill="1" applyBorder="1" applyAlignment="1">
      <alignment horizontal="center" vertical="center"/>
    </xf>
    <xf numFmtId="189" fontId="7" fillId="0" borderId="13" xfId="0" applyNumberFormat="1" applyFont="1" applyFill="1" applyBorder="1" applyAlignment="1">
      <alignment horizontal="right" vertical="center" shrinkToFit="1"/>
    </xf>
    <xf numFmtId="180" fontId="7" fillId="0" borderId="13" xfId="0" applyNumberFormat="1" applyFont="1" applyFill="1" applyBorder="1" applyAlignment="1">
      <alignment horizontal="right" vertical="center" shrinkToFit="1"/>
    </xf>
    <xf numFmtId="189" fontId="7" fillId="0" borderId="13" xfId="0" applyNumberFormat="1" applyFont="1" applyFill="1" applyBorder="1" applyAlignment="1">
      <alignment vertical="center" shrinkToFit="1"/>
    </xf>
    <xf numFmtId="0" fontId="7" fillId="0" borderId="13" xfId="0" applyFont="1" applyFill="1" applyBorder="1" applyAlignment="1">
      <alignment vertical="center" wrapText="1"/>
    </xf>
    <xf numFmtId="0" fontId="7" fillId="0" borderId="13"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13" xfId="0"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191" fontId="7" fillId="0" borderId="6" xfId="1" applyNumberFormat="1" applyFont="1" applyFill="1" applyBorder="1" applyAlignment="1">
      <alignment horizontal="right" vertical="center" shrinkToFit="1"/>
    </xf>
    <xf numFmtId="0" fontId="7" fillId="0" borderId="0" xfId="0" applyFont="1" applyFill="1" applyAlignment="1">
      <alignment horizontal="left" vertical="center" wrapText="1"/>
    </xf>
    <xf numFmtId="191" fontId="7" fillId="0" borderId="5" xfId="0" applyNumberFormat="1" applyFont="1" applyFill="1" applyBorder="1" applyAlignment="1">
      <alignment horizontal="right" vertical="center" shrinkToFit="1"/>
    </xf>
    <xf numFmtId="0" fontId="26" fillId="0" borderId="6" xfId="0" applyNumberFormat="1" applyFont="1" applyFill="1" applyBorder="1" applyAlignment="1">
      <alignment horizontal="center" vertical="center" wrapText="1"/>
    </xf>
    <xf numFmtId="179" fontId="26" fillId="0" borderId="67" xfId="0" applyNumberFormat="1" applyFont="1" applyFill="1" applyBorder="1" applyAlignment="1">
      <alignment horizontal="center" vertical="center"/>
    </xf>
    <xf numFmtId="0" fontId="26" fillId="0" borderId="6" xfId="0" applyNumberFormat="1" applyFont="1" applyFill="1" applyBorder="1" applyAlignment="1">
      <alignment vertical="center" wrapText="1"/>
    </xf>
    <xf numFmtId="185" fontId="26" fillId="0" borderId="6" xfId="0" applyNumberFormat="1" applyFont="1" applyFill="1" applyBorder="1" applyAlignment="1">
      <alignment horizontal="right" vertical="center" shrinkToFit="1"/>
    </xf>
    <xf numFmtId="180" fontId="13" fillId="0" borderId="21" xfId="0" applyNumberFormat="1" applyFont="1" applyBorder="1" applyAlignment="1">
      <alignment vertical="center" shrinkToFit="1"/>
    </xf>
    <xf numFmtId="180" fontId="13" fillId="0" borderId="6" xfId="0" applyNumberFormat="1" applyFont="1" applyBorder="1" applyAlignment="1">
      <alignment vertical="center" shrinkToFit="1"/>
    </xf>
    <xf numFmtId="180" fontId="13" fillId="0" borderId="7" xfId="0" applyNumberFormat="1" applyFont="1" applyBorder="1" applyAlignment="1">
      <alignment vertical="center" shrinkToFit="1"/>
    </xf>
    <xf numFmtId="180" fontId="13" fillId="0" borderId="13" xfId="0" applyNumberFormat="1" applyFont="1" applyFill="1" applyBorder="1" applyAlignment="1">
      <alignment vertical="center" shrinkToFit="1"/>
    </xf>
    <xf numFmtId="178" fontId="13" fillId="0" borderId="13" xfId="0" applyNumberFormat="1" applyFont="1" applyFill="1" applyBorder="1" applyAlignment="1">
      <alignment vertical="center" shrinkToFit="1"/>
    </xf>
    <xf numFmtId="178" fontId="13" fillId="0" borderId="19" xfId="0" applyNumberFormat="1" applyFont="1" applyFill="1" applyBorder="1" applyAlignment="1">
      <alignment vertical="center" shrinkToFit="1"/>
    </xf>
    <xf numFmtId="178" fontId="13" fillId="0" borderId="35" xfId="0" applyNumberFormat="1" applyFont="1" applyFill="1" applyBorder="1" applyAlignment="1">
      <alignment vertical="center" shrinkToFit="1"/>
    </xf>
    <xf numFmtId="180" fontId="13" fillId="0" borderId="19" xfId="0" applyNumberFormat="1" applyFont="1" applyFill="1" applyBorder="1" applyAlignment="1">
      <alignment vertical="center" shrinkToFit="1"/>
    </xf>
    <xf numFmtId="178" fontId="13" fillId="0" borderId="39" xfId="0" applyNumberFormat="1" applyFont="1" applyFill="1" applyBorder="1" applyAlignment="1">
      <alignment vertical="center" shrinkToFit="1"/>
    </xf>
    <xf numFmtId="180" fontId="13" fillId="0" borderId="6" xfId="0" applyNumberFormat="1" applyFont="1" applyFill="1" applyBorder="1" applyAlignment="1">
      <alignment vertical="center" shrinkToFit="1"/>
    </xf>
    <xf numFmtId="178" fontId="13" fillId="0" borderId="3" xfId="0" applyNumberFormat="1" applyFont="1" applyFill="1" applyBorder="1" applyAlignment="1">
      <alignment vertical="center" shrinkToFit="1"/>
    </xf>
    <xf numFmtId="178" fontId="13" fillId="0" borderId="6" xfId="0" applyNumberFormat="1" applyFont="1" applyFill="1" applyBorder="1" applyAlignment="1">
      <alignment vertical="center" shrinkToFit="1"/>
    </xf>
    <xf numFmtId="180" fontId="13" fillId="0" borderId="18" xfId="0" applyNumberFormat="1" applyFont="1" applyFill="1" applyBorder="1" applyAlignment="1">
      <alignment vertical="center" shrinkToFit="1"/>
    </xf>
    <xf numFmtId="180" fontId="13" fillId="0" borderId="21" xfId="0" applyNumberFormat="1" applyFont="1" applyFill="1" applyBorder="1" applyAlignment="1">
      <alignment vertical="center" shrinkToFit="1"/>
    </xf>
    <xf numFmtId="178" fontId="13" fillId="0" borderId="18" xfId="0" applyNumberFormat="1" applyFont="1" applyFill="1" applyBorder="1" applyAlignment="1">
      <alignment vertical="center" shrinkToFit="1"/>
    </xf>
    <xf numFmtId="178" fontId="13" fillId="0" borderId="21" xfId="0" applyNumberFormat="1" applyFont="1" applyFill="1" applyBorder="1" applyAlignment="1">
      <alignment vertical="center" shrinkToFit="1"/>
    </xf>
    <xf numFmtId="178" fontId="13" fillId="0" borderId="37" xfId="0" applyNumberFormat="1" applyFont="1" applyFill="1" applyBorder="1" applyAlignment="1">
      <alignment vertical="center" shrinkToFit="1"/>
    </xf>
    <xf numFmtId="178" fontId="13" fillId="0" borderId="40" xfId="0" applyNumberFormat="1" applyFont="1" applyFill="1" applyBorder="1" applyAlignment="1">
      <alignment vertical="center" shrinkToFit="1"/>
    </xf>
    <xf numFmtId="0" fontId="13" fillId="2" borderId="30" xfId="0" applyFont="1" applyFill="1" applyBorder="1" applyAlignment="1">
      <alignment horizontal="center" vertical="center"/>
    </xf>
    <xf numFmtId="0" fontId="13" fillId="2" borderId="46"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7" fillId="0" borderId="23" xfId="0" applyNumberFormat="1" applyFont="1" applyFill="1" applyBorder="1" applyAlignment="1">
      <alignment horizontal="left" vertical="center" wrapText="1"/>
    </xf>
    <xf numFmtId="0" fontId="7" fillId="0" borderId="21" xfId="0" applyNumberFormat="1" applyFont="1" applyFill="1" applyBorder="1" applyAlignment="1">
      <alignment horizontal="left" vertical="center" wrapText="1"/>
    </xf>
    <xf numFmtId="3" fontId="7" fillId="0" borderId="23" xfId="0" applyNumberFormat="1" applyFont="1" applyFill="1" applyBorder="1" applyAlignment="1">
      <alignment horizontal="center" vertical="center" wrapText="1"/>
    </xf>
    <xf numFmtId="3" fontId="7" fillId="0" borderId="21" xfId="0" applyNumberFormat="1" applyFont="1" applyFill="1" applyBorder="1" applyAlignment="1">
      <alignment horizontal="center" vertical="center" wrapText="1"/>
    </xf>
    <xf numFmtId="178" fontId="7" fillId="0" borderId="23" xfId="0" applyNumberFormat="1" applyFont="1" applyFill="1" applyBorder="1" applyAlignment="1">
      <alignment horizontal="left" vertical="center" wrapText="1" shrinkToFit="1"/>
    </xf>
    <xf numFmtId="178" fontId="7" fillId="0" borderId="21" xfId="0" applyNumberFormat="1" applyFont="1" applyFill="1" applyBorder="1" applyAlignment="1">
      <alignment horizontal="left" vertical="center" wrapText="1" shrinkToFit="1"/>
    </xf>
    <xf numFmtId="0" fontId="22" fillId="0" borderId="0" xfId="0" applyFont="1" applyBorder="1" applyAlignment="1">
      <alignment horizontal="center"/>
    </xf>
    <xf numFmtId="0" fontId="21" fillId="0" borderId="1" xfId="0" applyFont="1" applyBorder="1" applyAlignment="1">
      <alignment horizontal="right"/>
    </xf>
    <xf numFmtId="0" fontId="24" fillId="0" borderId="1" xfId="0" applyFont="1" applyBorder="1" applyAlignment="1">
      <alignment horizontal="right"/>
    </xf>
    <xf numFmtId="0" fontId="13" fillId="4" borderId="58" xfId="0" applyFont="1" applyFill="1" applyBorder="1" applyAlignment="1">
      <alignment horizontal="center" vertical="center" wrapText="1"/>
    </xf>
    <xf numFmtId="0" fontId="13" fillId="4" borderId="20" xfId="0" applyFont="1" applyFill="1" applyBorder="1" applyAlignment="1">
      <alignment horizontal="center" vertical="center"/>
    </xf>
    <xf numFmtId="0" fontId="13" fillId="4" borderId="59" xfId="0" applyFont="1" applyFill="1" applyBorder="1" applyAlignment="1">
      <alignment horizontal="center" vertical="center"/>
    </xf>
    <xf numFmtId="0" fontId="13" fillId="4" borderId="27"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60"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189" fontId="13" fillId="4" borderId="27" xfId="0" applyNumberFormat="1" applyFont="1" applyFill="1" applyBorder="1" applyAlignment="1">
      <alignment horizontal="center" vertical="center" wrapText="1"/>
    </xf>
    <xf numFmtId="189" fontId="13" fillId="4" borderId="5" xfId="0" applyNumberFormat="1" applyFont="1" applyFill="1" applyBorder="1" applyAlignment="1">
      <alignment horizontal="center" vertical="center"/>
    </xf>
    <xf numFmtId="189" fontId="13" fillId="4" borderId="7" xfId="0" applyNumberFormat="1" applyFont="1" applyFill="1" applyBorder="1" applyAlignment="1">
      <alignment horizontal="center" vertical="center"/>
    </xf>
    <xf numFmtId="0" fontId="13" fillId="4" borderId="2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0" borderId="5" xfId="0" applyFont="1" applyBorder="1" applyAlignment="1">
      <alignment vertical="center"/>
    </xf>
    <xf numFmtId="0" fontId="15" fillId="0" borderId="7" xfId="0" applyFont="1" applyBorder="1" applyAlignment="1">
      <alignment vertical="center"/>
    </xf>
    <xf numFmtId="0" fontId="15" fillId="4" borderId="27" xfId="0" applyFont="1" applyFill="1" applyBorder="1" applyAlignment="1">
      <alignment horizontal="left" vertical="center" wrapText="1"/>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3" fillId="4" borderId="44" xfId="0" applyFont="1" applyFill="1" applyBorder="1" applyAlignment="1">
      <alignment horizontal="center" vertical="center" wrapText="1"/>
    </xf>
    <xf numFmtId="0" fontId="15" fillId="0" borderId="24" xfId="0" applyFont="1" applyBorder="1" applyAlignment="1">
      <alignment horizontal="center" vertical="center" wrapText="1"/>
    </xf>
    <xf numFmtId="0" fontId="15" fillId="0" borderId="45" xfId="0" applyFont="1" applyBorder="1" applyAlignment="1">
      <alignment horizontal="center" vertical="center" wrapText="1"/>
    </xf>
    <xf numFmtId="0" fontId="13" fillId="4" borderId="0"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5" fillId="0" borderId="29"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4" borderId="27" xfId="0" applyFont="1" applyFill="1" applyBorder="1" applyAlignment="1">
      <alignment horizontal="center" vertical="center"/>
    </xf>
    <xf numFmtId="0" fontId="13" fillId="4" borderId="46" xfId="0" applyFont="1" applyFill="1" applyBorder="1" applyAlignment="1">
      <alignment horizontal="center" vertical="center" wrapText="1"/>
    </xf>
    <xf numFmtId="0" fontId="13" fillId="4" borderId="38" xfId="0" applyFont="1" applyFill="1" applyBorder="1" applyAlignment="1">
      <alignment horizontal="center" vertical="center" wrapText="1"/>
    </xf>
    <xf numFmtId="179" fontId="7" fillId="0" borderId="67" xfId="0" applyNumberFormat="1" applyFont="1" applyFill="1" applyBorder="1" applyAlignment="1">
      <alignment horizontal="center" vertical="center"/>
    </xf>
    <xf numFmtId="0" fontId="7" fillId="0" borderId="6" xfId="0" applyNumberFormat="1" applyFont="1" applyFill="1" applyBorder="1" applyAlignment="1">
      <alignment horizontal="center" vertical="center" shrinkToFit="1"/>
    </xf>
    <xf numFmtId="179" fontId="7" fillId="0" borderId="6" xfId="0" applyNumberFormat="1" applyFont="1" applyFill="1" applyBorder="1" applyAlignment="1">
      <alignment horizontal="center" vertical="center"/>
    </xf>
    <xf numFmtId="0" fontId="13" fillId="0" borderId="23" xfId="0" applyFont="1" applyFill="1" applyBorder="1" applyAlignment="1">
      <alignment horizontal="center" vertical="center" wrapText="1"/>
    </xf>
    <xf numFmtId="0" fontId="13" fillId="0" borderId="21" xfId="0" applyFont="1" applyFill="1" applyBorder="1" applyAlignment="1">
      <alignment horizontal="center" vertical="center" wrapText="1"/>
    </xf>
    <xf numFmtId="179" fontId="7" fillId="0" borderId="68" xfId="0" applyNumberFormat="1" applyFont="1" applyFill="1" applyBorder="1" applyAlignment="1">
      <alignment horizontal="center" vertical="center"/>
    </xf>
    <xf numFmtId="179" fontId="7" fillId="0" borderId="69" xfId="0" applyNumberFormat="1" applyFont="1" applyFill="1" applyBorder="1" applyAlignment="1">
      <alignment horizontal="center" vertical="center"/>
    </xf>
    <xf numFmtId="0" fontId="15" fillId="0" borderId="23" xfId="0" applyNumberFormat="1" applyFont="1" applyFill="1" applyBorder="1" applyAlignment="1">
      <alignment horizontal="left" vertical="center" wrapText="1"/>
    </xf>
    <xf numFmtId="0" fontId="15" fillId="0" borderId="21" xfId="0" applyNumberFormat="1" applyFont="1" applyFill="1" applyBorder="1" applyAlignment="1">
      <alignment horizontal="left" vertical="center" wrapText="1"/>
    </xf>
    <xf numFmtId="0" fontId="7" fillId="0" borderId="23" xfId="0" applyNumberFormat="1" applyFont="1" applyFill="1" applyBorder="1" applyAlignment="1">
      <alignment horizontal="center" vertical="center" wrapText="1"/>
    </xf>
    <xf numFmtId="0" fontId="7" fillId="0" borderId="21" xfId="0" applyNumberFormat="1" applyFont="1" applyFill="1" applyBorder="1" applyAlignment="1">
      <alignment horizontal="center" vertical="center" wrapText="1"/>
    </xf>
    <xf numFmtId="179" fontId="7" fillId="0" borderId="23" xfId="0" applyNumberFormat="1" applyFont="1" applyFill="1" applyBorder="1" applyAlignment="1">
      <alignment horizontal="center" vertical="center"/>
    </xf>
    <xf numFmtId="179" fontId="7" fillId="0" borderId="21" xfId="0" applyNumberFormat="1" applyFont="1" applyFill="1" applyBorder="1" applyAlignment="1">
      <alignment horizontal="center" vertical="center"/>
    </xf>
    <xf numFmtId="0" fontId="7" fillId="0" borderId="23"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70" xfId="0" applyFont="1" applyFill="1" applyBorder="1" applyAlignment="1">
      <alignment horizontal="center" vertical="center"/>
    </xf>
    <xf numFmtId="3" fontId="7" fillId="0" borderId="23" xfId="0" applyNumberFormat="1" applyFont="1" applyFill="1" applyBorder="1" applyAlignment="1">
      <alignment horizontal="left" vertical="center" wrapText="1"/>
    </xf>
    <xf numFmtId="3" fontId="7" fillId="0" borderId="21" xfId="0" applyNumberFormat="1" applyFont="1" applyFill="1" applyBorder="1" applyAlignment="1">
      <alignment horizontal="left" vertical="center" wrapText="1"/>
    </xf>
    <xf numFmtId="180" fontId="7" fillId="0" borderId="23" xfId="0" applyNumberFormat="1" applyFont="1" applyFill="1" applyBorder="1" applyAlignment="1">
      <alignment horizontal="right" vertical="center" shrinkToFit="1"/>
    </xf>
    <xf numFmtId="180" fontId="7" fillId="0" borderId="21" xfId="0" applyNumberFormat="1" applyFont="1" applyFill="1" applyBorder="1" applyAlignment="1">
      <alignment horizontal="right" vertical="center" shrinkToFit="1"/>
    </xf>
    <xf numFmtId="177" fontId="13" fillId="0" borderId="63" xfId="0" applyNumberFormat="1" applyFont="1" applyBorder="1" applyAlignment="1">
      <alignment horizontal="center" vertical="center"/>
    </xf>
    <xf numFmtId="177" fontId="13" fillId="0" borderId="36" xfId="0" applyNumberFormat="1" applyFont="1" applyBorder="1" applyAlignment="1">
      <alignment horizontal="center" vertical="center"/>
    </xf>
    <xf numFmtId="177" fontId="13" fillId="0" borderId="20" xfId="0" applyNumberFormat="1" applyFont="1" applyBorder="1" applyAlignment="1">
      <alignment horizontal="center" vertical="center"/>
    </xf>
    <xf numFmtId="177" fontId="13" fillId="0" borderId="22" xfId="0" applyNumberFormat="1" applyFont="1" applyBorder="1" applyAlignment="1">
      <alignment horizontal="center" vertical="center"/>
    </xf>
    <xf numFmtId="177" fontId="13" fillId="0" borderId="59" xfId="0" applyNumberFormat="1" applyFont="1" applyBorder="1" applyAlignment="1">
      <alignment horizontal="center" vertical="center"/>
    </xf>
    <xf numFmtId="177" fontId="13" fillId="0" borderId="38" xfId="0" applyNumberFormat="1" applyFont="1" applyBorder="1" applyAlignment="1">
      <alignment horizontal="center" vertical="center"/>
    </xf>
    <xf numFmtId="0" fontId="13" fillId="2" borderId="14" xfId="0" applyFont="1" applyFill="1" applyBorder="1" applyAlignment="1">
      <alignment horizontal="center" vertical="center"/>
    </xf>
    <xf numFmtId="0" fontId="13" fillId="2" borderId="64" xfId="0" applyFont="1" applyFill="1" applyBorder="1" applyAlignment="1">
      <alignment horizontal="center" vertical="center"/>
    </xf>
    <xf numFmtId="3" fontId="13" fillId="2" borderId="50" xfId="0" applyNumberFormat="1" applyFont="1" applyFill="1" applyBorder="1" applyAlignment="1">
      <alignment horizontal="center" vertical="center" wrapText="1"/>
    </xf>
    <xf numFmtId="3" fontId="13" fillId="2" borderId="51" xfId="0" applyNumberFormat="1" applyFont="1" applyFill="1" applyBorder="1" applyAlignment="1">
      <alignment horizontal="center" vertical="center" wrapText="1"/>
    </xf>
    <xf numFmtId="3" fontId="13" fillId="2" borderId="52" xfId="0" applyNumberFormat="1" applyFont="1" applyFill="1" applyBorder="1" applyAlignment="1">
      <alignment horizontal="center" vertical="center" wrapText="1"/>
    </xf>
    <xf numFmtId="3" fontId="13" fillId="0" borderId="50" xfId="0" applyNumberFormat="1" applyFont="1" applyBorder="1" applyAlignment="1">
      <alignment horizontal="center" vertical="center" shrinkToFit="1"/>
    </xf>
    <xf numFmtId="3" fontId="13" fillId="0" borderId="51" xfId="0" applyNumberFormat="1" applyFont="1" applyBorder="1" applyAlignment="1">
      <alignment horizontal="center" vertical="center" shrinkToFit="1"/>
    </xf>
    <xf numFmtId="3" fontId="13" fillId="0" borderId="52" xfId="0" applyNumberFormat="1" applyFont="1" applyBorder="1" applyAlignment="1">
      <alignment horizontal="center" vertical="center" shrinkToFit="1"/>
    </xf>
    <xf numFmtId="3" fontId="7" fillId="0" borderId="23" xfId="0" applyNumberFormat="1" applyFont="1" applyFill="1" applyBorder="1" applyAlignment="1">
      <alignment vertical="center" wrapText="1"/>
    </xf>
    <xf numFmtId="3" fontId="7" fillId="0" borderId="21" xfId="0" applyNumberFormat="1" applyFont="1" applyFill="1" applyBorder="1" applyAlignment="1">
      <alignment vertical="center" wrapText="1"/>
    </xf>
    <xf numFmtId="180" fontId="7" fillId="0" borderId="23" xfId="0" applyNumberFormat="1" applyFont="1" applyFill="1" applyBorder="1" applyAlignment="1">
      <alignment horizontal="center" vertical="center" shrinkToFit="1"/>
    </xf>
    <xf numFmtId="180" fontId="7" fillId="0" borderId="21" xfId="0" applyNumberFormat="1" applyFont="1" applyFill="1" applyBorder="1" applyAlignment="1">
      <alignment horizontal="center" vertical="center" shrinkToFit="1"/>
    </xf>
    <xf numFmtId="0" fontId="7" fillId="0" borderId="68" xfId="0" applyNumberFormat="1" applyFont="1" applyFill="1" applyBorder="1" applyAlignment="1">
      <alignment horizontal="center" vertical="center"/>
    </xf>
    <xf numFmtId="0" fontId="7" fillId="0" borderId="69" xfId="0" applyNumberFormat="1" applyFont="1" applyFill="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5" fillId="0" borderId="55" xfId="0" applyFont="1" applyBorder="1" applyAlignment="1"/>
    <xf numFmtId="0" fontId="15" fillId="0" borderId="73" xfId="0" applyFont="1" applyBorder="1" applyAlignment="1"/>
    <xf numFmtId="0" fontId="15" fillId="0" borderId="56" xfId="0" applyFont="1" applyBorder="1" applyAlignment="1"/>
    <xf numFmtId="0" fontId="15" fillId="0" borderId="57" xfId="0" applyFont="1" applyBorder="1" applyAlignment="1"/>
    <xf numFmtId="0" fontId="15" fillId="0" borderId="65" xfId="0" applyFont="1" applyBorder="1" applyAlignment="1"/>
    <xf numFmtId="0" fontId="15" fillId="0" borderId="66" xfId="0" applyFont="1" applyBorder="1" applyAlignment="1"/>
    <xf numFmtId="0" fontId="13" fillId="2" borderId="42" xfId="0" applyFont="1" applyFill="1" applyBorder="1" applyAlignment="1">
      <alignment horizontal="center" vertical="center"/>
    </xf>
    <xf numFmtId="0" fontId="13" fillId="2" borderId="38" xfId="0" applyFont="1" applyFill="1" applyBorder="1" applyAlignment="1">
      <alignment horizontal="center" vertical="center"/>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5" fillId="0" borderId="62" xfId="0" applyFont="1" applyBorder="1" applyAlignment="1">
      <alignment horizontal="center" vertical="center"/>
    </xf>
    <xf numFmtId="177" fontId="13" fillId="0" borderId="4" xfId="0" applyNumberFormat="1" applyFont="1" applyBorder="1" applyAlignment="1">
      <alignment horizontal="center" vertical="center"/>
    </xf>
    <xf numFmtId="177" fontId="13" fillId="0" borderId="11" xfId="0" applyNumberFormat="1" applyFont="1" applyBorder="1" applyAlignment="1">
      <alignment horizontal="center" vertical="center"/>
    </xf>
    <xf numFmtId="0" fontId="13" fillId="2" borderId="41" xfId="0" applyFont="1" applyFill="1" applyBorder="1" applyAlignment="1">
      <alignment horizontal="center" vertical="center"/>
    </xf>
    <xf numFmtId="0" fontId="13" fillId="2" borderId="72" xfId="0" applyFont="1" applyFill="1" applyBorder="1" applyAlignment="1">
      <alignment horizontal="center" vertical="center"/>
    </xf>
    <xf numFmtId="178" fontId="13" fillId="2" borderId="61" xfId="0" applyNumberFormat="1" applyFont="1" applyFill="1" applyBorder="1" applyAlignment="1">
      <alignment horizontal="center" vertical="center" shrinkToFit="1"/>
    </xf>
    <xf numFmtId="178" fontId="13" fillId="2" borderId="51" xfId="0" applyNumberFormat="1" applyFont="1" applyFill="1" applyBorder="1" applyAlignment="1">
      <alignment horizontal="center" vertical="center" shrinkToFit="1"/>
    </xf>
    <xf numFmtId="178" fontId="13" fillId="2" borderId="62" xfId="0" applyNumberFormat="1" applyFont="1" applyFill="1" applyBorder="1" applyAlignment="1">
      <alignment horizontal="center" vertical="center" shrinkToFit="1"/>
    </xf>
    <xf numFmtId="3" fontId="13" fillId="2" borderId="61" xfId="0" applyNumberFormat="1" applyFont="1" applyFill="1" applyBorder="1" applyAlignment="1">
      <alignment horizontal="center" vertical="center" wrapText="1"/>
    </xf>
    <xf numFmtId="3" fontId="13" fillId="2" borderId="62" xfId="0" applyNumberFormat="1" applyFont="1" applyFill="1" applyBorder="1" applyAlignment="1">
      <alignment horizontal="center" vertical="center" wrapText="1"/>
    </xf>
    <xf numFmtId="3" fontId="13" fillId="0" borderId="61" xfId="0" applyNumberFormat="1" applyFont="1" applyBorder="1" applyAlignment="1">
      <alignment horizontal="center" vertical="center" shrinkToFit="1"/>
    </xf>
    <xf numFmtId="3" fontId="13" fillId="0" borderId="62" xfId="0" applyNumberFormat="1" applyFont="1" applyBorder="1" applyAlignment="1">
      <alignment horizontal="center" vertical="center" shrinkToFit="1"/>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21" fillId="0" borderId="0" xfId="0" applyFont="1" applyAlignment="1">
      <alignment vertical="top" wrapText="1"/>
    </xf>
    <xf numFmtId="0" fontId="24" fillId="0" borderId="0" xfId="0" applyFont="1" applyAlignment="1">
      <alignment vertical="top" wrapText="1"/>
    </xf>
    <xf numFmtId="178" fontId="13" fillId="2" borderId="50" xfId="0" applyNumberFormat="1" applyFont="1" applyFill="1" applyBorder="1" applyAlignment="1">
      <alignment horizontal="center" vertical="center" shrinkToFit="1"/>
    </xf>
    <xf numFmtId="178" fontId="13" fillId="2" borderId="52" xfId="0" applyNumberFormat="1" applyFont="1" applyFill="1" applyBorder="1" applyAlignment="1">
      <alignment horizontal="center"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Z641"/>
  <sheetViews>
    <sheetView tabSelected="1" view="pageBreakPreview" zoomScale="85" zoomScaleNormal="85" zoomScaleSheetLayoutView="85" zoomScalePageLayoutView="85" workbookViewId="0">
      <pane xSplit="2" ySplit="7" topLeftCell="F132" activePane="bottomRight" state="frozen"/>
      <selection pane="topRight" activeCell="C1" sqref="C1"/>
      <selection pane="bottomLeft" activeCell="A8" sqref="A8"/>
      <selection pane="bottomRight" activeCell="M134" sqref="M134"/>
    </sheetView>
  </sheetViews>
  <sheetFormatPr defaultRowHeight="13.5" x14ac:dyDescent="0.15"/>
  <cols>
    <col min="1" max="1" width="6.625" style="94" customWidth="1"/>
    <col min="2" max="2" width="35.125" style="94" customWidth="1"/>
    <col min="3" max="3" width="11.5" style="94" customWidth="1"/>
    <col min="4" max="4" width="12.75" style="94" customWidth="1"/>
    <col min="5" max="5" width="12.625" style="95" customWidth="1"/>
    <col min="6" max="6" width="11.375" style="94" customWidth="1"/>
    <col min="7" max="7" width="11.5" style="94" customWidth="1"/>
    <col min="8" max="8" width="33.25" style="94" customWidth="1"/>
    <col min="9" max="9" width="13.75" style="94" customWidth="1"/>
    <col min="10" max="10" width="35.5" style="94" customWidth="1"/>
    <col min="11" max="11" width="14.5" style="95" customWidth="1"/>
    <col min="12" max="12" width="14.75" style="94" customWidth="1"/>
    <col min="13" max="13" width="10.875" style="94" customWidth="1"/>
    <col min="14" max="14" width="12.75" style="94" customWidth="1"/>
    <col min="15" max="15" width="13.75" style="94" customWidth="1"/>
    <col min="16" max="16" width="32.25" style="94" customWidth="1"/>
    <col min="17" max="17" width="17.5" style="94" customWidth="1"/>
    <col min="18" max="18" width="14.75" style="94" customWidth="1"/>
    <col min="19" max="19" width="14.375" style="94" customWidth="1"/>
    <col min="20" max="20" width="22.625" style="94" customWidth="1"/>
    <col min="21" max="21" width="7.5" style="94" customWidth="1"/>
    <col min="22" max="22" width="16.25" style="94" customWidth="1"/>
    <col min="23" max="24" width="4.75" style="94" customWidth="1"/>
    <col min="25" max="25" width="5" style="94" customWidth="1"/>
    <col min="26" max="16384" width="9" style="94"/>
  </cols>
  <sheetData>
    <row r="2" spans="1:25" ht="18.75" x14ac:dyDescent="0.2">
      <c r="A2" s="93" t="s">
        <v>739</v>
      </c>
    </row>
    <row r="3" spans="1:25" ht="21" x14ac:dyDescent="0.2">
      <c r="A3" s="327" t="s">
        <v>53</v>
      </c>
      <c r="B3" s="327"/>
      <c r="C3" s="327"/>
      <c r="D3" s="327"/>
      <c r="E3" s="327"/>
      <c r="F3" s="327"/>
      <c r="G3" s="327"/>
      <c r="H3" s="327"/>
      <c r="I3" s="327"/>
      <c r="J3" s="327"/>
      <c r="K3" s="327"/>
      <c r="L3" s="327"/>
      <c r="M3" s="327"/>
      <c r="N3" s="327"/>
      <c r="O3" s="327"/>
      <c r="P3" s="327"/>
      <c r="Q3" s="327"/>
      <c r="R3" s="327"/>
      <c r="S3" s="327"/>
      <c r="T3" s="327"/>
      <c r="U3" s="96"/>
      <c r="V3" s="96"/>
    </row>
    <row r="4" spans="1:25" ht="14.25" thickBot="1" x14ac:dyDescent="0.2">
      <c r="A4" s="97"/>
      <c r="B4" s="98"/>
      <c r="C4" s="98"/>
      <c r="D4" s="98"/>
      <c r="E4" s="99"/>
      <c r="F4" s="98"/>
      <c r="G4" s="100"/>
      <c r="H4" s="100"/>
      <c r="I4" s="100"/>
      <c r="J4" s="100"/>
      <c r="K4" s="101"/>
      <c r="L4" s="100"/>
      <c r="M4" s="100"/>
      <c r="N4" s="100"/>
      <c r="O4" s="100"/>
      <c r="P4" s="100"/>
      <c r="Q4" s="100"/>
      <c r="R4" s="100"/>
      <c r="S4" s="98"/>
      <c r="T4" s="102"/>
      <c r="U4" s="103"/>
      <c r="V4" s="328" t="s">
        <v>21</v>
      </c>
      <c r="W4" s="328"/>
      <c r="X4" s="328"/>
      <c r="Y4" s="329"/>
    </row>
    <row r="5" spans="1:25" ht="20.100000000000001" customHeight="1" x14ac:dyDescent="0.15">
      <c r="A5" s="330" t="s">
        <v>16</v>
      </c>
      <c r="B5" s="333" t="s">
        <v>17</v>
      </c>
      <c r="C5" s="336" t="s">
        <v>41</v>
      </c>
      <c r="D5" s="339" t="s">
        <v>42</v>
      </c>
      <c r="E5" s="342" t="s">
        <v>54</v>
      </c>
      <c r="F5" s="345" t="s">
        <v>40</v>
      </c>
      <c r="G5" s="346"/>
      <c r="H5" s="339" t="s">
        <v>51</v>
      </c>
      <c r="I5" s="347" t="s">
        <v>22</v>
      </c>
      <c r="J5" s="346"/>
      <c r="K5" s="104" t="s">
        <v>50</v>
      </c>
      <c r="L5" s="105" t="s">
        <v>55</v>
      </c>
      <c r="M5" s="363" t="s">
        <v>6</v>
      </c>
      <c r="N5" s="347" t="s">
        <v>29</v>
      </c>
      <c r="O5" s="364"/>
      <c r="P5" s="365"/>
      <c r="Q5" s="333" t="s">
        <v>18</v>
      </c>
      <c r="R5" s="333" t="s">
        <v>13</v>
      </c>
      <c r="S5" s="333" t="s">
        <v>2</v>
      </c>
      <c r="T5" s="368" t="s">
        <v>3</v>
      </c>
      <c r="U5" s="348" t="s">
        <v>56</v>
      </c>
      <c r="V5" s="351" t="s">
        <v>52</v>
      </c>
      <c r="W5" s="339" t="s">
        <v>37</v>
      </c>
      <c r="X5" s="339" t="s">
        <v>38</v>
      </c>
      <c r="Y5" s="356" t="s">
        <v>31</v>
      </c>
    </row>
    <row r="6" spans="1:25" ht="20.100000000000001" customHeight="1" x14ac:dyDescent="0.15">
      <c r="A6" s="331"/>
      <c r="B6" s="334"/>
      <c r="C6" s="337"/>
      <c r="D6" s="340"/>
      <c r="E6" s="343"/>
      <c r="F6" s="359" t="s">
        <v>39</v>
      </c>
      <c r="G6" s="361" t="s">
        <v>11</v>
      </c>
      <c r="H6" s="340"/>
      <c r="I6" s="362" t="s">
        <v>12</v>
      </c>
      <c r="J6" s="361" t="s">
        <v>10</v>
      </c>
      <c r="K6" s="106" t="s">
        <v>4</v>
      </c>
      <c r="L6" s="107" t="s">
        <v>5</v>
      </c>
      <c r="M6" s="359"/>
      <c r="N6" s="361" t="s">
        <v>20</v>
      </c>
      <c r="O6" s="362" t="s">
        <v>19</v>
      </c>
      <c r="P6" s="369"/>
      <c r="Q6" s="334"/>
      <c r="R6" s="366"/>
      <c r="S6" s="366"/>
      <c r="T6" s="349"/>
      <c r="U6" s="349"/>
      <c r="V6" s="352"/>
      <c r="W6" s="354"/>
      <c r="X6" s="354"/>
      <c r="Y6" s="357"/>
    </row>
    <row r="7" spans="1:25" ht="21.6" customHeight="1" thickBot="1" x14ac:dyDescent="0.2">
      <c r="A7" s="332"/>
      <c r="B7" s="335"/>
      <c r="C7" s="338"/>
      <c r="D7" s="341"/>
      <c r="E7" s="344"/>
      <c r="F7" s="360"/>
      <c r="G7" s="341"/>
      <c r="H7" s="341"/>
      <c r="I7" s="338"/>
      <c r="J7" s="341"/>
      <c r="K7" s="108" t="s">
        <v>7</v>
      </c>
      <c r="L7" s="109" t="s">
        <v>8</v>
      </c>
      <c r="M7" s="110" t="s">
        <v>9</v>
      </c>
      <c r="N7" s="341"/>
      <c r="O7" s="338"/>
      <c r="P7" s="370"/>
      <c r="Q7" s="335"/>
      <c r="R7" s="367"/>
      <c r="S7" s="367"/>
      <c r="T7" s="350"/>
      <c r="U7" s="350"/>
      <c r="V7" s="353"/>
      <c r="W7" s="355"/>
      <c r="X7" s="355"/>
      <c r="Y7" s="358"/>
    </row>
    <row r="8" spans="1:25" ht="21" customHeight="1" x14ac:dyDescent="0.15">
      <c r="A8" s="111"/>
      <c r="B8" s="112" t="s">
        <v>164</v>
      </c>
      <c r="C8" s="112"/>
      <c r="D8" s="112"/>
      <c r="E8" s="113"/>
      <c r="F8" s="114"/>
      <c r="G8" s="114"/>
      <c r="H8" s="115"/>
      <c r="I8" s="115"/>
      <c r="J8" s="115"/>
      <c r="K8" s="116"/>
      <c r="L8" s="117"/>
      <c r="M8" s="117"/>
      <c r="N8" s="114"/>
      <c r="O8" s="115"/>
      <c r="P8" s="115"/>
      <c r="Q8" s="118"/>
      <c r="R8" s="118"/>
      <c r="S8" s="118"/>
      <c r="T8" s="119"/>
      <c r="U8" s="119"/>
      <c r="V8" s="119"/>
      <c r="W8" s="118"/>
      <c r="X8" s="118"/>
      <c r="Y8" s="120"/>
    </row>
    <row r="9" spans="1:25" s="121" customFormat="1" ht="81" customHeight="1" x14ac:dyDescent="0.15">
      <c r="A9" s="88">
        <v>1</v>
      </c>
      <c r="B9" s="47" t="s">
        <v>163</v>
      </c>
      <c r="C9" s="31" t="s">
        <v>131</v>
      </c>
      <c r="D9" s="31" t="s">
        <v>66</v>
      </c>
      <c r="E9" s="34">
        <v>12118.67</v>
      </c>
      <c r="F9" s="34">
        <v>10146.339</v>
      </c>
      <c r="G9" s="46">
        <v>10019.662</v>
      </c>
      <c r="H9" s="44" t="s">
        <v>1794</v>
      </c>
      <c r="I9" s="15" t="s">
        <v>1045</v>
      </c>
      <c r="J9" s="16" t="s">
        <v>1795</v>
      </c>
      <c r="K9" s="34">
        <v>10228.736999999999</v>
      </c>
      <c r="L9" s="46">
        <v>12217</v>
      </c>
      <c r="M9" s="46">
        <f>L9-K9</f>
        <v>1988.2630000000008</v>
      </c>
      <c r="N9" s="46" t="s">
        <v>742</v>
      </c>
      <c r="O9" s="31" t="s">
        <v>1045</v>
      </c>
      <c r="P9" s="47" t="s">
        <v>1796</v>
      </c>
      <c r="Q9" s="47" t="s">
        <v>890</v>
      </c>
      <c r="R9" s="68" t="s">
        <v>139</v>
      </c>
      <c r="S9" s="37" t="s">
        <v>0</v>
      </c>
      <c r="T9" s="38" t="s">
        <v>162</v>
      </c>
      <c r="U9" s="39">
        <v>1</v>
      </c>
      <c r="V9" s="63" t="s">
        <v>32</v>
      </c>
      <c r="W9" s="41" t="s">
        <v>33</v>
      </c>
      <c r="X9" s="41" t="s">
        <v>33</v>
      </c>
      <c r="Y9" s="69"/>
    </row>
    <row r="10" spans="1:25" s="121" customFormat="1" ht="59.25" customHeight="1" x14ac:dyDescent="0.15">
      <c r="A10" s="88">
        <v>2</v>
      </c>
      <c r="B10" s="47" t="s">
        <v>891</v>
      </c>
      <c r="C10" s="31" t="s">
        <v>61</v>
      </c>
      <c r="D10" s="31" t="s">
        <v>146</v>
      </c>
      <c r="E10" s="34">
        <v>11550</v>
      </c>
      <c r="F10" s="34">
        <v>2412.8009999999999</v>
      </c>
      <c r="G10" s="46">
        <v>2394.4659999999999</v>
      </c>
      <c r="H10" s="76" t="s">
        <v>1094</v>
      </c>
      <c r="I10" s="15" t="s">
        <v>1044</v>
      </c>
      <c r="J10" s="16" t="s">
        <v>1797</v>
      </c>
      <c r="K10" s="34">
        <v>1700</v>
      </c>
      <c r="L10" s="122">
        <v>1800</v>
      </c>
      <c r="M10" s="46">
        <f t="shared" ref="M10:M12" si="0">L10-K10</f>
        <v>100</v>
      </c>
      <c r="N10" s="46" t="s">
        <v>880</v>
      </c>
      <c r="O10" s="31" t="s">
        <v>1009</v>
      </c>
      <c r="P10" s="47" t="s">
        <v>1798</v>
      </c>
      <c r="Q10" s="47" t="s">
        <v>892</v>
      </c>
      <c r="R10" s="68" t="s">
        <v>139</v>
      </c>
      <c r="S10" s="37" t="s">
        <v>0</v>
      </c>
      <c r="T10" s="38" t="s">
        <v>161</v>
      </c>
      <c r="U10" s="39">
        <v>2</v>
      </c>
      <c r="V10" s="63" t="s">
        <v>998</v>
      </c>
      <c r="W10" s="41"/>
      <c r="X10" s="41" t="s">
        <v>33</v>
      </c>
      <c r="Y10" s="69"/>
    </row>
    <row r="11" spans="1:25" s="121" customFormat="1" ht="104.25" customHeight="1" x14ac:dyDescent="0.15">
      <c r="A11" s="88">
        <v>3</v>
      </c>
      <c r="B11" s="47" t="s">
        <v>893</v>
      </c>
      <c r="C11" s="31" t="s">
        <v>160</v>
      </c>
      <c r="D11" s="31" t="s">
        <v>66</v>
      </c>
      <c r="E11" s="34">
        <v>24303</v>
      </c>
      <c r="F11" s="34">
        <v>24303</v>
      </c>
      <c r="G11" s="46">
        <v>23623.599999999999</v>
      </c>
      <c r="H11" s="44" t="s">
        <v>1799</v>
      </c>
      <c r="I11" s="15" t="s">
        <v>1007</v>
      </c>
      <c r="J11" s="16" t="s">
        <v>1800</v>
      </c>
      <c r="K11" s="34">
        <v>25310</v>
      </c>
      <c r="L11" s="46">
        <v>25132</v>
      </c>
      <c r="M11" s="46">
        <f t="shared" si="0"/>
        <v>-178</v>
      </c>
      <c r="N11" s="46" t="s">
        <v>880</v>
      </c>
      <c r="O11" s="31" t="s">
        <v>1009</v>
      </c>
      <c r="P11" s="47" t="s">
        <v>1801</v>
      </c>
      <c r="Q11" s="47"/>
      <c r="R11" s="68" t="s">
        <v>139</v>
      </c>
      <c r="S11" s="37" t="s">
        <v>0</v>
      </c>
      <c r="T11" s="38" t="s">
        <v>159</v>
      </c>
      <c r="U11" s="39">
        <v>3</v>
      </c>
      <c r="V11" s="63" t="s">
        <v>26</v>
      </c>
      <c r="W11" s="41"/>
      <c r="X11" s="41" t="s">
        <v>33</v>
      </c>
      <c r="Y11" s="69"/>
    </row>
    <row r="12" spans="1:25" s="121" customFormat="1" ht="42.75" customHeight="1" x14ac:dyDescent="0.15">
      <c r="A12" s="88">
        <v>4</v>
      </c>
      <c r="B12" s="47" t="s">
        <v>158</v>
      </c>
      <c r="C12" s="31" t="s">
        <v>61</v>
      </c>
      <c r="D12" s="31" t="s">
        <v>66</v>
      </c>
      <c r="E12" s="34">
        <v>4500</v>
      </c>
      <c r="F12" s="34">
        <v>4500</v>
      </c>
      <c r="G12" s="46">
        <v>4500</v>
      </c>
      <c r="H12" s="76" t="s">
        <v>741</v>
      </c>
      <c r="I12" s="15" t="s">
        <v>1007</v>
      </c>
      <c r="J12" s="16" t="s">
        <v>2108</v>
      </c>
      <c r="K12" s="34">
        <v>3000</v>
      </c>
      <c r="L12" s="46">
        <v>2500</v>
      </c>
      <c r="M12" s="46">
        <f t="shared" si="0"/>
        <v>-500</v>
      </c>
      <c r="N12" s="46" t="s">
        <v>880</v>
      </c>
      <c r="O12" s="31" t="s">
        <v>1045</v>
      </c>
      <c r="P12" s="47" t="s">
        <v>2109</v>
      </c>
      <c r="Q12" s="47"/>
      <c r="R12" s="31" t="s">
        <v>139</v>
      </c>
      <c r="S12" s="37" t="s">
        <v>0</v>
      </c>
      <c r="T12" s="70" t="s">
        <v>894</v>
      </c>
      <c r="U12" s="39">
        <v>4</v>
      </c>
      <c r="V12" s="63" t="s">
        <v>817</v>
      </c>
      <c r="W12" s="41"/>
      <c r="X12" s="41" t="s">
        <v>33</v>
      </c>
      <c r="Y12" s="69"/>
    </row>
    <row r="13" spans="1:25" s="121" customFormat="1" ht="21.6" customHeight="1" x14ac:dyDescent="0.15">
      <c r="A13" s="88"/>
      <c r="B13" s="47"/>
      <c r="C13" s="47"/>
      <c r="D13" s="47"/>
      <c r="E13" s="34"/>
      <c r="F13" s="34"/>
      <c r="G13" s="46"/>
      <c r="H13" s="55"/>
      <c r="I13" s="48"/>
      <c r="J13" s="49"/>
      <c r="K13" s="34"/>
      <c r="L13" s="46"/>
      <c r="M13" s="46"/>
      <c r="N13" s="46"/>
      <c r="O13" s="31"/>
      <c r="P13" s="47"/>
      <c r="Q13" s="47"/>
      <c r="R13" s="47"/>
      <c r="S13" s="37"/>
      <c r="T13" s="37"/>
      <c r="U13" s="37"/>
      <c r="V13" s="63"/>
      <c r="W13" s="41"/>
      <c r="X13" s="41"/>
      <c r="Y13" s="69"/>
    </row>
    <row r="14" spans="1:25" ht="21" customHeight="1" x14ac:dyDescent="0.15">
      <c r="A14" s="5"/>
      <c r="B14" s="6" t="s">
        <v>157</v>
      </c>
      <c r="C14" s="7"/>
      <c r="D14" s="7"/>
      <c r="E14" s="28"/>
      <c r="F14" s="28"/>
      <c r="G14" s="8"/>
      <c r="H14" s="74"/>
      <c r="I14" s="9"/>
      <c r="J14" s="10"/>
      <c r="K14" s="28"/>
      <c r="L14" s="8"/>
      <c r="M14" s="8"/>
      <c r="N14" s="8"/>
      <c r="O14" s="11"/>
      <c r="P14" s="7"/>
      <c r="Q14" s="7"/>
      <c r="R14" s="7"/>
      <c r="S14" s="12"/>
      <c r="T14" s="12"/>
      <c r="U14" s="12"/>
      <c r="V14" s="12"/>
      <c r="W14" s="13"/>
      <c r="X14" s="13"/>
      <c r="Y14" s="14"/>
    </row>
    <row r="15" spans="1:25" s="121" customFormat="1" x14ac:dyDescent="0.15">
      <c r="A15" s="88"/>
      <c r="B15" s="47" t="s">
        <v>156</v>
      </c>
      <c r="C15" s="31"/>
      <c r="D15" s="31"/>
      <c r="E15" s="34"/>
      <c r="F15" s="34"/>
      <c r="G15" s="46"/>
      <c r="H15" s="55"/>
      <c r="I15" s="48"/>
      <c r="J15" s="49"/>
      <c r="K15" s="34"/>
      <c r="L15" s="46"/>
      <c r="M15" s="46"/>
      <c r="N15" s="46"/>
      <c r="O15" s="31"/>
      <c r="P15" s="47"/>
      <c r="Q15" s="47"/>
      <c r="R15" s="68" t="s">
        <v>139</v>
      </c>
      <c r="S15" s="37"/>
      <c r="T15" s="37"/>
      <c r="U15" s="39"/>
      <c r="V15" s="40"/>
      <c r="W15" s="41"/>
      <c r="X15" s="41"/>
      <c r="Y15" s="69"/>
    </row>
    <row r="16" spans="1:25" s="121" customFormat="1" ht="102.75" customHeight="1" x14ac:dyDescent="0.15">
      <c r="A16" s="88">
        <v>5</v>
      </c>
      <c r="B16" s="47" t="s">
        <v>155</v>
      </c>
      <c r="C16" s="31" t="s">
        <v>131</v>
      </c>
      <c r="D16" s="31" t="s">
        <v>60</v>
      </c>
      <c r="E16" s="34">
        <v>76.766999999999996</v>
      </c>
      <c r="F16" s="34">
        <v>76.766999999999996</v>
      </c>
      <c r="G16" s="46">
        <v>75.974999999999994</v>
      </c>
      <c r="H16" s="44" t="s">
        <v>1802</v>
      </c>
      <c r="I16" s="15" t="s">
        <v>1007</v>
      </c>
      <c r="J16" s="16" t="s">
        <v>1803</v>
      </c>
      <c r="K16" s="34">
        <v>79.632999999999996</v>
      </c>
      <c r="L16" s="46">
        <v>97.632999999999996</v>
      </c>
      <c r="M16" s="46">
        <f t="shared" ref="M16:M35" si="1">L16-K16</f>
        <v>18</v>
      </c>
      <c r="N16" s="46" t="s">
        <v>880</v>
      </c>
      <c r="O16" s="31" t="s">
        <v>1009</v>
      </c>
      <c r="P16" s="47" t="s">
        <v>1804</v>
      </c>
      <c r="Q16" s="47"/>
      <c r="R16" s="68" t="s">
        <v>139</v>
      </c>
      <c r="S16" s="37" t="s">
        <v>0</v>
      </c>
      <c r="T16" s="70" t="s">
        <v>889</v>
      </c>
      <c r="U16" s="39">
        <v>5</v>
      </c>
      <c r="V16" s="40" t="s">
        <v>26</v>
      </c>
      <c r="W16" s="41" t="s">
        <v>33</v>
      </c>
      <c r="X16" s="41"/>
      <c r="Y16" s="69"/>
    </row>
    <row r="17" spans="1:25" s="121" customFormat="1" ht="86.25" customHeight="1" x14ac:dyDescent="0.15">
      <c r="A17" s="88">
        <v>6</v>
      </c>
      <c r="B17" s="47" t="s">
        <v>154</v>
      </c>
      <c r="C17" s="31" t="s">
        <v>131</v>
      </c>
      <c r="D17" s="31" t="s">
        <v>153</v>
      </c>
      <c r="E17" s="34">
        <v>29.942</v>
      </c>
      <c r="F17" s="34">
        <v>29.942</v>
      </c>
      <c r="G17" s="46">
        <v>29.48</v>
      </c>
      <c r="H17" s="76" t="s">
        <v>2214</v>
      </c>
      <c r="I17" s="15" t="s">
        <v>1007</v>
      </c>
      <c r="J17" s="16" t="s">
        <v>1805</v>
      </c>
      <c r="K17" s="34">
        <v>29.942</v>
      </c>
      <c r="L17" s="46">
        <v>29.942</v>
      </c>
      <c r="M17" s="46">
        <f t="shared" si="1"/>
        <v>0</v>
      </c>
      <c r="N17" s="46" t="s">
        <v>880</v>
      </c>
      <c r="O17" s="31" t="s">
        <v>1009</v>
      </c>
      <c r="P17" s="47" t="s">
        <v>2110</v>
      </c>
      <c r="Q17" s="47"/>
      <c r="R17" s="68" t="s">
        <v>139</v>
      </c>
      <c r="S17" s="37" t="s">
        <v>0</v>
      </c>
      <c r="T17" s="70" t="s">
        <v>889</v>
      </c>
      <c r="U17" s="39">
        <v>6</v>
      </c>
      <c r="V17" s="40" t="s">
        <v>815</v>
      </c>
      <c r="W17" s="41" t="s">
        <v>33</v>
      </c>
      <c r="X17" s="41"/>
      <c r="Y17" s="69"/>
    </row>
    <row r="18" spans="1:25" s="121" customFormat="1" ht="109.5" customHeight="1" x14ac:dyDescent="0.15">
      <c r="A18" s="88">
        <v>7</v>
      </c>
      <c r="B18" s="47" t="s">
        <v>152</v>
      </c>
      <c r="C18" s="31" t="s">
        <v>151</v>
      </c>
      <c r="D18" s="31" t="s">
        <v>60</v>
      </c>
      <c r="E18" s="34">
        <v>124.23399999999999</v>
      </c>
      <c r="F18" s="34">
        <v>124.23399999999999</v>
      </c>
      <c r="G18" s="46">
        <v>119.20699999999999</v>
      </c>
      <c r="H18" s="44" t="s">
        <v>1806</v>
      </c>
      <c r="I18" s="15" t="s">
        <v>1007</v>
      </c>
      <c r="J18" s="16" t="s">
        <v>1807</v>
      </c>
      <c r="K18" s="34">
        <v>127.983</v>
      </c>
      <c r="L18" s="46">
        <v>153</v>
      </c>
      <c r="M18" s="46">
        <f t="shared" si="1"/>
        <v>25.016999999999996</v>
      </c>
      <c r="N18" s="46" t="s">
        <v>880</v>
      </c>
      <c r="O18" s="31" t="s">
        <v>1051</v>
      </c>
      <c r="P18" s="47" t="s">
        <v>1808</v>
      </c>
      <c r="Q18" s="47"/>
      <c r="R18" s="68" t="s">
        <v>139</v>
      </c>
      <c r="S18" s="37" t="s">
        <v>0</v>
      </c>
      <c r="T18" s="70" t="s">
        <v>889</v>
      </c>
      <c r="U18" s="39">
        <v>7</v>
      </c>
      <c r="V18" s="40" t="s">
        <v>26</v>
      </c>
      <c r="W18" s="41" t="s">
        <v>33</v>
      </c>
      <c r="X18" s="41"/>
      <c r="Y18" s="69"/>
    </row>
    <row r="19" spans="1:25" s="121" customFormat="1" ht="128.25" customHeight="1" x14ac:dyDescent="0.15">
      <c r="A19" s="88">
        <v>8</v>
      </c>
      <c r="B19" s="47" t="s">
        <v>150</v>
      </c>
      <c r="C19" s="31" t="s">
        <v>128</v>
      </c>
      <c r="D19" s="31" t="s">
        <v>66</v>
      </c>
      <c r="E19" s="34">
        <v>450</v>
      </c>
      <c r="F19" s="34">
        <v>450</v>
      </c>
      <c r="G19" s="46">
        <v>442.24700000000001</v>
      </c>
      <c r="H19" s="44" t="s">
        <v>2111</v>
      </c>
      <c r="I19" s="15" t="s">
        <v>1007</v>
      </c>
      <c r="J19" s="16" t="s">
        <v>1809</v>
      </c>
      <c r="K19" s="34">
        <v>425</v>
      </c>
      <c r="L19" s="46">
        <v>500</v>
      </c>
      <c r="M19" s="46">
        <f t="shared" si="1"/>
        <v>75</v>
      </c>
      <c r="N19" s="46" t="s">
        <v>880</v>
      </c>
      <c r="O19" s="31" t="s">
        <v>1051</v>
      </c>
      <c r="P19" s="47" t="s">
        <v>1810</v>
      </c>
      <c r="Q19" s="47"/>
      <c r="R19" s="68" t="s">
        <v>139</v>
      </c>
      <c r="S19" s="37" t="s">
        <v>0</v>
      </c>
      <c r="T19" s="70" t="s">
        <v>889</v>
      </c>
      <c r="U19" s="39">
        <v>8</v>
      </c>
      <c r="V19" s="40" t="s">
        <v>26</v>
      </c>
      <c r="W19" s="41"/>
      <c r="X19" s="41" t="s">
        <v>33</v>
      </c>
      <c r="Y19" s="69"/>
    </row>
    <row r="20" spans="1:25" s="121" customFormat="1" ht="114" customHeight="1" x14ac:dyDescent="0.15">
      <c r="A20" s="88">
        <v>9</v>
      </c>
      <c r="B20" s="47" t="s">
        <v>149</v>
      </c>
      <c r="C20" s="31" t="s">
        <v>148</v>
      </c>
      <c r="D20" s="31" t="s">
        <v>66</v>
      </c>
      <c r="E20" s="34">
        <v>300</v>
      </c>
      <c r="F20" s="34">
        <v>300</v>
      </c>
      <c r="G20" s="46">
        <v>300</v>
      </c>
      <c r="H20" s="44" t="s">
        <v>1811</v>
      </c>
      <c r="I20" s="15" t="s">
        <v>1812</v>
      </c>
      <c r="J20" s="16" t="s">
        <v>1813</v>
      </c>
      <c r="K20" s="34">
        <v>300</v>
      </c>
      <c r="L20" s="46">
        <v>300</v>
      </c>
      <c r="M20" s="46">
        <f t="shared" si="1"/>
        <v>0</v>
      </c>
      <c r="N20" s="46" t="s">
        <v>880</v>
      </c>
      <c r="O20" s="31" t="s">
        <v>1051</v>
      </c>
      <c r="P20" s="47" t="s">
        <v>1814</v>
      </c>
      <c r="Q20" s="47"/>
      <c r="R20" s="68" t="s">
        <v>139</v>
      </c>
      <c r="S20" s="37" t="s">
        <v>0</v>
      </c>
      <c r="T20" s="70" t="s">
        <v>889</v>
      </c>
      <c r="U20" s="39">
        <v>9</v>
      </c>
      <c r="V20" s="40" t="s">
        <v>26</v>
      </c>
      <c r="W20" s="41"/>
      <c r="X20" s="41" t="s">
        <v>33</v>
      </c>
      <c r="Y20" s="69"/>
    </row>
    <row r="21" spans="1:25" s="121" customFormat="1" ht="78.75" customHeight="1" x14ac:dyDescent="0.15">
      <c r="A21" s="88">
        <v>10</v>
      </c>
      <c r="B21" s="47" t="s">
        <v>147</v>
      </c>
      <c r="C21" s="31" t="s">
        <v>64</v>
      </c>
      <c r="D21" s="31" t="s">
        <v>146</v>
      </c>
      <c r="E21" s="34">
        <v>99.52</v>
      </c>
      <c r="F21" s="34">
        <v>99.52</v>
      </c>
      <c r="G21" s="46">
        <v>86.301000000000002</v>
      </c>
      <c r="H21" s="76" t="s">
        <v>741</v>
      </c>
      <c r="I21" s="15" t="s">
        <v>1007</v>
      </c>
      <c r="J21" s="35" t="s">
        <v>1815</v>
      </c>
      <c r="K21" s="34">
        <v>99.52</v>
      </c>
      <c r="L21" s="46">
        <v>130</v>
      </c>
      <c r="M21" s="46">
        <f t="shared" si="1"/>
        <v>30.480000000000004</v>
      </c>
      <c r="N21" s="46" t="s">
        <v>880</v>
      </c>
      <c r="O21" s="31" t="s">
        <v>1009</v>
      </c>
      <c r="P21" s="47" t="s">
        <v>1816</v>
      </c>
      <c r="Q21" s="47"/>
      <c r="R21" s="31" t="s">
        <v>139</v>
      </c>
      <c r="S21" s="37" t="s">
        <v>0</v>
      </c>
      <c r="T21" s="70" t="s">
        <v>889</v>
      </c>
      <c r="U21" s="39">
        <v>12</v>
      </c>
      <c r="V21" s="40" t="s">
        <v>817</v>
      </c>
      <c r="W21" s="41"/>
      <c r="X21" s="41" t="s">
        <v>33</v>
      </c>
      <c r="Y21" s="69"/>
    </row>
    <row r="22" spans="1:25" s="121" customFormat="1" ht="70.5" customHeight="1" x14ac:dyDescent="0.15">
      <c r="A22" s="88">
        <v>11</v>
      </c>
      <c r="B22" s="47" t="s">
        <v>895</v>
      </c>
      <c r="C22" s="31" t="s">
        <v>61</v>
      </c>
      <c r="D22" s="31" t="s">
        <v>146</v>
      </c>
      <c r="E22" s="34">
        <v>1380</v>
      </c>
      <c r="F22" s="34">
        <v>1382.7639999999999</v>
      </c>
      <c r="G22" s="46">
        <v>1282.1410000000001</v>
      </c>
      <c r="H22" s="76" t="s">
        <v>1094</v>
      </c>
      <c r="I22" s="15" t="s">
        <v>1007</v>
      </c>
      <c r="J22" s="16" t="s">
        <v>2112</v>
      </c>
      <c r="K22" s="34">
        <v>1500</v>
      </c>
      <c r="L22" s="46">
        <v>1550</v>
      </c>
      <c r="M22" s="46">
        <f t="shared" si="1"/>
        <v>50</v>
      </c>
      <c r="N22" s="46" t="s">
        <v>880</v>
      </c>
      <c r="O22" s="31" t="s">
        <v>1009</v>
      </c>
      <c r="P22" s="47" t="s">
        <v>1817</v>
      </c>
      <c r="Q22" s="47"/>
      <c r="R22" s="31" t="s">
        <v>139</v>
      </c>
      <c r="S22" s="37" t="s">
        <v>0</v>
      </c>
      <c r="T22" s="70" t="s">
        <v>889</v>
      </c>
      <c r="U22" s="39">
        <v>14</v>
      </c>
      <c r="V22" s="40" t="s">
        <v>817</v>
      </c>
      <c r="W22" s="41"/>
      <c r="X22" s="41" t="s">
        <v>33</v>
      </c>
      <c r="Y22" s="69"/>
    </row>
    <row r="23" spans="1:25" s="121" customFormat="1" ht="39.75" customHeight="1" x14ac:dyDescent="0.15">
      <c r="A23" s="88">
        <v>12</v>
      </c>
      <c r="B23" s="47" t="s">
        <v>145</v>
      </c>
      <c r="C23" s="31" t="s">
        <v>61</v>
      </c>
      <c r="D23" s="31" t="s">
        <v>92</v>
      </c>
      <c r="E23" s="34">
        <v>510</v>
      </c>
      <c r="F23" s="34">
        <v>449.54</v>
      </c>
      <c r="G23" s="46">
        <v>383.53399999999999</v>
      </c>
      <c r="H23" s="76" t="s">
        <v>1094</v>
      </c>
      <c r="I23" s="15" t="s">
        <v>1011</v>
      </c>
      <c r="J23" s="16" t="s">
        <v>2113</v>
      </c>
      <c r="K23" s="34">
        <v>0</v>
      </c>
      <c r="L23" s="46">
        <v>0</v>
      </c>
      <c r="M23" s="46">
        <f t="shared" si="1"/>
        <v>0</v>
      </c>
      <c r="N23" s="46" t="s">
        <v>880</v>
      </c>
      <c r="O23" s="31" t="s">
        <v>1012</v>
      </c>
      <c r="P23" s="47" t="s">
        <v>2114</v>
      </c>
      <c r="Q23" s="47"/>
      <c r="R23" s="31" t="s">
        <v>139</v>
      </c>
      <c r="S23" s="37" t="s">
        <v>0</v>
      </c>
      <c r="T23" s="70" t="s">
        <v>889</v>
      </c>
      <c r="U23" s="39">
        <v>15</v>
      </c>
      <c r="V23" s="40" t="s">
        <v>815</v>
      </c>
      <c r="W23" s="41"/>
      <c r="X23" s="41" t="s">
        <v>33</v>
      </c>
      <c r="Y23" s="69"/>
    </row>
    <row r="24" spans="1:25" s="121" customFormat="1" ht="33.75" x14ac:dyDescent="0.15">
      <c r="A24" s="88">
        <v>13</v>
      </c>
      <c r="B24" s="47" t="s">
        <v>896</v>
      </c>
      <c r="C24" s="31" t="s">
        <v>61</v>
      </c>
      <c r="D24" s="31" t="s">
        <v>92</v>
      </c>
      <c r="E24" s="298">
        <v>172</v>
      </c>
      <c r="F24" s="34">
        <v>172</v>
      </c>
      <c r="G24" s="46">
        <v>152.94900000000001</v>
      </c>
      <c r="H24" s="76" t="s">
        <v>1094</v>
      </c>
      <c r="I24" s="15" t="s">
        <v>1011</v>
      </c>
      <c r="J24" s="16" t="s">
        <v>2115</v>
      </c>
      <c r="K24" s="34">
        <v>0</v>
      </c>
      <c r="L24" s="46">
        <v>0</v>
      </c>
      <c r="M24" s="46">
        <f t="shared" si="1"/>
        <v>0</v>
      </c>
      <c r="N24" s="46" t="s">
        <v>880</v>
      </c>
      <c r="O24" s="31" t="s">
        <v>1012</v>
      </c>
      <c r="P24" s="47" t="s">
        <v>2116</v>
      </c>
      <c r="Q24" s="47"/>
      <c r="R24" s="31" t="s">
        <v>139</v>
      </c>
      <c r="S24" s="37" t="s">
        <v>0</v>
      </c>
      <c r="T24" s="70" t="s">
        <v>889</v>
      </c>
      <c r="U24" s="39">
        <v>16</v>
      </c>
      <c r="V24" s="40" t="s">
        <v>815</v>
      </c>
      <c r="W24" s="41"/>
      <c r="X24" s="41" t="s">
        <v>33</v>
      </c>
      <c r="Y24" s="69"/>
    </row>
    <row r="25" spans="1:25" s="121" customFormat="1" ht="52.5" customHeight="1" x14ac:dyDescent="0.15">
      <c r="A25" s="88">
        <v>14</v>
      </c>
      <c r="B25" s="2" t="s">
        <v>144</v>
      </c>
      <c r="C25" s="31" t="s">
        <v>63</v>
      </c>
      <c r="D25" s="31" t="s">
        <v>60</v>
      </c>
      <c r="E25" s="34">
        <v>45.36</v>
      </c>
      <c r="F25" s="34">
        <v>45.36</v>
      </c>
      <c r="G25" s="46">
        <v>41.493000000000002</v>
      </c>
      <c r="H25" s="76" t="s">
        <v>1094</v>
      </c>
      <c r="I25" s="15" t="s">
        <v>1011</v>
      </c>
      <c r="J25" s="16" t="s">
        <v>1818</v>
      </c>
      <c r="K25" s="34">
        <v>44.2</v>
      </c>
      <c r="L25" s="46">
        <v>0</v>
      </c>
      <c r="M25" s="46">
        <f t="shared" si="1"/>
        <v>-44.2</v>
      </c>
      <c r="N25" s="46" t="s">
        <v>880</v>
      </c>
      <c r="O25" s="31" t="s">
        <v>1012</v>
      </c>
      <c r="P25" s="47" t="s">
        <v>1819</v>
      </c>
      <c r="Q25" s="47"/>
      <c r="R25" s="31" t="s">
        <v>139</v>
      </c>
      <c r="S25" s="37" t="s">
        <v>0</v>
      </c>
      <c r="T25" s="70" t="s">
        <v>138</v>
      </c>
      <c r="U25" s="39">
        <v>18</v>
      </c>
      <c r="V25" s="40" t="s">
        <v>815</v>
      </c>
      <c r="W25" s="41"/>
      <c r="X25" s="41" t="s">
        <v>33</v>
      </c>
      <c r="Y25" s="69"/>
    </row>
    <row r="26" spans="1:25" s="121" customFormat="1" ht="87" customHeight="1" x14ac:dyDescent="0.15">
      <c r="A26" s="88">
        <v>15</v>
      </c>
      <c r="B26" s="2" t="s">
        <v>143</v>
      </c>
      <c r="C26" s="31" t="s">
        <v>63</v>
      </c>
      <c r="D26" s="31" t="s">
        <v>142</v>
      </c>
      <c r="E26" s="34">
        <v>210.494</v>
      </c>
      <c r="F26" s="34">
        <v>210.494</v>
      </c>
      <c r="G26" s="46">
        <v>197.816</v>
      </c>
      <c r="H26" s="44" t="s">
        <v>1820</v>
      </c>
      <c r="I26" s="15" t="s">
        <v>1045</v>
      </c>
      <c r="J26" s="16" t="s">
        <v>1821</v>
      </c>
      <c r="K26" s="34">
        <v>450</v>
      </c>
      <c r="L26" s="46">
        <v>890</v>
      </c>
      <c r="M26" s="46">
        <f t="shared" si="1"/>
        <v>440</v>
      </c>
      <c r="N26" s="46" t="s">
        <v>880</v>
      </c>
      <c r="O26" s="31" t="s">
        <v>1045</v>
      </c>
      <c r="P26" s="47" t="s">
        <v>1822</v>
      </c>
      <c r="Q26" s="47"/>
      <c r="R26" s="31" t="s">
        <v>139</v>
      </c>
      <c r="S26" s="37" t="s">
        <v>0</v>
      </c>
      <c r="T26" s="70" t="s">
        <v>138</v>
      </c>
      <c r="U26" s="39">
        <v>19</v>
      </c>
      <c r="V26" s="40" t="s">
        <v>32</v>
      </c>
      <c r="W26" s="41"/>
      <c r="X26" s="41" t="s">
        <v>33</v>
      </c>
      <c r="Y26" s="69"/>
    </row>
    <row r="27" spans="1:25" s="121" customFormat="1" ht="75.75" customHeight="1" x14ac:dyDescent="0.15">
      <c r="A27" s="88">
        <v>16</v>
      </c>
      <c r="B27" s="2" t="s">
        <v>897</v>
      </c>
      <c r="C27" s="31" t="s">
        <v>63</v>
      </c>
      <c r="D27" s="31" t="s">
        <v>142</v>
      </c>
      <c r="E27" s="34">
        <v>28.8</v>
      </c>
      <c r="F27" s="34">
        <v>28.8</v>
      </c>
      <c r="G27" s="46">
        <v>28.8</v>
      </c>
      <c r="H27" s="76" t="s">
        <v>1094</v>
      </c>
      <c r="I27" s="15" t="s">
        <v>1007</v>
      </c>
      <c r="J27" s="16" t="s">
        <v>1823</v>
      </c>
      <c r="K27" s="34">
        <v>32</v>
      </c>
      <c r="L27" s="46">
        <v>38</v>
      </c>
      <c r="M27" s="46">
        <f t="shared" si="1"/>
        <v>6</v>
      </c>
      <c r="N27" s="46" t="s">
        <v>880</v>
      </c>
      <c r="O27" s="31" t="s">
        <v>1009</v>
      </c>
      <c r="P27" s="47" t="s">
        <v>1824</v>
      </c>
      <c r="Q27" s="47" t="s">
        <v>1825</v>
      </c>
      <c r="R27" s="31" t="s">
        <v>139</v>
      </c>
      <c r="S27" s="37" t="s">
        <v>0</v>
      </c>
      <c r="T27" s="70" t="s">
        <v>138</v>
      </c>
      <c r="U27" s="39">
        <v>20</v>
      </c>
      <c r="V27" s="40" t="s">
        <v>815</v>
      </c>
      <c r="W27" s="41"/>
      <c r="X27" s="41" t="s">
        <v>33</v>
      </c>
      <c r="Y27" s="69"/>
    </row>
    <row r="28" spans="1:25" s="121" customFormat="1" ht="111.75" customHeight="1" x14ac:dyDescent="0.15">
      <c r="A28" s="88">
        <v>17</v>
      </c>
      <c r="B28" s="2" t="s">
        <v>898</v>
      </c>
      <c r="C28" s="31" t="s">
        <v>63</v>
      </c>
      <c r="D28" s="31" t="s">
        <v>60</v>
      </c>
      <c r="E28" s="34">
        <v>700</v>
      </c>
      <c r="F28" s="34">
        <v>721.12</v>
      </c>
      <c r="G28" s="46">
        <v>709.56700000000001</v>
      </c>
      <c r="H28" s="45" t="s">
        <v>2117</v>
      </c>
      <c r="I28" s="15" t="s">
        <v>1011</v>
      </c>
      <c r="J28" s="16" t="s">
        <v>2118</v>
      </c>
      <c r="K28" s="34">
        <v>500</v>
      </c>
      <c r="L28" s="46">
        <v>0</v>
      </c>
      <c r="M28" s="46">
        <f t="shared" si="1"/>
        <v>-500</v>
      </c>
      <c r="N28" s="46" t="s">
        <v>880</v>
      </c>
      <c r="O28" s="31" t="s">
        <v>1012</v>
      </c>
      <c r="P28" s="47" t="s">
        <v>1826</v>
      </c>
      <c r="Q28" s="47"/>
      <c r="R28" s="31" t="s">
        <v>139</v>
      </c>
      <c r="S28" s="37" t="s">
        <v>0</v>
      </c>
      <c r="T28" s="70" t="s">
        <v>138</v>
      </c>
      <c r="U28" s="39">
        <v>21</v>
      </c>
      <c r="V28" s="40" t="s">
        <v>25</v>
      </c>
      <c r="W28" s="41"/>
      <c r="X28" s="41" t="s">
        <v>33</v>
      </c>
      <c r="Y28" s="69"/>
    </row>
    <row r="29" spans="1:25" s="121" customFormat="1" ht="132.75" customHeight="1" x14ac:dyDescent="0.15">
      <c r="A29" s="88">
        <v>18</v>
      </c>
      <c r="B29" s="2" t="s">
        <v>141</v>
      </c>
      <c r="C29" s="31" t="s">
        <v>63</v>
      </c>
      <c r="D29" s="31" t="s">
        <v>60</v>
      </c>
      <c r="E29" s="34">
        <v>270</v>
      </c>
      <c r="F29" s="34">
        <v>250.27</v>
      </c>
      <c r="G29" s="46">
        <v>245.02099999999999</v>
      </c>
      <c r="H29" s="44" t="s">
        <v>2119</v>
      </c>
      <c r="I29" s="15" t="s">
        <v>2120</v>
      </c>
      <c r="J29" s="16" t="s">
        <v>2121</v>
      </c>
      <c r="K29" s="34">
        <v>271</v>
      </c>
      <c r="L29" s="46">
        <v>0</v>
      </c>
      <c r="M29" s="46">
        <f t="shared" si="1"/>
        <v>-271</v>
      </c>
      <c r="N29" s="46" t="s">
        <v>880</v>
      </c>
      <c r="O29" s="31" t="s">
        <v>1012</v>
      </c>
      <c r="P29" s="47" t="s">
        <v>2122</v>
      </c>
      <c r="Q29" s="47"/>
      <c r="R29" s="31" t="s">
        <v>139</v>
      </c>
      <c r="S29" s="37" t="s">
        <v>0</v>
      </c>
      <c r="T29" s="70" t="s">
        <v>138</v>
      </c>
      <c r="U29" s="39">
        <v>22</v>
      </c>
      <c r="V29" s="40" t="s">
        <v>25</v>
      </c>
      <c r="W29" s="41"/>
      <c r="X29" s="41" t="s">
        <v>33</v>
      </c>
      <c r="Y29" s="69"/>
    </row>
    <row r="30" spans="1:25" s="121" customFormat="1" ht="124.5" customHeight="1" x14ac:dyDescent="0.15">
      <c r="A30" s="88">
        <v>19</v>
      </c>
      <c r="B30" s="2" t="s">
        <v>899</v>
      </c>
      <c r="C30" s="31" t="s">
        <v>63</v>
      </c>
      <c r="D30" s="31" t="s">
        <v>60</v>
      </c>
      <c r="E30" s="34">
        <v>19.399999999999999</v>
      </c>
      <c r="F30" s="34">
        <v>19.399999999999999</v>
      </c>
      <c r="G30" s="46">
        <v>19.399999999999999</v>
      </c>
      <c r="H30" s="45" t="s">
        <v>1827</v>
      </c>
      <c r="I30" s="15" t="s">
        <v>1044</v>
      </c>
      <c r="J30" s="16" t="s">
        <v>1828</v>
      </c>
      <c r="K30" s="34">
        <v>19.399999999999999</v>
      </c>
      <c r="L30" s="46">
        <v>25</v>
      </c>
      <c r="M30" s="46">
        <f t="shared" si="1"/>
        <v>5.6000000000000014</v>
      </c>
      <c r="N30" s="46" t="s">
        <v>880</v>
      </c>
      <c r="O30" s="31" t="s">
        <v>1051</v>
      </c>
      <c r="P30" s="47" t="s">
        <v>1829</v>
      </c>
      <c r="Q30" s="47"/>
      <c r="R30" s="31" t="s">
        <v>139</v>
      </c>
      <c r="S30" s="37" t="s">
        <v>0</v>
      </c>
      <c r="T30" s="70" t="s">
        <v>138</v>
      </c>
      <c r="U30" s="39">
        <v>24</v>
      </c>
      <c r="V30" s="40" t="s">
        <v>25</v>
      </c>
      <c r="W30" s="41"/>
      <c r="X30" s="41" t="s">
        <v>33</v>
      </c>
      <c r="Y30" s="69"/>
    </row>
    <row r="31" spans="1:25" s="121" customFormat="1" ht="89.25" customHeight="1" x14ac:dyDescent="0.15">
      <c r="A31" s="88">
        <v>20</v>
      </c>
      <c r="B31" s="47" t="s">
        <v>140</v>
      </c>
      <c r="C31" s="31" t="s">
        <v>64</v>
      </c>
      <c r="D31" s="31" t="s">
        <v>66</v>
      </c>
      <c r="E31" s="34">
        <v>31500</v>
      </c>
      <c r="F31" s="34">
        <v>31500</v>
      </c>
      <c r="G31" s="46">
        <v>31500</v>
      </c>
      <c r="H31" s="44" t="s">
        <v>2123</v>
      </c>
      <c r="I31" s="15" t="s">
        <v>2124</v>
      </c>
      <c r="J31" s="16" t="s">
        <v>2125</v>
      </c>
      <c r="K31" s="34">
        <v>0</v>
      </c>
      <c r="L31" s="46">
        <v>0</v>
      </c>
      <c r="M31" s="46">
        <f t="shared" si="1"/>
        <v>0</v>
      </c>
      <c r="N31" s="46" t="s">
        <v>880</v>
      </c>
      <c r="O31" s="31" t="s">
        <v>1045</v>
      </c>
      <c r="P31" s="47" t="s">
        <v>2126</v>
      </c>
      <c r="Q31" s="47"/>
      <c r="R31" s="31" t="s">
        <v>139</v>
      </c>
      <c r="S31" s="37" t="s">
        <v>0</v>
      </c>
      <c r="T31" s="70" t="s">
        <v>138</v>
      </c>
      <c r="U31" s="39">
        <v>25</v>
      </c>
      <c r="V31" s="40" t="s">
        <v>26</v>
      </c>
      <c r="W31" s="41"/>
      <c r="X31" s="41" t="s">
        <v>33</v>
      </c>
      <c r="Y31" s="69" t="s">
        <v>33</v>
      </c>
    </row>
    <row r="32" spans="1:25" s="121" customFormat="1" ht="78.75" customHeight="1" x14ac:dyDescent="0.15">
      <c r="A32" s="88">
        <v>21</v>
      </c>
      <c r="B32" s="47" t="s">
        <v>900</v>
      </c>
      <c r="C32" s="31" t="s">
        <v>92</v>
      </c>
      <c r="D32" s="31" t="s">
        <v>60</v>
      </c>
      <c r="E32" s="34">
        <v>120</v>
      </c>
      <c r="F32" s="34">
        <v>120</v>
      </c>
      <c r="G32" s="46">
        <v>112.84699999999999</v>
      </c>
      <c r="H32" s="44" t="s">
        <v>1830</v>
      </c>
      <c r="I32" s="15" t="s">
        <v>1011</v>
      </c>
      <c r="J32" s="16" t="s">
        <v>1831</v>
      </c>
      <c r="K32" s="34">
        <v>138</v>
      </c>
      <c r="L32" s="46">
        <v>0</v>
      </c>
      <c r="M32" s="46">
        <f t="shared" si="1"/>
        <v>-138</v>
      </c>
      <c r="N32" s="46" t="s">
        <v>880</v>
      </c>
      <c r="O32" s="31" t="s">
        <v>1012</v>
      </c>
      <c r="P32" s="47" t="s">
        <v>1832</v>
      </c>
      <c r="Q32" s="47"/>
      <c r="R32" s="65" t="s">
        <v>139</v>
      </c>
      <c r="S32" s="63" t="s">
        <v>0</v>
      </c>
      <c r="T32" s="71" t="s">
        <v>138</v>
      </c>
      <c r="U32" s="66" t="s">
        <v>745</v>
      </c>
      <c r="V32" s="40" t="s">
        <v>24</v>
      </c>
      <c r="W32" s="41"/>
      <c r="X32" s="64" t="s">
        <v>33</v>
      </c>
      <c r="Y32" s="69"/>
    </row>
    <row r="33" spans="1:25" s="121" customFormat="1" ht="129" customHeight="1" x14ac:dyDescent="0.15">
      <c r="A33" s="88">
        <v>22</v>
      </c>
      <c r="B33" s="47" t="s">
        <v>901</v>
      </c>
      <c r="C33" s="31" t="s">
        <v>92</v>
      </c>
      <c r="D33" s="31" t="s">
        <v>250</v>
      </c>
      <c r="E33" s="34">
        <v>990</v>
      </c>
      <c r="F33" s="34">
        <v>1046.306</v>
      </c>
      <c r="G33" s="46">
        <v>1005.06</v>
      </c>
      <c r="H33" s="44" t="s">
        <v>2127</v>
      </c>
      <c r="I33" s="15" t="s">
        <v>1007</v>
      </c>
      <c r="J33" s="16" t="s">
        <v>2128</v>
      </c>
      <c r="K33" s="34">
        <v>975</v>
      </c>
      <c r="L33" s="46">
        <v>1300</v>
      </c>
      <c r="M33" s="46">
        <f t="shared" si="1"/>
        <v>325</v>
      </c>
      <c r="N33" s="46" t="s">
        <v>880</v>
      </c>
      <c r="O33" s="31" t="s">
        <v>1045</v>
      </c>
      <c r="P33" s="47" t="s">
        <v>2129</v>
      </c>
      <c r="Q33" s="47"/>
      <c r="R33" s="65" t="s">
        <v>139</v>
      </c>
      <c r="S33" s="63" t="s">
        <v>0</v>
      </c>
      <c r="T33" s="71" t="s">
        <v>138</v>
      </c>
      <c r="U33" s="66" t="s">
        <v>746</v>
      </c>
      <c r="V33" s="40" t="s">
        <v>24</v>
      </c>
      <c r="W33" s="41"/>
      <c r="X33" s="64" t="s">
        <v>33</v>
      </c>
      <c r="Y33" s="69"/>
    </row>
    <row r="34" spans="1:25" s="121" customFormat="1" ht="131.25" customHeight="1" x14ac:dyDescent="0.15">
      <c r="A34" s="88">
        <v>23</v>
      </c>
      <c r="B34" s="47" t="s">
        <v>902</v>
      </c>
      <c r="C34" s="31" t="s">
        <v>92</v>
      </c>
      <c r="D34" s="31" t="s">
        <v>250</v>
      </c>
      <c r="E34" s="34">
        <v>150</v>
      </c>
      <c r="F34" s="34">
        <v>150</v>
      </c>
      <c r="G34" s="46">
        <v>150</v>
      </c>
      <c r="H34" s="44" t="s">
        <v>1833</v>
      </c>
      <c r="I34" s="15" t="s">
        <v>1834</v>
      </c>
      <c r="J34" s="16" t="s">
        <v>1835</v>
      </c>
      <c r="K34" s="34">
        <v>150</v>
      </c>
      <c r="L34" s="46">
        <v>150</v>
      </c>
      <c r="M34" s="46">
        <f t="shared" si="1"/>
        <v>0</v>
      </c>
      <c r="N34" s="46" t="s">
        <v>880</v>
      </c>
      <c r="O34" s="31" t="s">
        <v>1045</v>
      </c>
      <c r="P34" s="47" t="s">
        <v>1836</v>
      </c>
      <c r="Q34" s="47"/>
      <c r="R34" s="65" t="s">
        <v>139</v>
      </c>
      <c r="S34" s="63" t="s">
        <v>0</v>
      </c>
      <c r="T34" s="71" t="s">
        <v>138</v>
      </c>
      <c r="U34" s="66" t="s">
        <v>747</v>
      </c>
      <c r="V34" s="40" t="s">
        <v>24</v>
      </c>
      <c r="W34" s="41"/>
      <c r="X34" s="64" t="s">
        <v>33</v>
      </c>
      <c r="Y34" s="69"/>
    </row>
    <row r="35" spans="1:25" s="121" customFormat="1" ht="81.75" customHeight="1" x14ac:dyDescent="0.15">
      <c r="A35" s="88">
        <v>24</v>
      </c>
      <c r="B35" s="47" t="s">
        <v>903</v>
      </c>
      <c r="C35" s="31" t="s">
        <v>92</v>
      </c>
      <c r="D35" s="31" t="s">
        <v>146</v>
      </c>
      <c r="E35" s="34">
        <v>45</v>
      </c>
      <c r="F35" s="34">
        <v>45</v>
      </c>
      <c r="G35" s="46">
        <v>45</v>
      </c>
      <c r="H35" s="44" t="s">
        <v>1837</v>
      </c>
      <c r="I35" s="15" t="s">
        <v>1007</v>
      </c>
      <c r="J35" s="16" t="s">
        <v>1838</v>
      </c>
      <c r="K35" s="34">
        <v>45</v>
      </c>
      <c r="L35" s="46">
        <v>45</v>
      </c>
      <c r="M35" s="46">
        <f t="shared" si="1"/>
        <v>0</v>
      </c>
      <c r="N35" s="46" t="s">
        <v>880</v>
      </c>
      <c r="O35" s="31" t="s">
        <v>1051</v>
      </c>
      <c r="P35" s="47" t="s">
        <v>1839</v>
      </c>
      <c r="Q35" s="47"/>
      <c r="R35" s="65" t="s">
        <v>139</v>
      </c>
      <c r="S35" s="63" t="s">
        <v>0</v>
      </c>
      <c r="T35" s="71" t="s">
        <v>138</v>
      </c>
      <c r="U35" s="66" t="s">
        <v>748</v>
      </c>
      <c r="V35" s="40" t="s">
        <v>24</v>
      </c>
      <c r="W35" s="41"/>
      <c r="X35" s="64" t="s">
        <v>33</v>
      </c>
      <c r="Y35" s="69"/>
    </row>
    <row r="36" spans="1:25" s="121" customFormat="1" x14ac:dyDescent="0.15">
      <c r="A36" s="88"/>
      <c r="B36" s="47"/>
      <c r="C36" s="47"/>
      <c r="D36" s="47"/>
      <c r="E36" s="34"/>
      <c r="F36" s="34"/>
      <c r="G36" s="46"/>
      <c r="H36" s="55"/>
      <c r="I36" s="48"/>
      <c r="J36" s="49"/>
      <c r="K36" s="34"/>
      <c r="L36" s="46"/>
      <c r="M36" s="46"/>
      <c r="N36" s="46"/>
      <c r="O36" s="31"/>
      <c r="P36" s="47"/>
      <c r="Q36" s="47"/>
      <c r="R36" s="47"/>
      <c r="S36" s="37"/>
      <c r="T36" s="37"/>
      <c r="U36" s="37"/>
      <c r="V36" s="40"/>
      <c r="W36" s="41"/>
      <c r="X36" s="41"/>
      <c r="Y36" s="69"/>
    </row>
    <row r="37" spans="1:25" ht="21" customHeight="1" x14ac:dyDescent="0.15">
      <c r="A37" s="5"/>
      <c r="B37" s="6" t="s">
        <v>137</v>
      </c>
      <c r="C37" s="7"/>
      <c r="D37" s="7"/>
      <c r="E37" s="28"/>
      <c r="F37" s="28"/>
      <c r="G37" s="8"/>
      <c r="H37" s="74"/>
      <c r="I37" s="9"/>
      <c r="J37" s="10"/>
      <c r="K37" s="28"/>
      <c r="L37" s="8"/>
      <c r="M37" s="8"/>
      <c r="N37" s="8"/>
      <c r="O37" s="11"/>
      <c r="P37" s="7"/>
      <c r="Q37" s="7"/>
      <c r="R37" s="7"/>
      <c r="S37" s="12"/>
      <c r="T37" s="12"/>
      <c r="U37" s="12"/>
      <c r="V37" s="12"/>
      <c r="W37" s="13"/>
      <c r="X37" s="13"/>
      <c r="Y37" s="14"/>
    </row>
    <row r="38" spans="1:25" s="121" customFormat="1" ht="290.10000000000002" customHeight="1" x14ac:dyDescent="0.15">
      <c r="A38" s="88">
        <v>25</v>
      </c>
      <c r="B38" s="47" t="s">
        <v>136</v>
      </c>
      <c r="C38" s="31" t="s">
        <v>131</v>
      </c>
      <c r="D38" s="31" t="s">
        <v>66</v>
      </c>
      <c r="E38" s="34">
        <v>55.167999999999999</v>
      </c>
      <c r="F38" s="34">
        <v>55.167999999999999</v>
      </c>
      <c r="G38" s="17">
        <v>46.039873</v>
      </c>
      <c r="H38" s="54" t="s">
        <v>2219</v>
      </c>
      <c r="I38" s="48" t="s">
        <v>1044</v>
      </c>
      <c r="J38" s="49" t="s">
        <v>2220</v>
      </c>
      <c r="K38" s="34">
        <v>61.768000000000001</v>
      </c>
      <c r="L38" s="46">
        <v>107.07599999999999</v>
      </c>
      <c r="M38" s="46">
        <f>L38-K38</f>
        <v>45.307999999999993</v>
      </c>
      <c r="N38" s="46" t="s">
        <v>2221</v>
      </c>
      <c r="O38" s="31" t="s">
        <v>1009</v>
      </c>
      <c r="P38" s="47" t="s">
        <v>2222</v>
      </c>
      <c r="Q38" s="87"/>
      <c r="R38" s="68" t="s">
        <v>127</v>
      </c>
      <c r="S38" s="37" t="s">
        <v>0</v>
      </c>
      <c r="T38" s="38" t="s">
        <v>831</v>
      </c>
      <c r="U38" s="39">
        <v>26</v>
      </c>
      <c r="V38" s="40" t="s">
        <v>26</v>
      </c>
      <c r="W38" s="41" t="s">
        <v>33</v>
      </c>
      <c r="X38" s="41"/>
      <c r="Y38" s="69"/>
    </row>
    <row r="39" spans="1:25" s="121" customFormat="1" ht="13.5" customHeight="1" x14ac:dyDescent="0.15">
      <c r="A39" s="88"/>
      <c r="B39" s="47"/>
      <c r="C39" s="47"/>
      <c r="D39" s="47"/>
      <c r="E39" s="34"/>
      <c r="F39" s="34"/>
      <c r="G39" s="17"/>
      <c r="H39" s="55"/>
      <c r="I39" s="48"/>
      <c r="J39" s="49"/>
      <c r="K39" s="123"/>
      <c r="L39" s="46"/>
      <c r="M39" s="46"/>
      <c r="N39" s="46"/>
      <c r="O39" s="31"/>
      <c r="P39" s="47"/>
      <c r="Q39" s="87"/>
      <c r="R39" s="47"/>
      <c r="S39" s="37"/>
      <c r="T39" s="67"/>
      <c r="U39" s="67"/>
      <c r="V39" s="40"/>
      <c r="W39" s="41"/>
      <c r="X39" s="41"/>
      <c r="Y39" s="69"/>
    </row>
    <row r="40" spans="1:25" ht="23.25" customHeight="1" x14ac:dyDescent="0.15">
      <c r="A40" s="5"/>
      <c r="B40" s="124" t="s">
        <v>135</v>
      </c>
      <c r="C40" s="7"/>
      <c r="D40" s="7"/>
      <c r="E40" s="28"/>
      <c r="F40" s="28"/>
      <c r="G40" s="8"/>
      <c r="H40" s="125"/>
      <c r="I40" s="126"/>
      <c r="J40" s="127"/>
      <c r="K40" s="28"/>
      <c r="L40" s="128"/>
      <c r="M40" s="128"/>
      <c r="N40" s="129"/>
      <c r="O40" s="11"/>
      <c r="P40" s="130"/>
      <c r="Q40" s="7"/>
      <c r="R40" s="7"/>
      <c r="S40" s="12"/>
      <c r="T40" s="12"/>
      <c r="U40" s="12"/>
      <c r="V40" s="12"/>
      <c r="W40" s="13"/>
      <c r="X40" s="13"/>
      <c r="Y40" s="14"/>
    </row>
    <row r="41" spans="1:25" s="121" customFormat="1" ht="249.95" customHeight="1" x14ac:dyDescent="0.15">
      <c r="A41" s="88">
        <v>26</v>
      </c>
      <c r="B41" s="47" t="s">
        <v>134</v>
      </c>
      <c r="C41" s="31" t="s">
        <v>133</v>
      </c>
      <c r="D41" s="31" t="s">
        <v>66</v>
      </c>
      <c r="E41" s="34">
        <v>18</v>
      </c>
      <c r="F41" s="34">
        <v>18</v>
      </c>
      <c r="G41" s="17">
        <v>18</v>
      </c>
      <c r="H41" s="53" t="s">
        <v>2223</v>
      </c>
      <c r="I41" s="48" t="s">
        <v>1007</v>
      </c>
      <c r="J41" s="49" t="s">
        <v>2224</v>
      </c>
      <c r="K41" s="34">
        <v>16.5</v>
      </c>
      <c r="L41" s="46">
        <v>16.8</v>
      </c>
      <c r="M41" s="46">
        <v>0</v>
      </c>
      <c r="N41" s="46" t="s">
        <v>742</v>
      </c>
      <c r="O41" s="31" t="s">
        <v>1009</v>
      </c>
      <c r="P41" s="47" t="s">
        <v>2225</v>
      </c>
      <c r="Q41" s="47"/>
      <c r="R41" s="68" t="s">
        <v>127</v>
      </c>
      <c r="S41" s="37" t="s">
        <v>0</v>
      </c>
      <c r="T41" s="70" t="s">
        <v>130</v>
      </c>
      <c r="U41" s="39">
        <v>27</v>
      </c>
      <c r="V41" s="40" t="s">
        <v>26</v>
      </c>
      <c r="W41" s="41"/>
      <c r="X41" s="41"/>
      <c r="Y41" s="69"/>
    </row>
    <row r="42" spans="1:25" s="121" customFormat="1" ht="270" customHeight="1" x14ac:dyDescent="0.15">
      <c r="A42" s="88">
        <v>27</v>
      </c>
      <c r="B42" s="47" t="s">
        <v>132</v>
      </c>
      <c r="C42" s="31" t="s">
        <v>131</v>
      </c>
      <c r="D42" s="31" t="s">
        <v>66</v>
      </c>
      <c r="E42" s="34">
        <v>15</v>
      </c>
      <c r="F42" s="34">
        <v>15</v>
      </c>
      <c r="G42" s="17">
        <v>15</v>
      </c>
      <c r="H42" s="53" t="s">
        <v>2223</v>
      </c>
      <c r="I42" s="48" t="s">
        <v>1007</v>
      </c>
      <c r="J42" s="49" t="s">
        <v>2224</v>
      </c>
      <c r="K42" s="34">
        <v>13.75</v>
      </c>
      <c r="L42" s="46">
        <v>14</v>
      </c>
      <c r="M42" s="46">
        <v>0</v>
      </c>
      <c r="N42" s="46" t="s">
        <v>742</v>
      </c>
      <c r="O42" s="31" t="s">
        <v>1009</v>
      </c>
      <c r="P42" s="47" t="s">
        <v>2226</v>
      </c>
      <c r="Q42" s="47"/>
      <c r="R42" s="68" t="s">
        <v>127</v>
      </c>
      <c r="S42" s="37" t="s">
        <v>0</v>
      </c>
      <c r="T42" s="70" t="s">
        <v>130</v>
      </c>
      <c r="U42" s="39">
        <v>28</v>
      </c>
      <c r="V42" s="40" t="s">
        <v>26</v>
      </c>
      <c r="W42" s="41"/>
      <c r="X42" s="41"/>
      <c r="Y42" s="69"/>
    </row>
    <row r="43" spans="1:25" s="121" customFormat="1" ht="181.5" customHeight="1" x14ac:dyDescent="0.15">
      <c r="A43" s="88">
        <v>28</v>
      </c>
      <c r="B43" s="47" t="s">
        <v>129</v>
      </c>
      <c r="C43" s="31" t="s">
        <v>128</v>
      </c>
      <c r="D43" s="31" t="s">
        <v>66</v>
      </c>
      <c r="E43" s="34">
        <v>39.033999999999999</v>
      </c>
      <c r="F43" s="34">
        <v>39.033999999999999</v>
      </c>
      <c r="G43" s="17">
        <v>34.444766999999999</v>
      </c>
      <c r="H43" s="53" t="s">
        <v>2227</v>
      </c>
      <c r="I43" s="48" t="s">
        <v>1007</v>
      </c>
      <c r="J43" s="49" t="s">
        <v>2228</v>
      </c>
      <c r="K43" s="34">
        <v>38.427</v>
      </c>
      <c r="L43" s="46">
        <v>44.203000000000003</v>
      </c>
      <c r="M43" s="46">
        <v>6</v>
      </c>
      <c r="N43" s="46" t="s">
        <v>742</v>
      </c>
      <c r="O43" s="31" t="s">
        <v>1009</v>
      </c>
      <c r="P43" s="47" t="s">
        <v>2229</v>
      </c>
      <c r="Q43" s="47"/>
      <c r="R43" s="68" t="s">
        <v>127</v>
      </c>
      <c r="S43" s="37" t="s">
        <v>0</v>
      </c>
      <c r="T43" s="70" t="s">
        <v>126</v>
      </c>
      <c r="U43" s="39">
        <v>29</v>
      </c>
      <c r="V43" s="40" t="s">
        <v>26</v>
      </c>
      <c r="W43" s="41" t="s">
        <v>33</v>
      </c>
      <c r="X43" s="41"/>
      <c r="Y43" s="69"/>
    </row>
    <row r="44" spans="1:25" s="121" customFormat="1" ht="75" customHeight="1" x14ac:dyDescent="0.15">
      <c r="A44" s="88">
        <v>29</v>
      </c>
      <c r="B44" s="47" t="s">
        <v>125</v>
      </c>
      <c r="C44" s="31" t="s">
        <v>124</v>
      </c>
      <c r="D44" s="31" t="s">
        <v>66</v>
      </c>
      <c r="E44" s="89">
        <v>13235.448</v>
      </c>
      <c r="F44" s="34">
        <f>17786.273166-4759.71442</f>
        <v>13026.558745999999</v>
      </c>
      <c r="G44" s="46">
        <v>12890.029227000001</v>
      </c>
      <c r="H44" s="36" t="s">
        <v>1685</v>
      </c>
      <c r="I44" s="48" t="s">
        <v>1007</v>
      </c>
      <c r="J44" s="49" t="s">
        <v>1686</v>
      </c>
      <c r="K44" s="34">
        <v>11744</v>
      </c>
      <c r="L44" s="46">
        <v>13893</v>
      </c>
      <c r="M44" s="46">
        <f>L44-K44</f>
        <v>2149</v>
      </c>
      <c r="N44" s="46" t="s">
        <v>1687</v>
      </c>
      <c r="O44" s="31" t="s">
        <v>1009</v>
      </c>
      <c r="P44" s="47" t="s">
        <v>1688</v>
      </c>
      <c r="Q44" s="47"/>
      <c r="R44" s="68" t="s">
        <v>82</v>
      </c>
      <c r="S44" s="37" t="s">
        <v>0</v>
      </c>
      <c r="T44" s="38" t="s">
        <v>123</v>
      </c>
      <c r="U44" s="39">
        <v>30</v>
      </c>
      <c r="V44" s="40" t="s">
        <v>26</v>
      </c>
      <c r="W44" s="41" t="s">
        <v>33</v>
      </c>
      <c r="X44" s="41"/>
      <c r="Y44" s="69"/>
    </row>
    <row r="45" spans="1:25" s="121" customFormat="1" ht="39.75" customHeight="1" x14ac:dyDescent="0.15">
      <c r="A45" s="88">
        <v>30</v>
      </c>
      <c r="B45" s="67" t="s">
        <v>122</v>
      </c>
      <c r="C45" s="31" t="s">
        <v>121</v>
      </c>
      <c r="D45" s="31" t="s">
        <v>66</v>
      </c>
      <c r="E45" s="34">
        <v>54.874000000000002</v>
      </c>
      <c r="F45" s="34">
        <v>54.874000000000002</v>
      </c>
      <c r="G45" s="46">
        <v>54.567</v>
      </c>
      <c r="H45" s="36" t="s">
        <v>1689</v>
      </c>
      <c r="I45" s="48" t="s">
        <v>1690</v>
      </c>
      <c r="J45" s="49" t="s">
        <v>1691</v>
      </c>
      <c r="K45" s="34">
        <v>53.131</v>
      </c>
      <c r="L45" s="46">
        <v>53.131</v>
      </c>
      <c r="M45" s="46">
        <f>L45-K45</f>
        <v>0</v>
      </c>
      <c r="N45" s="46" t="s">
        <v>742</v>
      </c>
      <c r="O45" s="31" t="s">
        <v>1009</v>
      </c>
      <c r="P45" s="47" t="s">
        <v>1692</v>
      </c>
      <c r="Q45" s="47"/>
      <c r="R45" s="90" t="s">
        <v>82</v>
      </c>
      <c r="S45" s="37" t="s">
        <v>0</v>
      </c>
      <c r="T45" s="38" t="s">
        <v>120</v>
      </c>
      <c r="U45" s="39">
        <v>31</v>
      </c>
      <c r="V45" s="40" t="s">
        <v>26</v>
      </c>
      <c r="W45" s="41" t="s">
        <v>33</v>
      </c>
      <c r="X45" s="41"/>
      <c r="Y45" s="69"/>
    </row>
    <row r="46" spans="1:25" s="121" customFormat="1" ht="84" customHeight="1" x14ac:dyDescent="0.15">
      <c r="A46" s="88">
        <v>31</v>
      </c>
      <c r="B46" s="47" t="s">
        <v>119</v>
      </c>
      <c r="C46" s="31" t="s">
        <v>835</v>
      </c>
      <c r="D46" s="31" t="s">
        <v>66</v>
      </c>
      <c r="E46" s="34">
        <v>27.417000000000002</v>
      </c>
      <c r="F46" s="34">
        <v>27.417000000000002</v>
      </c>
      <c r="G46" s="46">
        <v>9.8634909999999998</v>
      </c>
      <c r="H46" s="72" t="s">
        <v>1183</v>
      </c>
      <c r="I46" s="48" t="s">
        <v>1007</v>
      </c>
      <c r="J46" s="49" t="s">
        <v>1184</v>
      </c>
      <c r="K46" s="34">
        <v>66.275999999999996</v>
      </c>
      <c r="L46" s="46">
        <v>47.064999999999998</v>
      </c>
      <c r="M46" s="131">
        <f t="shared" ref="M46" si="2">L46-K46</f>
        <v>-19.210999999999999</v>
      </c>
      <c r="N46" s="46" t="s">
        <v>742</v>
      </c>
      <c r="O46" s="31" t="s">
        <v>1009</v>
      </c>
      <c r="P46" s="47" t="s">
        <v>1185</v>
      </c>
      <c r="Q46" s="47"/>
      <c r="R46" s="68" t="s">
        <v>118</v>
      </c>
      <c r="S46" s="37" t="s">
        <v>0</v>
      </c>
      <c r="T46" s="70" t="s">
        <v>117</v>
      </c>
      <c r="U46" s="39">
        <v>32</v>
      </c>
      <c r="V46" s="40" t="s">
        <v>26</v>
      </c>
      <c r="W46" s="41"/>
      <c r="X46" s="41" t="s">
        <v>33</v>
      </c>
      <c r="Y46" s="69"/>
    </row>
    <row r="47" spans="1:25" s="121" customFormat="1" ht="114.75" customHeight="1" x14ac:dyDescent="0.15">
      <c r="A47" s="88">
        <v>32</v>
      </c>
      <c r="B47" s="2" t="s">
        <v>116</v>
      </c>
      <c r="C47" s="31" t="s">
        <v>115</v>
      </c>
      <c r="D47" s="31" t="s">
        <v>66</v>
      </c>
      <c r="E47" s="89">
        <v>5380.5290000000005</v>
      </c>
      <c r="F47" s="89">
        <v>3227.0590000000002</v>
      </c>
      <c r="G47" s="91">
        <v>3227.0590000000002</v>
      </c>
      <c r="H47" s="73" t="s">
        <v>1243</v>
      </c>
      <c r="I47" s="3" t="s">
        <v>1007</v>
      </c>
      <c r="J47" s="4" t="s">
        <v>1244</v>
      </c>
      <c r="K47" s="89">
        <v>790.63800000000003</v>
      </c>
      <c r="L47" s="46">
        <v>988.87</v>
      </c>
      <c r="M47" s="46">
        <f>L47-K47</f>
        <v>198.23199999999997</v>
      </c>
      <c r="N47" s="46" t="s">
        <v>1164</v>
      </c>
      <c r="O47" s="31" t="s">
        <v>1009</v>
      </c>
      <c r="P47" s="47" t="s">
        <v>2331</v>
      </c>
      <c r="Q47" s="47"/>
      <c r="R47" s="92" t="s">
        <v>110</v>
      </c>
      <c r="S47" s="37" t="s">
        <v>0</v>
      </c>
      <c r="T47" s="38" t="s">
        <v>113</v>
      </c>
      <c r="U47" s="39">
        <v>33</v>
      </c>
      <c r="V47" s="40" t="s">
        <v>26</v>
      </c>
      <c r="W47" s="41"/>
      <c r="X47" s="41" t="s">
        <v>33</v>
      </c>
      <c r="Y47" s="69"/>
    </row>
    <row r="48" spans="1:25" s="121" customFormat="1" ht="83.25" customHeight="1" x14ac:dyDescent="0.15">
      <c r="A48" s="88">
        <v>33</v>
      </c>
      <c r="B48" s="2" t="s">
        <v>114</v>
      </c>
      <c r="C48" s="31" t="s">
        <v>111</v>
      </c>
      <c r="D48" s="31" t="s">
        <v>66</v>
      </c>
      <c r="E48" s="89">
        <v>635.45000000000005</v>
      </c>
      <c r="F48" s="89">
        <v>618.12099999999998</v>
      </c>
      <c r="G48" s="91">
        <v>618.12099999999998</v>
      </c>
      <c r="H48" s="73" t="s">
        <v>878</v>
      </c>
      <c r="I48" s="3" t="s">
        <v>1007</v>
      </c>
      <c r="J48" s="4" t="s">
        <v>1245</v>
      </c>
      <c r="K48" s="89">
        <v>504.5</v>
      </c>
      <c r="L48" s="46">
        <v>578.04499999999996</v>
      </c>
      <c r="M48" s="46">
        <f>L48-K48</f>
        <v>73.544999999999959</v>
      </c>
      <c r="N48" s="46" t="s">
        <v>878</v>
      </c>
      <c r="O48" s="31" t="s">
        <v>1009</v>
      </c>
      <c r="P48" s="47" t="s">
        <v>2332</v>
      </c>
      <c r="Q48" s="47"/>
      <c r="R48" s="92" t="s">
        <v>110</v>
      </c>
      <c r="S48" s="37" t="s">
        <v>0</v>
      </c>
      <c r="T48" s="38" t="s">
        <v>113</v>
      </c>
      <c r="U48" s="39">
        <v>34</v>
      </c>
      <c r="V48" s="40" t="s">
        <v>815</v>
      </c>
      <c r="W48" s="41"/>
      <c r="X48" s="41" t="s">
        <v>33</v>
      </c>
      <c r="Y48" s="69"/>
    </row>
    <row r="49" spans="1:25" s="121" customFormat="1" ht="67.5" customHeight="1" x14ac:dyDescent="0.15">
      <c r="A49" s="88">
        <v>34</v>
      </c>
      <c r="B49" s="47" t="s">
        <v>112</v>
      </c>
      <c r="C49" s="31" t="s">
        <v>111</v>
      </c>
      <c r="D49" s="31" t="s">
        <v>66</v>
      </c>
      <c r="E49" s="34">
        <v>11297.441999999999</v>
      </c>
      <c r="F49" s="34">
        <v>10624.796</v>
      </c>
      <c r="G49" s="46">
        <v>10623.294</v>
      </c>
      <c r="H49" s="72" t="s">
        <v>878</v>
      </c>
      <c r="I49" s="48" t="s">
        <v>1007</v>
      </c>
      <c r="J49" s="49" t="s">
        <v>1246</v>
      </c>
      <c r="K49" s="34">
        <v>9516.8320000000003</v>
      </c>
      <c r="L49" s="46">
        <v>11117.832</v>
      </c>
      <c r="M49" s="46">
        <f>L49-K49</f>
        <v>1601</v>
      </c>
      <c r="N49" s="46" t="s">
        <v>878</v>
      </c>
      <c r="O49" s="31" t="s">
        <v>1009</v>
      </c>
      <c r="P49" s="47" t="s">
        <v>1247</v>
      </c>
      <c r="Q49" s="47" t="s">
        <v>2246</v>
      </c>
      <c r="R49" s="92" t="s">
        <v>110</v>
      </c>
      <c r="S49" s="37" t="s">
        <v>0</v>
      </c>
      <c r="T49" s="38" t="s">
        <v>109</v>
      </c>
      <c r="U49" s="39">
        <v>35</v>
      </c>
      <c r="V49" s="40" t="s">
        <v>815</v>
      </c>
      <c r="W49" s="41" t="s">
        <v>33</v>
      </c>
      <c r="X49" s="41"/>
      <c r="Y49" s="69"/>
    </row>
    <row r="50" spans="1:25" s="121" customFormat="1" ht="43.5" customHeight="1" x14ac:dyDescent="0.15">
      <c r="A50" s="88">
        <v>35</v>
      </c>
      <c r="B50" s="47" t="s">
        <v>108</v>
      </c>
      <c r="C50" s="31" t="s">
        <v>107</v>
      </c>
      <c r="D50" s="31" t="s">
        <v>66</v>
      </c>
      <c r="E50" s="34">
        <v>2.08</v>
      </c>
      <c r="F50" s="34">
        <v>2.08</v>
      </c>
      <c r="G50" s="46">
        <v>2.08</v>
      </c>
      <c r="H50" s="72" t="s">
        <v>878</v>
      </c>
      <c r="I50" s="48" t="s">
        <v>1007</v>
      </c>
      <c r="J50" s="49" t="s">
        <v>1248</v>
      </c>
      <c r="K50" s="34">
        <v>2.2709999999999999</v>
      </c>
      <c r="L50" s="46">
        <v>2.621</v>
      </c>
      <c r="M50" s="46">
        <f>L50-K50</f>
        <v>0.35000000000000009</v>
      </c>
      <c r="N50" s="46" t="s">
        <v>878</v>
      </c>
      <c r="O50" s="31" t="s">
        <v>1009</v>
      </c>
      <c r="P50" s="47" t="s">
        <v>1249</v>
      </c>
      <c r="Q50" s="47"/>
      <c r="R50" s="31" t="s">
        <v>104</v>
      </c>
      <c r="S50" s="37" t="s">
        <v>0</v>
      </c>
      <c r="T50" s="70" t="s">
        <v>106</v>
      </c>
      <c r="U50" s="39">
        <v>36</v>
      </c>
      <c r="V50" s="40" t="s">
        <v>48</v>
      </c>
      <c r="W50" s="41"/>
      <c r="X50" s="41"/>
      <c r="Y50" s="69"/>
    </row>
    <row r="51" spans="1:25" s="121" customFormat="1" ht="47.25" customHeight="1" x14ac:dyDescent="0.15">
      <c r="A51" s="88">
        <v>36</v>
      </c>
      <c r="B51" s="47" t="s">
        <v>105</v>
      </c>
      <c r="C51" s="31" t="s">
        <v>63</v>
      </c>
      <c r="D51" s="31" t="s">
        <v>92</v>
      </c>
      <c r="E51" s="34">
        <v>6.2389999999999999</v>
      </c>
      <c r="F51" s="34">
        <v>6.2389999999999999</v>
      </c>
      <c r="G51" s="46">
        <v>6.1239999999999997</v>
      </c>
      <c r="H51" s="72" t="s">
        <v>878</v>
      </c>
      <c r="I51" s="48" t="s">
        <v>1011</v>
      </c>
      <c r="J51" s="49" t="s">
        <v>1251</v>
      </c>
      <c r="K51" s="34" t="s">
        <v>742</v>
      </c>
      <c r="L51" s="46" t="s">
        <v>878</v>
      </c>
      <c r="M51" s="46" t="s">
        <v>1286</v>
      </c>
      <c r="N51" s="46" t="s">
        <v>878</v>
      </c>
      <c r="O51" s="31" t="s">
        <v>1012</v>
      </c>
      <c r="P51" s="47" t="s">
        <v>1250</v>
      </c>
      <c r="Q51" s="47"/>
      <c r="R51" s="31" t="s">
        <v>104</v>
      </c>
      <c r="S51" s="37" t="s">
        <v>0</v>
      </c>
      <c r="T51" s="70" t="s">
        <v>103</v>
      </c>
      <c r="U51" s="39">
        <v>37</v>
      </c>
      <c r="V51" s="40" t="s">
        <v>815</v>
      </c>
      <c r="W51" s="41" t="s">
        <v>33</v>
      </c>
      <c r="X51" s="41"/>
      <c r="Y51" s="69"/>
    </row>
    <row r="52" spans="1:25" s="121" customFormat="1" x14ac:dyDescent="0.15">
      <c r="A52" s="88"/>
      <c r="B52" s="47"/>
      <c r="C52" s="47"/>
      <c r="D52" s="47"/>
      <c r="E52" s="34"/>
      <c r="F52" s="34"/>
      <c r="G52" s="46"/>
      <c r="H52" s="55"/>
      <c r="I52" s="48"/>
      <c r="J52" s="49"/>
      <c r="K52" s="34"/>
      <c r="L52" s="46"/>
      <c r="M52" s="46"/>
      <c r="N52" s="46"/>
      <c r="O52" s="31"/>
      <c r="P52" s="47"/>
      <c r="Q52" s="47"/>
      <c r="R52" s="47"/>
      <c r="S52" s="37"/>
      <c r="T52" s="37"/>
      <c r="U52" s="37"/>
      <c r="V52" s="40"/>
      <c r="W52" s="41"/>
      <c r="X52" s="41"/>
      <c r="Y52" s="69"/>
    </row>
    <row r="53" spans="1:25" ht="21.6" customHeight="1" x14ac:dyDescent="0.15">
      <c r="A53" s="5"/>
      <c r="B53" s="6" t="s">
        <v>102</v>
      </c>
      <c r="C53" s="7"/>
      <c r="D53" s="7"/>
      <c r="E53" s="28"/>
      <c r="F53" s="28"/>
      <c r="G53" s="8"/>
      <c r="H53" s="74"/>
      <c r="I53" s="9"/>
      <c r="J53" s="10"/>
      <c r="K53" s="28"/>
      <c r="L53" s="8"/>
      <c r="M53" s="8"/>
      <c r="N53" s="8"/>
      <c r="O53" s="11"/>
      <c r="P53" s="7"/>
      <c r="Q53" s="7"/>
      <c r="R53" s="7"/>
      <c r="S53" s="12"/>
      <c r="T53" s="12"/>
      <c r="U53" s="12"/>
      <c r="V53" s="12"/>
      <c r="W53" s="13"/>
      <c r="X53" s="13"/>
      <c r="Y53" s="14"/>
    </row>
    <row r="54" spans="1:25" s="121" customFormat="1" ht="168.75" customHeight="1" x14ac:dyDescent="0.15">
      <c r="A54" s="88">
        <v>37</v>
      </c>
      <c r="B54" s="47" t="s">
        <v>101</v>
      </c>
      <c r="C54" s="31" t="s">
        <v>100</v>
      </c>
      <c r="D54" s="31" t="s">
        <v>66</v>
      </c>
      <c r="E54" s="34">
        <v>960727</v>
      </c>
      <c r="F54" s="34">
        <v>832319.66899999999</v>
      </c>
      <c r="G54" s="34">
        <v>831695.53399999999</v>
      </c>
      <c r="H54" s="86" t="s">
        <v>1991</v>
      </c>
      <c r="I54" s="132" t="s">
        <v>1007</v>
      </c>
      <c r="J54" s="52" t="s">
        <v>2071</v>
      </c>
      <c r="K54" s="34">
        <v>785309</v>
      </c>
      <c r="L54" s="46">
        <v>915949</v>
      </c>
      <c r="M54" s="46">
        <f>L54-K54</f>
        <v>130640</v>
      </c>
      <c r="N54" s="46" t="s">
        <v>1991</v>
      </c>
      <c r="O54" s="31" t="s">
        <v>1009</v>
      </c>
      <c r="P54" s="47" t="s">
        <v>2072</v>
      </c>
      <c r="Q54" s="200" t="s">
        <v>2247</v>
      </c>
      <c r="R54" s="31" t="s">
        <v>91</v>
      </c>
      <c r="S54" s="37" t="s">
        <v>0</v>
      </c>
      <c r="T54" s="38" t="s">
        <v>99</v>
      </c>
      <c r="U54" s="39">
        <v>38</v>
      </c>
      <c r="V54" s="40" t="s">
        <v>48</v>
      </c>
      <c r="W54" s="41" t="s">
        <v>33</v>
      </c>
      <c r="X54" s="41"/>
      <c r="Y54" s="69"/>
    </row>
    <row r="55" spans="1:25" s="121" customFormat="1" ht="87.75" customHeight="1" x14ac:dyDescent="0.15">
      <c r="A55" s="88">
        <v>38</v>
      </c>
      <c r="B55" s="47" t="s">
        <v>98</v>
      </c>
      <c r="C55" s="31" t="s">
        <v>74</v>
      </c>
      <c r="D55" s="31" t="s">
        <v>66</v>
      </c>
      <c r="E55" s="34">
        <v>30740</v>
      </c>
      <c r="F55" s="34">
        <v>29202.187000000002</v>
      </c>
      <c r="G55" s="34">
        <v>29186.455999999998</v>
      </c>
      <c r="H55" s="86" t="s">
        <v>741</v>
      </c>
      <c r="I55" s="132" t="s">
        <v>1007</v>
      </c>
      <c r="J55" s="52" t="s">
        <v>2073</v>
      </c>
      <c r="K55" s="34">
        <v>28508</v>
      </c>
      <c r="L55" s="46">
        <v>33550</v>
      </c>
      <c r="M55" s="46">
        <f t="shared" ref="M55:M59" si="3">L55-K55</f>
        <v>5042</v>
      </c>
      <c r="N55" s="46" t="s">
        <v>741</v>
      </c>
      <c r="O55" s="31" t="s">
        <v>1009</v>
      </c>
      <c r="P55" s="47" t="s">
        <v>1962</v>
      </c>
      <c r="Q55" s="47"/>
      <c r="R55" s="31" t="s">
        <v>91</v>
      </c>
      <c r="S55" s="37" t="s">
        <v>0</v>
      </c>
      <c r="T55" s="38" t="s">
        <v>97</v>
      </c>
      <c r="U55" s="39">
        <v>39</v>
      </c>
      <c r="V55" s="40" t="s">
        <v>48</v>
      </c>
      <c r="W55" s="41"/>
      <c r="X55" s="41"/>
      <c r="Y55" s="69"/>
    </row>
    <row r="56" spans="1:25" s="121" customFormat="1" ht="33.75" x14ac:dyDescent="0.15">
      <c r="A56" s="88">
        <v>39</v>
      </c>
      <c r="B56" s="47" t="s">
        <v>95</v>
      </c>
      <c r="C56" s="31" t="s">
        <v>61</v>
      </c>
      <c r="D56" s="31" t="s">
        <v>92</v>
      </c>
      <c r="E56" s="34">
        <v>15.622999999999999</v>
      </c>
      <c r="F56" s="34">
        <v>15.622999999999999</v>
      </c>
      <c r="G56" s="34">
        <v>15.444000000000001</v>
      </c>
      <c r="H56" s="86" t="s">
        <v>741</v>
      </c>
      <c r="I56" s="51" t="s">
        <v>1011</v>
      </c>
      <c r="J56" s="52" t="s">
        <v>2074</v>
      </c>
      <c r="K56" s="34">
        <v>0</v>
      </c>
      <c r="L56" s="46">
        <v>0</v>
      </c>
      <c r="M56" s="46">
        <f t="shared" si="3"/>
        <v>0</v>
      </c>
      <c r="N56" s="46" t="s">
        <v>741</v>
      </c>
      <c r="O56" s="31" t="s">
        <v>1012</v>
      </c>
      <c r="P56" s="133" t="s">
        <v>741</v>
      </c>
      <c r="Q56" s="47"/>
      <c r="R56" s="31" t="s">
        <v>91</v>
      </c>
      <c r="S56" s="37" t="s">
        <v>0</v>
      </c>
      <c r="T56" s="38" t="s">
        <v>94</v>
      </c>
      <c r="U56" s="39">
        <v>41</v>
      </c>
      <c r="V56" s="40" t="s">
        <v>815</v>
      </c>
      <c r="W56" s="41" t="s">
        <v>33</v>
      </c>
      <c r="X56" s="41"/>
      <c r="Y56" s="69"/>
    </row>
    <row r="57" spans="1:25" s="121" customFormat="1" ht="33.75" x14ac:dyDescent="0.15">
      <c r="A57" s="88">
        <v>40</v>
      </c>
      <c r="B57" s="47" t="s">
        <v>93</v>
      </c>
      <c r="C57" s="31" t="s">
        <v>63</v>
      </c>
      <c r="D57" s="31" t="s">
        <v>92</v>
      </c>
      <c r="E57" s="34">
        <v>16.771000000000001</v>
      </c>
      <c r="F57" s="34">
        <v>16.771000000000001</v>
      </c>
      <c r="G57" s="34">
        <v>16.632000000000001</v>
      </c>
      <c r="H57" s="86" t="s">
        <v>741</v>
      </c>
      <c r="I57" s="51" t="s">
        <v>1011</v>
      </c>
      <c r="J57" s="52" t="s">
        <v>2074</v>
      </c>
      <c r="K57" s="34">
        <v>0</v>
      </c>
      <c r="L57" s="46">
        <v>0</v>
      </c>
      <c r="M57" s="46">
        <f t="shared" si="3"/>
        <v>0</v>
      </c>
      <c r="N57" s="46" t="s">
        <v>741</v>
      </c>
      <c r="O57" s="31" t="s">
        <v>1012</v>
      </c>
      <c r="P57" s="133" t="s">
        <v>741</v>
      </c>
      <c r="Q57" s="47"/>
      <c r="R57" s="31" t="s">
        <v>91</v>
      </c>
      <c r="S57" s="37" t="s">
        <v>0</v>
      </c>
      <c r="T57" s="38" t="s">
        <v>90</v>
      </c>
      <c r="U57" s="39">
        <v>42</v>
      </c>
      <c r="V57" s="40" t="s">
        <v>815</v>
      </c>
      <c r="W57" s="41" t="s">
        <v>33</v>
      </c>
      <c r="X57" s="41"/>
      <c r="Y57" s="69"/>
    </row>
    <row r="58" spans="1:25" s="121" customFormat="1" ht="49.5" customHeight="1" x14ac:dyDescent="0.15">
      <c r="A58" s="88">
        <v>41</v>
      </c>
      <c r="B58" s="47" t="s">
        <v>2075</v>
      </c>
      <c r="C58" s="31" t="s">
        <v>92</v>
      </c>
      <c r="D58" s="31" t="s">
        <v>60</v>
      </c>
      <c r="E58" s="34">
        <v>17.898</v>
      </c>
      <c r="F58" s="34">
        <v>17.898</v>
      </c>
      <c r="G58" s="34">
        <v>17.82</v>
      </c>
      <c r="H58" s="80" t="s">
        <v>1963</v>
      </c>
      <c r="I58" s="51" t="s">
        <v>1011</v>
      </c>
      <c r="J58" s="52" t="s">
        <v>2076</v>
      </c>
      <c r="K58" s="34">
        <v>19.957000000000001</v>
      </c>
      <c r="L58" s="46">
        <v>0</v>
      </c>
      <c r="M58" s="46">
        <f t="shared" si="3"/>
        <v>-19.957000000000001</v>
      </c>
      <c r="N58" s="46" t="s">
        <v>741</v>
      </c>
      <c r="O58" s="31" t="s">
        <v>1012</v>
      </c>
      <c r="P58" s="47" t="s">
        <v>1964</v>
      </c>
      <c r="Q58" s="47"/>
      <c r="R58" s="201" t="s">
        <v>91</v>
      </c>
      <c r="S58" s="202" t="s">
        <v>0</v>
      </c>
      <c r="T58" s="203" t="s">
        <v>94</v>
      </c>
      <c r="U58" s="66" t="s">
        <v>749</v>
      </c>
      <c r="V58" s="40" t="s">
        <v>25</v>
      </c>
      <c r="W58" s="64" t="s">
        <v>33</v>
      </c>
      <c r="X58" s="41"/>
      <c r="Y58" s="69"/>
    </row>
    <row r="59" spans="1:25" s="121" customFormat="1" ht="87.75" customHeight="1" x14ac:dyDescent="0.15">
      <c r="A59" s="88">
        <v>42</v>
      </c>
      <c r="B59" s="47" t="s">
        <v>2077</v>
      </c>
      <c r="C59" s="31" t="s">
        <v>92</v>
      </c>
      <c r="D59" s="31" t="s">
        <v>92</v>
      </c>
      <c r="E59" s="34">
        <v>41.927999999999997</v>
      </c>
      <c r="F59" s="34">
        <v>41.927999999999997</v>
      </c>
      <c r="G59" s="34">
        <v>39.383136</v>
      </c>
      <c r="H59" s="80" t="s">
        <v>2078</v>
      </c>
      <c r="I59" s="51" t="s">
        <v>1011</v>
      </c>
      <c r="J59" s="52" t="s">
        <v>2074</v>
      </c>
      <c r="K59" s="34">
        <v>0</v>
      </c>
      <c r="L59" s="46">
        <v>0</v>
      </c>
      <c r="M59" s="46">
        <f t="shared" si="3"/>
        <v>0</v>
      </c>
      <c r="N59" s="46" t="s">
        <v>741</v>
      </c>
      <c r="O59" s="31" t="s">
        <v>1012</v>
      </c>
      <c r="P59" s="47" t="s">
        <v>1965</v>
      </c>
      <c r="Q59" s="47"/>
      <c r="R59" s="204" t="s">
        <v>91</v>
      </c>
      <c r="S59" s="40" t="s">
        <v>0</v>
      </c>
      <c r="T59" s="71" t="s">
        <v>94</v>
      </c>
      <c r="U59" s="66" t="s">
        <v>750</v>
      </c>
      <c r="V59" s="40" t="s">
        <v>24</v>
      </c>
      <c r="W59" s="64" t="s">
        <v>33</v>
      </c>
      <c r="X59" s="41"/>
      <c r="Y59" s="69"/>
    </row>
    <row r="60" spans="1:25" s="121" customFormat="1" ht="96.75" customHeight="1" x14ac:dyDescent="0.15">
      <c r="A60" s="88">
        <v>43</v>
      </c>
      <c r="B60" s="47" t="s">
        <v>850</v>
      </c>
      <c r="C60" s="31" t="s">
        <v>990</v>
      </c>
      <c r="D60" s="31" t="s">
        <v>66</v>
      </c>
      <c r="E60" s="34">
        <v>777.06899999999996</v>
      </c>
      <c r="F60" s="34">
        <v>567</v>
      </c>
      <c r="G60" s="46">
        <v>530.969469</v>
      </c>
      <c r="H60" s="76" t="s">
        <v>1094</v>
      </c>
      <c r="I60" s="48" t="s">
        <v>1007</v>
      </c>
      <c r="J60" s="49" t="s">
        <v>1609</v>
      </c>
      <c r="K60" s="34">
        <v>643.91200000000003</v>
      </c>
      <c r="L60" s="46">
        <v>832.38400000000001</v>
      </c>
      <c r="M60" s="46">
        <v>188.47199999999998</v>
      </c>
      <c r="N60" s="46" t="s">
        <v>742</v>
      </c>
      <c r="O60" s="31" t="s">
        <v>1009</v>
      </c>
      <c r="P60" s="47" t="s">
        <v>1610</v>
      </c>
      <c r="Q60" s="47" t="s">
        <v>2248</v>
      </c>
      <c r="R60" s="31" t="s">
        <v>86</v>
      </c>
      <c r="S60" s="37" t="s">
        <v>0</v>
      </c>
      <c r="T60" s="38" t="s">
        <v>85</v>
      </c>
      <c r="U60" s="205" t="s">
        <v>1611</v>
      </c>
      <c r="V60" s="40" t="s">
        <v>815</v>
      </c>
      <c r="W60" s="41"/>
      <c r="X60" s="41" t="s">
        <v>33</v>
      </c>
      <c r="Y60" s="69"/>
    </row>
    <row r="61" spans="1:25" s="121" customFormat="1" ht="48.75" customHeight="1" x14ac:dyDescent="0.15">
      <c r="A61" s="88">
        <v>44</v>
      </c>
      <c r="B61" s="47" t="s">
        <v>844</v>
      </c>
      <c r="C61" s="31" t="s">
        <v>845</v>
      </c>
      <c r="D61" s="31" t="s">
        <v>66</v>
      </c>
      <c r="E61" s="34">
        <v>248.15199999999999</v>
      </c>
      <c r="F61" s="34">
        <v>248.15199999999999</v>
      </c>
      <c r="G61" s="46">
        <v>226.83835199999999</v>
      </c>
      <c r="H61" s="76" t="s">
        <v>1094</v>
      </c>
      <c r="I61" s="48" t="s">
        <v>1007</v>
      </c>
      <c r="J61" s="49" t="s">
        <v>1612</v>
      </c>
      <c r="K61" s="34">
        <v>247.85</v>
      </c>
      <c r="L61" s="46">
        <v>239.303</v>
      </c>
      <c r="M61" s="46">
        <v>-8.546999999999997</v>
      </c>
      <c r="N61" s="46" t="s">
        <v>742</v>
      </c>
      <c r="O61" s="31" t="s">
        <v>1009</v>
      </c>
      <c r="P61" s="47" t="s">
        <v>1613</v>
      </c>
      <c r="Q61" s="47"/>
      <c r="R61" s="31" t="s">
        <v>86</v>
      </c>
      <c r="S61" s="37" t="s">
        <v>88</v>
      </c>
      <c r="T61" s="38" t="s">
        <v>87</v>
      </c>
      <c r="U61" s="39">
        <v>46</v>
      </c>
      <c r="V61" s="40" t="s">
        <v>815</v>
      </c>
      <c r="W61" s="41" t="s">
        <v>33</v>
      </c>
      <c r="X61" s="41"/>
      <c r="Y61" s="69"/>
    </row>
    <row r="62" spans="1:25" s="121" customFormat="1" ht="45.75" customHeight="1" x14ac:dyDescent="0.15">
      <c r="A62" s="88">
        <v>45</v>
      </c>
      <c r="B62" s="47" t="s">
        <v>846</v>
      </c>
      <c r="C62" s="31" t="s">
        <v>845</v>
      </c>
      <c r="D62" s="31" t="s">
        <v>66</v>
      </c>
      <c r="E62" s="34">
        <v>211.35599999999999</v>
      </c>
      <c r="F62" s="34">
        <v>211.35599999999999</v>
      </c>
      <c r="G62" s="46">
        <v>167.37892600000001</v>
      </c>
      <c r="H62" s="76" t="s">
        <v>1094</v>
      </c>
      <c r="I62" s="48" t="s">
        <v>1044</v>
      </c>
      <c r="J62" s="49" t="s">
        <v>1614</v>
      </c>
      <c r="K62" s="34">
        <v>207.15100000000001</v>
      </c>
      <c r="L62" s="46">
        <v>205.86099999999999</v>
      </c>
      <c r="M62" s="46">
        <v>-1.2900000000000205</v>
      </c>
      <c r="N62" s="46">
        <v>-9</v>
      </c>
      <c r="O62" s="31" t="s">
        <v>1104</v>
      </c>
      <c r="P62" s="47" t="s">
        <v>1785</v>
      </c>
      <c r="Q62" s="47"/>
      <c r="R62" s="31" t="s">
        <v>86</v>
      </c>
      <c r="S62" s="37" t="s">
        <v>88</v>
      </c>
      <c r="T62" s="38" t="s">
        <v>87</v>
      </c>
      <c r="U62" s="39">
        <v>47</v>
      </c>
      <c r="V62" s="40" t="s">
        <v>815</v>
      </c>
      <c r="W62" s="41" t="s">
        <v>33</v>
      </c>
      <c r="X62" s="41"/>
      <c r="Y62" s="69"/>
    </row>
    <row r="63" spans="1:25" s="121" customFormat="1" ht="157.5" customHeight="1" x14ac:dyDescent="0.15">
      <c r="A63" s="88">
        <v>46</v>
      </c>
      <c r="B63" s="47" t="s">
        <v>847</v>
      </c>
      <c r="C63" s="31" t="s">
        <v>848</v>
      </c>
      <c r="D63" s="31" t="s">
        <v>849</v>
      </c>
      <c r="E63" s="34">
        <v>400.279</v>
      </c>
      <c r="F63" s="46">
        <v>361.89233999999999</v>
      </c>
      <c r="G63" s="46">
        <v>361.89233999999999</v>
      </c>
      <c r="H63" s="44" t="s">
        <v>2337</v>
      </c>
      <c r="I63" s="48" t="s">
        <v>1011</v>
      </c>
      <c r="J63" s="49" t="s">
        <v>1615</v>
      </c>
      <c r="K63" s="34">
        <v>0</v>
      </c>
      <c r="L63" s="46">
        <v>0</v>
      </c>
      <c r="M63" s="46">
        <v>0</v>
      </c>
      <c r="N63" s="46" t="s">
        <v>742</v>
      </c>
      <c r="O63" s="31" t="s">
        <v>1012</v>
      </c>
      <c r="P63" s="2" t="s">
        <v>1616</v>
      </c>
      <c r="Q63" s="47"/>
      <c r="R63" s="31" t="s">
        <v>86</v>
      </c>
      <c r="S63" s="37" t="s">
        <v>0</v>
      </c>
      <c r="T63" s="38" t="s">
        <v>85</v>
      </c>
      <c r="U63" s="39">
        <v>369</v>
      </c>
      <c r="V63" s="40" t="s">
        <v>24</v>
      </c>
      <c r="W63" s="41"/>
      <c r="X63" s="41" t="s">
        <v>33</v>
      </c>
      <c r="Y63" s="69"/>
    </row>
    <row r="64" spans="1:25" s="121" customFormat="1" x14ac:dyDescent="0.15">
      <c r="A64" s="88"/>
      <c r="B64" s="47"/>
      <c r="C64" s="47"/>
      <c r="D64" s="47"/>
      <c r="E64" s="34"/>
      <c r="F64" s="34"/>
      <c r="G64" s="46"/>
      <c r="H64" s="55"/>
      <c r="I64" s="48"/>
      <c r="J64" s="49"/>
      <c r="K64" s="34"/>
      <c r="L64" s="46"/>
      <c r="M64" s="46"/>
      <c r="N64" s="46"/>
      <c r="O64" s="31"/>
      <c r="P64" s="47"/>
      <c r="Q64" s="47"/>
      <c r="R64" s="47"/>
      <c r="S64" s="37"/>
      <c r="T64" s="67"/>
      <c r="U64" s="67"/>
      <c r="V64" s="40"/>
      <c r="W64" s="41"/>
      <c r="X64" s="41"/>
      <c r="Y64" s="69"/>
    </row>
    <row r="65" spans="1:26" ht="21" customHeight="1" x14ac:dyDescent="0.15">
      <c r="A65" s="5"/>
      <c r="B65" s="6" t="s">
        <v>84</v>
      </c>
      <c r="C65" s="7"/>
      <c r="D65" s="7"/>
      <c r="E65" s="28"/>
      <c r="F65" s="28"/>
      <c r="G65" s="8"/>
      <c r="H65" s="74"/>
      <c r="I65" s="9"/>
      <c r="J65" s="10"/>
      <c r="K65" s="28"/>
      <c r="L65" s="8"/>
      <c r="M65" s="8"/>
      <c r="N65" s="8"/>
      <c r="O65" s="11"/>
      <c r="P65" s="7"/>
      <c r="Q65" s="7"/>
      <c r="R65" s="7"/>
      <c r="S65" s="12"/>
      <c r="T65" s="12"/>
      <c r="U65" s="12"/>
      <c r="V65" s="12"/>
      <c r="W65" s="13"/>
      <c r="X65" s="13"/>
      <c r="Y65" s="14"/>
    </row>
    <row r="66" spans="1:26" s="121" customFormat="1" ht="70.5" customHeight="1" x14ac:dyDescent="0.15">
      <c r="A66" s="88">
        <v>47</v>
      </c>
      <c r="B66" s="206" t="s">
        <v>75</v>
      </c>
      <c r="C66" s="31" t="s">
        <v>83</v>
      </c>
      <c r="D66" s="31" t="s">
        <v>66</v>
      </c>
      <c r="E66" s="34">
        <v>7.8570000000000002</v>
      </c>
      <c r="F66" s="34">
        <v>7.8570000000000002</v>
      </c>
      <c r="G66" s="46">
        <v>7.7480000000000002</v>
      </c>
      <c r="H66" s="36" t="s">
        <v>1693</v>
      </c>
      <c r="I66" s="48" t="s">
        <v>1007</v>
      </c>
      <c r="J66" s="49" t="s">
        <v>1694</v>
      </c>
      <c r="K66" s="34">
        <v>6.9530000000000003</v>
      </c>
      <c r="L66" s="46">
        <v>6.9530000000000003</v>
      </c>
      <c r="M66" s="46">
        <f>L66-K66</f>
        <v>0</v>
      </c>
      <c r="N66" s="46" t="s">
        <v>742</v>
      </c>
      <c r="O66" s="31" t="s">
        <v>1009</v>
      </c>
      <c r="P66" s="23" t="s">
        <v>1695</v>
      </c>
      <c r="Q66" s="47"/>
      <c r="R66" s="90" t="s">
        <v>82</v>
      </c>
      <c r="S66" s="37" t="s">
        <v>0</v>
      </c>
      <c r="T66" s="38" t="s">
        <v>81</v>
      </c>
      <c r="U66" s="39">
        <v>49</v>
      </c>
      <c r="V66" s="40" t="s">
        <v>958</v>
      </c>
      <c r="W66" s="41" t="s">
        <v>33</v>
      </c>
      <c r="X66" s="41"/>
      <c r="Y66" s="69"/>
    </row>
    <row r="67" spans="1:26" s="121" customFormat="1" ht="136.5" customHeight="1" x14ac:dyDescent="0.15">
      <c r="A67" s="88">
        <v>48</v>
      </c>
      <c r="B67" s="2" t="s">
        <v>80</v>
      </c>
      <c r="C67" s="31" t="s">
        <v>79</v>
      </c>
      <c r="D67" s="31" t="s">
        <v>66</v>
      </c>
      <c r="E67" s="34">
        <v>11716.584000000001</v>
      </c>
      <c r="F67" s="34">
        <v>9439.01</v>
      </c>
      <c r="G67" s="46">
        <v>9438.35</v>
      </c>
      <c r="H67" s="36" t="s">
        <v>1696</v>
      </c>
      <c r="I67" s="48" t="s">
        <v>1007</v>
      </c>
      <c r="J67" s="49" t="s">
        <v>1697</v>
      </c>
      <c r="K67" s="207">
        <v>12540.017</v>
      </c>
      <c r="L67" s="46">
        <v>11714</v>
      </c>
      <c r="M67" s="46">
        <f>L67-K67</f>
        <v>-826.01699999999983</v>
      </c>
      <c r="N67" s="46" t="s">
        <v>742</v>
      </c>
      <c r="O67" s="31" t="s">
        <v>1009</v>
      </c>
      <c r="P67" s="47" t="s">
        <v>1698</v>
      </c>
      <c r="Q67" s="47"/>
      <c r="R67" s="31" t="s">
        <v>71</v>
      </c>
      <c r="S67" s="37" t="s">
        <v>0</v>
      </c>
      <c r="T67" s="38" t="s">
        <v>78</v>
      </c>
      <c r="U67" s="39">
        <v>50</v>
      </c>
      <c r="V67" s="40" t="s">
        <v>958</v>
      </c>
      <c r="W67" s="41"/>
      <c r="X67" s="41"/>
      <c r="Y67" s="69"/>
    </row>
    <row r="68" spans="1:26" s="121" customFormat="1" ht="78" customHeight="1" x14ac:dyDescent="0.15">
      <c r="A68" s="88">
        <v>49</v>
      </c>
      <c r="B68" s="47" t="s">
        <v>77</v>
      </c>
      <c r="C68" s="31" t="s">
        <v>76</v>
      </c>
      <c r="D68" s="31" t="s">
        <v>66</v>
      </c>
      <c r="E68" s="34">
        <v>57.345999999999997</v>
      </c>
      <c r="F68" s="34">
        <v>57.345999999999997</v>
      </c>
      <c r="G68" s="46">
        <v>55.433</v>
      </c>
      <c r="H68" s="36" t="s">
        <v>1699</v>
      </c>
      <c r="I68" s="48" t="s">
        <v>1044</v>
      </c>
      <c r="J68" s="49" t="s">
        <v>1700</v>
      </c>
      <c r="K68" s="34">
        <v>52.575000000000003</v>
      </c>
      <c r="L68" s="46">
        <v>66.284999999999997</v>
      </c>
      <c r="M68" s="46">
        <f>L68-K68</f>
        <v>13.709999999999994</v>
      </c>
      <c r="N68" s="46" t="s">
        <v>742</v>
      </c>
      <c r="O68" s="31" t="s">
        <v>1009</v>
      </c>
      <c r="P68" s="47" t="s">
        <v>2049</v>
      </c>
      <c r="Q68" s="47"/>
      <c r="R68" s="31" t="s">
        <v>65</v>
      </c>
      <c r="S68" s="37" t="s">
        <v>0</v>
      </c>
      <c r="T68" s="38" t="s">
        <v>58</v>
      </c>
      <c r="U68" s="39">
        <v>51</v>
      </c>
      <c r="V68" s="40" t="s">
        <v>958</v>
      </c>
      <c r="W68" s="41" t="s">
        <v>33</v>
      </c>
      <c r="X68" s="41"/>
      <c r="Y68" s="69"/>
    </row>
    <row r="69" spans="1:26" s="121" customFormat="1" ht="81.75" customHeight="1" x14ac:dyDescent="0.15">
      <c r="A69" s="88">
        <v>50</v>
      </c>
      <c r="B69" s="67" t="s">
        <v>75</v>
      </c>
      <c r="C69" s="31" t="s">
        <v>74</v>
      </c>
      <c r="D69" s="31" t="s">
        <v>66</v>
      </c>
      <c r="E69" s="34">
        <v>30.739000000000001</v>
      </c>
      <c r="F69" s="34">
        <v>30.739000000000001</v>
      </c>
      <c r="G69" s="46">
        <v>28.960999999999999</v>
      </c>
      <c r="H69" s="36" t="s">
        <v>1701</v>
      </c>
      <c r="I69" s="48" t="s">
        <v>1044</v>
      </c>
      <c r="J69" s="49" t="s">
        <v>1702</v>
      </c>
      <c r="K69" s="34">
        <v>39.472999999999999</v>
      </c>
      <c r="L69" s="46">
        <v>39.472999999999999</v>
      </c>
      <c r="M69" s="46">
        <f>L69-K69</f>
        <v>0</v>
      </c>
      <c r="N69" s="46" t="s">
        <v>742</v>
      </c>
      <c r="O69" s="31" t="s">
        <v>1009</v>
      </c>
      <c r="P69" s="47" t="s">
        <v>1703</v>
      </c>
      <c r="Q69" s="47"/>
      <c r="R69" s="31" t="s">
        <v>59</v>
      </c>
      <c r="S69" s="37" t="s">
        <v>0</v>
      </c>
      <c r="T69" s="38" t="s">
        <v>58</v>
      </c>
      <c r="U69" s="39">
        <v>52</v>
      </c>
      <c r="V69" s="40" t="s">
        <v>958</v>
      </c>
      <c r="W69" s="41" t="s">
        <v>33</v>
      </c>
      <c r="X69" s="41"/>
      <c r="Y69" s="69"/>
    </row>
    <row r="70" spans="1:26" s="121" customFormat="1" ht="106.5" customHeight="1" x14ac:dyDescent="0.15">
      <c r="A70" s="88">
        <v>51</v>
      </c>
      <c r="B70" s="47" t="s">
        <v>73</v>
      </c>
      <c r="C70" s="31" t="s">
        <v>72</v>
      </c>
      <c r="D70" s="31" t="s">
        <v>66</v>
      </c>
      <c r="E70" s="34">
        <v>8.077</v>
      </c>
      <c r="F70" s="34">
        <v>8.077</v>
      </c>
      <c r="G70" s="46">
        <v>7.8680000000000003</v>
      </c>
      <c r="H70" s="36" t="s">
        <v>1704</v>
      </c>
      <c r="I70" s="48" t="s">
        <v>1007</v>
      </c>
      <c r="J70" s="49" t="s">
        <v>2050</v>
      </c>
      <c r="K70" s="34">
        <v>7.6120000000000001</v>
      </c>
      <c r="L70" s="46">
        <v>7.6120000000000001</v>
      </c>
      <c r="M70" s="46">
        <f t="shared" ref="M70:M73" si="4">L70-K70</f>
        <v>0</v>
      </c>
      <c r="N70" s="46" t="s">
        <v>742</v>
      </c>
      <c r="O70" s="31" t="s">
        <v>1009</v>
      </c>
      <c r="P70" s="47" t="s">
        <v>1705</v>
      </c>
      <c r="Q70" s="47"/>
      <c r="R70" s="31" t="s">
        <v>71</v>
      </c>
      <c r="S70" s="37" t="s">
        <v>0</v>
      </c>
      <c r="T70" s="38" t="s">
        <v>58</v>
      </c>
      <c r="U70" s="39">
        <v>53</v>
      </c>
      <c r="V70" s="40" t="s">
        <v>958</v>
      </c>
      <c r="W70" s="41" t="s">
        <v>33</v>
      </c>
      <c r="X70" s="41"/>
      <c r="Y70" s="69"/>
    </row>
    <row r="71" spans="1:26" s="121" customFormat="1" ht="79.5" customHeight="1" x14ac:dyDescent="0.15">
      <c r="A71" s="88">
        <v>52</v>
      </c>
      <c r="B71" s="47" t="s">
        <v>70</v>
      </c>
      <c r="C71" s="31" t="s">
        <v>69</v>
      </c>
      <c r="D71" s="31" t="s">
        <v>66</v>
      </c>
      <c r="E71" s="34">
        <v>21.507000000000001</v>
      </c>
      <c r="F71" s="34">
        <v>21.507000000000001</v>
      </c>
      <c r="G71" s="46">
        <v>21.297999999999998</v>
      </c>
      <c r="H71" s="36" t="s">
        <v>2051</v>
      </c>
      <c r="I71" s="48" t="s">
        <v>1007</v>
      </c>
      <c r="J71" s="49" t="s">
        <v>2052</v>
      </c>
      <c r="K71" s="34">
        <v>18.533000000000001</v>
      </c>
      <c r="L71" s="46">
        <v>18.533000000000001</v>
      </c>
      <c r="M71" s="46">
        <f t="shared" si="4"/>
        <v>0</v>
      </c>
      <c r="N71" s="46" t="s">
        <v>742</v>
      </c>
      <c r="O71" s="31" t="s">
        <v>1009</v>
      </c>
      <c r="P71" s="47" t="s">
        <v>2053</v>
      </c>
      <c r="Q71" s="47"/>
      <c r="R71" s="31" t="s">
        <v>65</v>
      </c>
      <c r="S71" s="37" t="s">
        <v>0</v>
      </c>
      <c r="T71" s="38" t="s">
        <v>58</v>
      </c>
      <c r="U71" s="39">
        <v>54</v>
      </c>
      <c r="V71" s="40" t="s">
        <v>958</v>
      </c>
      <c r="W71" s="41" t="s">
        <v>33</v>
      </c>
      <c r="X71" s="41"/>
      <c r="Y71" s="69"/>
    </row>
    <row r="72" spans="1:26" s="121" customFormat="1" ht="59.25" customHeight="1" x14ac:dyDescent="0.15">
      <c r="A72" s="88">
        <v>53</v>
      </c>
      <c r="B72" s="67" t="s">
        <v>68</v>
      </c>
      <c r="C72" s="31" t="s">
        <v>67</v>
      </c>
      <c r="D72" s="31" t="s">
        <v>66</v>
      </c>
      <c r="E72" s="34">
        <v>31.364999999999998</v>
      </c>
      <c r="F72" s="34">
        <v>31.364999999999998</v>
      </c>
      <c r="G72" s="46">
        <v>29.553000000000001</v>
      </c>
      <c r="H72" s="36" t="s">
        <v>2054</v>
      </c>
      <c r="I72" s="48" t="s">
        <v>1044</v>
      </c>
      <c r="J72" s="49" t="s">
        <v>2055</v>
      </c>
      <c r="K72" s="34">
        <v>29.823</v>
      </c>
      <c r="L72" s="46">
        <v>29.823</v>
      </c>
      <c r="M72" s="46">
        <f t="shared" si="4"/>
        <v>0</v>
      </c>
      <c r="N72" s="46" t="s">
        <v>742</v>
      </c>
      <c r="O72" s="31" t="s">
        <v>1009</v>
      </c>
      <c r="P72" s="47" t="s">
        <v>1706</v>
      </c>
      <c r="Q72" s="47"/>
      <c r="R72" s="31" t="s">
        <v>59</v>
      </c>
      <c r="S72" s="37" t="s">
        <v>0</v>
      </c>
      <c r="T72" s="38" t="s">
        <v>58</v>
      </c>
      <c r="U72" s="39">
        <v>55</v>
      </c>
      <c r="V72" s="40" t="s">
        <v>958</v>
      </c>
      <c r="W72" s="41" t="s">
        <v>33</v>
      </c>
      <c r="X72" s="41"/>
      <c r="Y72" s="69"/>
    </row>
    <row r="73" spans="1:26" s="121" customFormat="1" ht="57.75" customHeight="1" x14ac:dyDescent="0.15">
      <c r="A73" s="88">
        <v>54</v>
      </c>
      <c r="B73" s="47" t="s">
        <v>62</v>
      </c>
      <c r="C73" s="31" t="s">
        <v>61</v>
      </c>
      <c r="D73" s="31" t="s">
        <v>60</v>
      </c>
      <c r="E73" s="34">
        <v>13.28</v>
      </c>
      <c r="F73" s="34">
        <v>13.28</v>
      </c>
      <c r="G73" s="46">
        <v>12.872</v>
      </c>
      <c r="H73" s="36" t="s">
        <v>2056</v>
      </c>
      <c r="I73" s="48" t="s">
        <v>1011</v>
      </c>
      <c r="J73" s="49" t="s">
        <v>2057</v>
      </c>
      <c r="K73" s="34">
        <v>12.727</v>
      </c>
      <c r="L73" s="46">
        <v>0</v>
      </c>
      <c r="M73" s="46">
        <f t="shared" si="4"/>
        <v>-12.727</v>
      </c>
      <c r="N73" s="46" t="s">
        <v>742</v>
      </c>
      <c r="O73" s="31" t="s">
        <v>1012</v>
      </c>
      <c r="P73" s="47" t="s">
        <v>1707</v>
      </c>
      <c r="Q73" s="47"/>
      <c r="R73" s="31" t="s">
        <v>59</v>
      </c>
      <c r="S73" s="37" t="s">
        <v>0</v>
      </c>
      <c r="T73" s="70" t="s">
        <v>58</v>
      </c>
      <c r="U73" s="39">
        <v>58</v>
      </c>
      <c r="V73" s="40" t="s">
        <v>25</v>
      </c>
      <c r="W73" s="41" t="s">
        <v>33</v>
      </c>
      <c r="X73" s="41"/>
      <c r="Y73" s="69"/>
    </row>
    <row r="74" spans="1:26" s="121" customFormat="1" ht="18" customHeight="1" x14ac:dyDescent="0.15">
      <c r="A74" s="88"/>
      <c r="B74" s="47"/>
      <c r="C74" s="31"/>
      <c r="D74" s="31"/>
      <c r="E74" s="34"/>
      <c r="F74" s="34"/>
      <c r="G74" s="46"/>
      <c r="H74" s="55"/>
      <c r="I74" s="48"/>
      <c r="J74" s="49"/>
      <c r="K74" s="34"/>
      <c r="L74" s="46"/>
      <c r="M74" s="46"/>
      <c r="N74" s="46"/>
      <c r="O74" s="31"/>
      <c r="P74" s="47"/>
      <c r="Q74" s="47"/>
      <c r="R74" s="31"/>
      <c r="S74" s="37"/>
      <c r="T74" s="67"/>
      <c r="U74" s="39"/>
      <c r="V74" s="40"/>
      <c r="W74" s="41"/>
      <c r="X74" s="41"/>
      <c r="Y74" s="69"/>
    </row>
    <row r="75" spans="1:26" ht="21" customHeight="1" x14ac:dyDescent="0.15">
      <c r="A75" s="5"/>
      <c r="B75" s="6" t="s">
        <v>165</v>
      </c>
      <c r="C75" s="7"/>
      <c r="D75" s="7"/>
      <c r="E75" s="28"/>
      <c r="F75" s="28"/>
      <c r="G75" s="8"/>
      <c r="H75" s="74"/>
      <c r="I75" s="9"/>
      <c r="J75" s="10"/>
      <c r="K75" s="28"/>
      <c r="L75" s="8"/>
      <c r="M75" s="8"/>
      <c r="N75" s="8"/>
      <c r="O75" s="11"/>
      <c r="P75" s="7"/>
      <c r="Q75" s="7"/>
      <c r="R75" s="7"/>
      <c r="S75" s="12"/>
      <c r="T75" s="12"/>
      <c r="U75" s="12"/>
      <c r="V75" s="12"/>
      <c r="W75" s="13"/>
      <c r="X75" s="13"/>
      <c r="Y75" s="14"/>
    </row>
    <row r="76" spans="1:26" s="121" customFormat="1" ht="112.5" customHeight="1" x14ac:dyDescent="0.15">
      <c r="A76" s="88">
        <v>55</v>
      </c>
      <c r="B76" s="67" t="s">
        <v>166</v>
      </c>
      <c r="C76" s="31" t="s">
        <v>111</v>
      </c>
      <c r="D76" s="31" t="s">
        <v>66</v>
      </c>
      <c r="E76" s="89">
        <v>25811.683000000001</v>
      </c>
      <c r="F76" s="34">
        <v>21859.498062999999</v>
      </c>
      <c r="G76" s="34">
        <v>21794.102677999999</v>
      </c>
      <c r="H76" s="2" t="s">
        <v>2340</v>
      </c>
      <c r="I76" s="48" t="s">
        <v>1522</v>
      </c>
      <c r="J76" s="49" t="s">
        <v>1523</v>
      </c>
      <c r="K76" s="292">
        <v>21848.082999999999</v>
      </c>
      <c r="L76" s="215">
        <v>23957.93</v>
      </c>
      <c r="M76" s="215">
        <f>L76-K76</f>
        <v>2109.8470000000016</v>
      </c>
      <c r="N76" s="46" t="s">
        <v>1991</v>
      </c>
      <c r="O76" s="31" t="s">
        <v>1009</v>
      </c>
      <c r="P76" s="47" t="s">
        <v>2044</v>
      </c>
      <c r="Q76" s="47" t="s">
        <v>2249</v>
      </c>
      <c r="R76" s="31" t="s">
        <v>167</v>
      </c>
      <c r="S76" s="37" t="s">
        <v>0</v>
      </c>
      <c r="T76" s="38" t="s">
        <v>928</v>
      </c>
      <c r="U76" s="39">
        <v>59</v>
      </c>
      <c r="V76" s="40" t="s">
        <v>26</v>
      </c>
      <c r="W76" s="41" t="s">
        <v>33</v>
      </c>
      <c r="X76" s="41" t="s">
        <v>33</v>
      </c>
      <c r="Y76" s="69"/>
      <c r="Z76" s="134"/>
    </row>
    <row r="77" spans="1:26" s="121" customFormat="1" ht="123" customHeight="1" x14ac:dyDescent="0.15">
      <c r="A77" s="88">
        <v>56</v>
      </c>
      <c r="B77" s="67" t="s">
        <v>168</v>
      </c>
      <c r="C77" s="31" t="s">
        <v>67</v>
      </c>
      <c r="D77" s="31" t="s">
        <v>66</v>
      </c>
      <c r="E77" s="89">
        <v>150</v>
      </c>
      <c r="F77" s="34">
        <v>150</v>
      </c>
      <c r="G77" s="34">
        <v>150</v>
      </c>
      <c r="H77" s="2" t="s">
        <v>1524</v>
      </c>
      <c r="I77" s="48" t="s">
        <v>1525</v>
      </c>
      <c r="J77" s="49" t="s">
        <v>1526</v>
      </c>
      <c r="K77" s="292">
        <v>150</v>
      </c>
      <c r="L77" s="215">
        <v>150</v>
      </c>
      <c r="M77" s="215">
        <f t="shared" ref="M77:M78" si="5">L77-K77</f>
        <v>0</v>
      </c>
      <c r="N77" s="46" t="s">
        <v>741</v>
      </c>
      <c r="O77" s="31" t="s">
        <v>1045</v>
      </c>
      <c r="P77" s="47" t="s">
        <v>1527</v>
      </c>
      <c r="Q77" s="47"/>
      <c r="R77" s="31" t="s">
        <v>167</v>
      </c>
      <c r="S77" s="37" t="s">
        <v>0</v>
      </c>
      <c r="T77" s="38" t="s">
        <v>929</v>
      </c>
      <c r="U77" s="39">
        <v>60</v>
      </c>
      <c r="V77" s="40" t="s">
        <v>26</v>
      </c>
      <c r="W77" s="41"/>
      <c r="X77" s="41" t="s">
        <v>33</v>
      </c>
      <c r="Y77" s="69"/>
      <c r="Z77" s="134"/>
    </row>
    <row r="78" spans="1:26" s="121" customFormat="1" ht="41.25" customHeight="1" x14ac:dyDescent="0.15">
      <c r="A78" s="88">
        <v>57</v>
      </c>
      <c r="B78" s="47" t="s">
        <v>930</v>
      </c>
      <c r="C78" s="31" t="s">
        <v>61</v>
      </c>
      <c r="D78" s="31" t="s">
        <v>92</v>
      </c>
      <c r="E78" s="89">
        <v>6</v>
      </c>
      <c r="F78" s="34">
        <v>6</v>
      </c>
      <c r="G78" s="34">
        <v>5.9508000000000001</v>
      </c>
      <c r="H78" s="76" t="s">
        <v>1094</v>
      </c>
      <c r="I78" s="48" t="s">
        <v>1528</v>
      </c>
      <c r="J78" s="49" t="s">
        <v>1529</v>
      </c>
      <c r="K78" s="292">
        <v>0</v>
      </c>
      <c r="L78" s="215">
        <v>0</v>
      </c>
      <c r="M78" s="215">
        <f t="shared" si="5"/>
        <v>0</v>
      </c>
      <c r="N78" s="46" t="s">
        <v>741</v>
      </c>
      <c r="O78" s="31" t="s">
        <v>1012</v>
      </c>
      <c r="P78" s="47" t="s">
        <v>1529</v>
      </c>
      <c r="Q78" s="47"/>
      <c r="R78" s="31" t="s">
        <v>167</v>
      </c>
      <c r="S78" s="37" t="s">
        <v>0</v>
      </c>
      <c r="T78" s="70" t="s">
        <v>169</v>
      </c>
      <c r="U78" s="39">
        <v>61</v>
      </c>
      <c r="V78" s="40" t="s">
        <v>815</v>
      </c>
      <c r="W78" s="41" t="s">
        <v>33</v>
      </c>
      <c r="X78" s="41"/>
      <c r="Y78" s="69"/>
      <c r="Z78" s="134"/>
    </row>
    <row r="79" spans="1:26" s="121" customFormat="1" ht="17.25" customHeight="1" x14ac:dyDescent="0.15">
      <c r="A79" s="88"/>
      <c r="B79" s="47"/>
      <c r="C79" s="47"/>
      <c r="D79" s="47"/>
      <c r="E79" s="34"/>
      <c r="F79" s="34"/>
      <c r="G79" s="46"/>
      <c r="H79" s="55"/>
      <c r="I79" s="48"/>
      <c r="J79" s="49"/>
      <c r="K79" s="34"/>
      <c r="L79" s="46"/>
      <c r="M79" s="46"/>
      <c r="N79" s="46"/>
      <c r="O79" s="31"/>
      <c r="P79" s="47"/>
      <c r="Q79" s="47"/>
      <c r="R79" s="47"/>
      <c r="S79" s="37"/>
      <c r="T79" s="37"/>
      <c r="U79" s="37"/>
      <c r="V79" s="40"/>
      <c r="W79" s="41"/>
      <c r="X79" s="41"/>
      <c r="Y79" s="69"/>
    </row>
    <row r="80" spans="1:26" ht="21" customHeight="1" x14ac:dyDescent="0.15">
      <c r="A80" s="5"/>
      <c r="B80" s="6" t="s">
        <v>170</v>
      </c>
      <c r="C80" s="7"/>
      <c r="D80" s="7"/>
      <c r="E80" s="28"/>
      <c r="F80" s="28"/>
      <c r="G80" s="8"/>
      <c r="H80" s="74"/>
      <c r="I80" s="9"/>
      <c r="J80" s="10"/>
      <c r="K80" s="28"/>
      <c r="L80" s="8"/>
      <c r="M80" s="8"/>
      <c r="N80" s="8"/>
      <c r="O80" s="11"/>
      <c r="P80" s="7"/>
      <c r="Q80" s="7"/>
      <c r="R80" s="7"/>
      <c r="S80" s="12"/>
      <c r="T80" s="12"/>
      <c r="U80" s="12"/>
      <c r="V80" s="12"/>
      <c r="W80" s="13"/>
      <c r="X80" s="13"/>
      <c r="Y80" s="14"/>
    </row>
    <row r="81" spans="1:26" s="121" customFormat="1" ht="18" customHeight="1" x14ac:dyDescent="0.15">
      <c r="A81" s="88"/>
      <c r="B81" s="67" t="s">
        <v>2309</v>
      </c>
      <c r="C81" s="31"/>
      <c r="D81" s="31"/>
      <c r="E81" s="34"/>
      <c r="F81" s="34"/>
      <c r="G81" s="46"/>
      <c r="H81" s="55"/>
      <c r="I81" s="48"/>
      <c r="J81" s="49"/>
      <c r="K81" s="34"/>
      <c r="L81" s="46"/>
      <c r="M81" s="46"/>
      <c r="N81" s="46"/>
      <c r="O81" s="31"/>
      <c r="P81" s="47"/>
      <c r="Q81" s="47"/>
      <c r="R81" s="31" t="s">
        <v>167</v>
      </c>
      <c r="S81" s="37"/>
      <c r="T81" s="37"/>
      <c r="U81" s="39"/>
      <c r="V81" s="40"/>
      <c r="W81" s="41"/>
      <c r="X81" s="41"/>
      <c r="Y81" s="69"/>
    </row>
    <row r="82" spans="1:26" s="121" customFormat="1" ht="112.5" customHeight="1" x14ac:dyDescent="0.15">
      <c r="A82" s="88">
        <v>58</v>
      </c>
      <c r="B82" s="47" t="s">
        <v>171</v>
      </c>
      <c r="C82" s="31" t="s">
        <v>172</v>
      </c>
      <c r="D82" s="31" t="s">
        <v>66</v>
      </c>
      <c r="E82" s="34">
        <v>258082.073</v>
      </c>
      <c r="F82" s="34">
        <f>372016.506707-95203.054215</f>
        <v>276813.45249200001</v>
      </c>
      <c r="G82" s="46">
        <v>276132.74426599999</v>
      </c>
      <c r="H82" s="36" t="s">
        <v>1708</v>
      </c>
      <c r="I82" s="48" t="s">
        <v>1007</v>
      </c>
      <c r="J82" s="49" t="s">
        <v>1709</v>
      </c>
      <c r="K82" s="34">
        <v>196789</v>
      </c>
      <c r="L82" s="46">
        <v>271360</v>
      </c>
      <c r="M82" s="46">
        <f t="shared" ref="M82:M86" si="6">L82-K82</f>
        <v>74571</v>
      </c>
      <c r="N82" s="46" t="s">
        <v>1687</v>
      </c>
      <c r="O82" s="31" t="s">
        <v>1009</v>
      </c>
      <c r="P82" s="47" t="s">
        <v>1710</v>
      </c>
      <c r="Q82" s="47"/>
      <c r="R82" s="68" t="s">
        <v>82</v>
      </c>
      <c r="S82" s="37" t="s">
        <v>0</v>
      </c>
      <c r="T82" s="38" t="s">
        <v>173</v>
      </c>
      <c r="U82" s="39">
        <v>63</v>
      </c>
      <c r="V82" s="40" t="s">
        <v>26</v>
      </c>
      <c r="W82" s="41" t="s">
        <v>33</v>
      </c>
      <c r="X82" s="41" t="s">
        <v>33</v>
      </c>
      <c r="Y82" s="69"/>
    </row>
    <row r="83" spans="1:26" s="121" customFormat="1" ht="93.75" customHeight="1" x14ac:dyDescent="0.15">
      <c r="A83" s="88">
        <v>59</v>
      </c>
      <c r="B83" s="47" t="s">
        <v>174</v>
      </c>
      <c r="C83" s="31" t="s">
        <v>175</v>
      </c>
      <c r="D83" s="31" t="s">
        <v>66</v>
      </c>
      <c r="E83" s="34">
        <v>5279.5219999999999</v>
      </c>
      <c r="F83" s="34">
        <f>5934.52774-219.7794</f>
        <v>5714.7483400000001</v>
      </c>
      <c r="G83" s="46">
        <v>5532.3858550000004</v>
      </c>
      <c r="H83" s="36" t="s">
        <v>1711</v>
      </c>
      <c r="I83" s="48" t="s">
        <v>1007</v>
      </c>
      <c r="J83" s="49" t="s">
        <v>1712</v>
      </c>
      <c r="K83" s="34">
        <v>5284</v>
      </c>
      <c r="L83" s="46">
        <v>6199</v>
      </c>
      <c r="M83" s="46">
        <f t="shared" si="6"/>
        <v>915</v>
      </c>
      <c r="N83" s="46" t="s">
        <v>742</v>
      </c>
      <c r="O83" s="31" t="s">
        <v>1009</v>
      </c>
      <c r="P83" s="47" t="s">
        <v>1713</v>
      </c>
      <c r="Q83" s="47"/>
      <c r="R83" s="68" t="s">
        <v>82</v>
      </c>
      <c r="S83" s="37" t="s">
        <v>0</v>
      </c>
      <c r="T83" s="38" t="s">
        <v>176</v>
      </c>
      <c r="U83" s="39">
        <v>64</v>
      </c>
      <c r="V83" s="40" t="s">
        <v>26</v>
      </c>
      <c r="W83" s="41" t="s">
        <v>33</v>
      </c>
      <c r="X83" s="41" t="s">
        <v>33</v>
      </c>
      <c r="Y83" s="69"/>
    </row>
    <row r="84" spans="1:26" s="121" customFormat="1" ht="70.5" customHeight="1" x14ac:dyDescent="0.15">
      <c r="A84" s="88">
        <v>60</v>
      </c>
      <c r="B84" s="208" t="s">
        <v>177</v>
      </c>
      <c r="C84" s="31" t="s">
        <v>178</v>
      </c>
      <c r="D84" s="31" t="s">
        <v>66</v>
      </c>
      <c r="E84" s="89">
        <v>5.5</v>
      </c>
      <c r="F84" s="89">
        <v>5.5</v>
      </c>
      <c r="G84" s="46">
        <v>4.8600000000000003</v>
      </c>
      <c r="H84" s="36" t="s">
        <v>1714</v>
      </c>
      <c r="I84" s="48" t="s">
        <v>1007</v>
      </c>
      <c r="J84" s="49" t="s">
        <v>1715</v>
      </c>
      <c r="K84" s="34">
        <v>5.3</v>
      </c>
      <c r="L84" s="46">
        <v>5.3</v>
      </c>
      <c r="M84" s="46">
        <f t="shared" si="6"/>
        <v>0</v>
      </c>
      <c r="N84" s="46" t="s">
        <v>742</v>
      </c>
      <c r="O84" s="31" t="s">
        <v>1009</v>
      </c>
      <c r="P84" s="47" t="s">
        <v>1716</v>
      </c>
      <c r="Q84" s="47"/>
      <c r="R84" s="90" t="s">
        <v>82</v>
      </c>
      <c r="S84" s="37" t="s">
        <v>0</v>
      </c>
      <c r="T84" s="38" t="s">
        <v>179</v>
      </c>
      <c r="U84" s="39">
        <v>65</v>
      </c>
      <c r="V84" s="40" t="s">
        <v>958</v>
      </c>
      <c r="W84" s="41" t="s">
        <v>33</v>
      </c>
      <c r="X84" s="41"/>
      <c r="Y84" s="69"/>
    </row>
    <row r="85" spans="1:26" s="121" customFormat="1" ht="81" customHeight="1" x14ac:dyDescent="0.15">
      <c r="A85" s="88">
        <v>61</v>
      </c>
      <c r="B85" s="208" t="s">
        <v>180</v>
      </c>
      <c r="C85" s="31" t="s">
        <v>181</v>
      </c>
      <c r="D85" s="31" t="s">
        <v>66</v>
      </c>
      <c r="E85" s="89">
        <v>98</v>
      </c>
      <c r="F85" s="89">
        <v>98</v>
      </c>
      <c r="G85" s="46">
        <v>91.373999999999995</v>
      </c>
      <c r="H85" s="36" t="s">
        <v>1717</v>
      </c>
      <c r="I85" s="48" t="s">
        <v>1007</v>
      </c>
      <c r="J85" s="49" t="s">
        <v>1718</v>
      </c>
      <c r="K85" s="34">
        <v>110</v>
      </c>
      <c r="L85" s="46">
        <v>154</v>
      </c>
      <c r="M85" s="46">
        <f t="shared" si="6"/>
        <v>44</v>
      </c>
      <c r="N85" s="46" t="s">
        <v>742</v>
      </c>
      <c r="O85" s="31" t="s">
        <v>1009</v>
      </c>
      <c r="P85" s="47" t="s">
        <v>1719</v>
      </c>
      <c r="Q85" s="47"/>
      <c r="R85" s="90" t="s">
        <v>82</v>
      </c>
      <c r="S85" s="37" t="s">
        <v>0</v>
      </c>
      <c r="T85" s="38" t="s">
        <v>179</v>
      </c>
      <c r="U85" s="39">
        <v>66</v>
      </c>
      <c r="V85" s="40" t="s">
        <v>958</v>
      </c>
      <c r="W85" s="41" t="s">
        <v>33</v>
      </c>
      <c r="X85" s="41"/>
      <c r="Y85" s="69"/>
    </row>
    <row r="86" spans="1:26" s="121" customFormat="1" ht="70.5" customHeight="1" x14ac:dyDescent="0.15">
      <c r="A86" s="88">
        <v>62</v>
      </c>
      <c r="B86" s="47" t="s">
        <v>743</v>
      </c>
      <c r="C86" s="31" t="s">
        <v>92</v>
      </c>
      <c r="D86" s="31" t="s">
        <v>146</v>
      </c>
      <c r="E86" s="34">
        <v>30</v>
      </c>
      <c r="F86" s="34">
        <v>30</v>
      </c>
      <c r="G86" s="46">
        <v>29.916</v>
      </c>
      <c r="H86" s="36" t="s">
        <v>1720</v>
      </c>
      <c r="I86" s="48" t="s">
        <v>1007</v>
      </c>
      <c r="J86" s="49" t="s">
        <v>1721</v>
      </c>
      <c r="K86" s="34">
        <v>32.5</v>
      </c>
      <c r="L86" s="46">
        <v>40</v>
      </c>
      <c r="M86" s="46">
        <f t="shared" si="6"/>
        <v>7.5</v>
      </c>
      <c r="N86" s="46" t="s">
        <v>742</v>
      </c>
      <c r="O86" s="31" t="s">
        <v>1009</v>
      </c>
      <c r="P86" s="47" t="s">
        <v>1722</v>
      </c>
      <c r="Q86" s="47"/>
      <c r="R86" s="204" t="s">
        <v>82</v>
      </c>
      <c r="S86" s="40" t="s">
        <v>0</v>
      </c>
      <c r="T86" s="71" t="s">
        <v>179</v>
      </c>
      <c r="U86" s="209" t="s">
        <v>744</v>
      </c>
      <c r="V86" s="40" t="s">
        <v>24</v>
      </c>
      <c r="W86" s="41" t="s">
        <v>33</v>
      </c>
      <c r="X86" s="41"/>
      <c r="Y86" s="69"/>
    </row>
    <row r="87" spans="1:26" s="121" customFormat="1" x14ac:dyDescent="0.15">
      <c r="A87" s="88"/>
      <c r="B87" s="47"/>
      <c r="C87" s="47"/>
      <c r="D87" s="47"/>
      <c r="E87" s="34"/>
      <c r="F87" s="34"/>
      <c r="G87" s="46"/>
      <c r="H87" s="55"/>
      <c r="I87" s="48"/>
      <c r="J87" s="49"/>
      <c r="K87" s="34"/>
      <c r="L87" s="46"/>
      <c r="M87" s="46"/>
      <c r="N87" s="46"/>
      <c r="O87" s="31"/>
      <c r="P87" s="47"/>
      <c r="Q87" s="47"/>
      <c r="R87" s="47"/>
      <c r="S87" s="37"/>
      <c r="T87" s="37"/>
      <c r="U87" s="37"/>
      <c r="V87" s="40"/>
      <c r="W87" s="41"/>
      <c r="X87" s="41"/>
      <c r="Y87" s="69"/>
    </row>
    <row r="88" spans="1:26" ht="21" customHeight="1" x14ac:dyDescent="0.15">
      <c r="A88" s="5"/>
      <c r="B88" s="6" t="s">
        <v>182</v>
      </c>
      <c r="C88" s="7"/>
      <c r="D88" s="7"/>
      <c r="E88" s="28"/>
      <c r="F88" s="28"/>
      <c r="G88" s="8"/>
      <c r="H88" s="74"/>
      <c r="I88" s="9"/>
      <c r="J88" s="10"/>
      <c r="K88" s="28"/>
      <c r="L88" s="8"/>
      <c r="M88" s="8"/>
      <c r="N88" s="8"/>
      <c r="O88" s="11"/>
      <c r="P88" s="7"/>
      <c r="Q88" s="7"/>
      <c r="R88" s="7"/>
      <c r="S88" s="12"/>
      <c r="T88" s="12"/>
      <c r="U88" s="12"/>
      <c r="V88" s="12"/>
      <c r="W88" s="13"/>
      <c r="X88" s="13"/>
      <c r="Y88" s="14"/>
    </row>
    <row r="89" spans="1:26" s="121" customFormat="1" ht="114" customHeight="1" x14ac:dyDescent="0.15">
      <c r="A89" s="88">
        <v>63</v>
      </c>
      <c r="B89" s="47" t="s">
        <v>185</v>
      </c>
      <c r="C89" s="31" t="s">
        <v>186</v>
      </c>
      <c r="D89" s="31" t="s">
        <v>66</v>
      </c>
      <c r="E89" s="210">
        <v>54.912999999999997</v>
      </c>
      <c r="F89" s="34">
        <v>54.912999999999997</v>
      </c>
      <c r="G89" s="17">
        <v>53.139000000000003</v>
      </c>
      <c r="H89" s="36" t="s">
        <v>1980</v>
      </c>
      <c r="I89" s="48" t="s">
        <v>1007</v>
      </c>
      <c r="J89" s="49" t="s">
        <v>1981</v>
      </c>
      <c r="K89" s="123">
        <v>47.188000000000002</v>
      </c>
      <c r="L89" s="46">
        <v>56</v>
      </c>
      <c r="M89" s="46">
        <f>L89-K89</f>
        <v>8.8119999999999976</v>
      </c>
      <c r="N89" s="46" t="s">
        <v>742</v>
      </c>
      <c r="O89" s="31" t="s">
        <v>1009</v>
      </c>
      <c r="P89" s="47" t="s">
        <v>1982</v>
      </c>
      <c r="Q89" s="87"/>
      <c r="R89" s="31" t="s">
        <v>183</v>
      </c>
      <c r="S89" s="37" t="s">
        <v>0</v>
      </c>
      <c r="T89" s="70" t="s">
        <v>184</v>
      </c>
      <c r="U89" s="39">
        <v>70</v>
      </c>
      <c r="V89" s="40" t="s">
        <v>26</v>
      </c>
      <c r="W89" s="41" t="s">
        <v>33</v>
      </c>
      <c r="X89" s="41"/>
      <c r="Y89" s="69"/>
    </row>
    <row r="90" spans="1:26" s="121" customFormat="1" ht="81.75" customHeight="1" x14ac:dyDescent="0.15">
      <c r="A90" s="88">
        <v>64</v>
      </c>
      <c r="B90" s="2" t="s">
        <v>187</v>
      </c>
      <c r="C90" s="31" t="s">
        <v>181</v>
      </c>
      <c r="D90" s="31" t="s">
        <v>66</v>
      </c>
      <c r="E90" s="210">
        <v>8</v>
      </c>
      <c r="F90" s="34">
        <v>8</v>
      </c>
      <c r="G90" s="17">
        <v>7.7220000000000004</v>
      </c>
      <c r="H90" s="55" t="s">
        <v>741</v>
      </c>
      <c r="I90" s="48" t="s">
        <v>1044</v>
      </c>
      <c r="J90" s="49" t="s">
        <v>1439</v>
      </c>
      <c r="K90" s="123">
        <v>7.8810000000000002</v>
      </c>
      <c r="L90" s="46">
        <v>12</v>
      </c>
      <c r="M90" s="46">
        <f>L90-K90</f>
        <v>4.1189999999999998</v>
      </c>
      <c r="N90" s="46" t="s">
        <v>742</v>
      </c>
      <c r="O90" s="31" t="s">
        <v>1051</v>
      </c>
      <c r="P90" s="47" t="s">
        <v>1440</v>
      </c>
      <c r="Q90" s="87"/>
      <c r="R90" s="31" t="s">
        <v>188</v>
      </c>
      <c r="S90" s="37" t="s">
        <v>0</v>
      </c>
      <c r="T90" s="70" t="s">
        <v>184</v>
      </c>
      <c r="U90" s="39">
        <v>71</v>
      </c>
      <c r="V90" s="40" t="s">
        <v>817</v>
      </c>
      <c r="W90" s="41" t="s">
        <v>33</v>
      </c>
      <c r="X90" s="41"/>
      <c r="Y90" s="69"/>
    </row>
    <row r="91" spans="1:26" s="121" customFormat="1" ht="79.5" customHeight="1" x14ac:dyDescent="0.15">
      <c r="A91" s="88">
        <v>65</v>
      </c>
      <c r="B91" s="47" t="s">
        <v>189</v>
      </c>
      <c r="C91" s="31" t="s">
        <v>67</v>
      </c>
      <c r="D91" s="31" t="s">
        <v>66</v>
      </c>
      <c r="E91" s="34">
        <v>10.231999999999999</v>
      </c>
      <c r="F91" s="34">
        <v>10.231999999999999</v>
      </c>
      <c r="G91" s="46">
        <v>8.0879999999999992</v>
      </c>
      <c r="H91" s="36" t="s">
        <v>1131</v>
      </c>
      <c r="I91" s="48" t="s">
        <v>1007</v>
      </c>
      <c r="J91" s="49" t="s">
        <v>1132</v>
      </c>
      <c r="K91" s="34">
        <v>9.7249999999999996</v>
      </c>
      <c r="L91" s="46">
        <v>10.125</v>
      </c>
      <c r="M91" s="46">
        <f>L91-K91</f>
        <v>0.40000000000000036</v>
      </c>
      <c r="N91" s="46" t="s">
        <v>742</v>
      </c>
      <c r="O91" s="31" t="s">
        <v>1009</v>
      </c>
      <c r="P91" s="47" t="s">
        <v>1133</v>
      </c>
      <c r="Q91" s="47"/>
      <c r="R91" s="31" t="s">
        <v>127</v>
      </c>
      <c r="S91" s="37" t="s">
        <v>0</v>
      </c>
      <c r="T91" s="70" t="s">
        <v>190</v>
      </c>
      <c r="U91" s="39">
        <v>72</v>
      </c>
      <c r="V91" s="40" t="s">
        <v>26</v>
      </c>
      <c r="W91" s="41" t="s">
        <v>33</v>
      </c>
      <c r="X91" s="41"/>
      <c r="Y91" s="69"/>
    </row>
    <row r="92" spans="1:26" s="121" customFormat="1" ht="93.75" customHeight="1" x14ac:dyDescent="0.15">
      <c r="A92" s="88">
        <v>66</v>
      </c>
      <c r="B92" s="47" t="s">
        <v>191</v>
      </c>
      <c r="C92" s="31" t="s">
        <v>121</v>
      </c>
      <c r="D92" s="31" t="s">
        <v>66</v>
      </c>
      <c r="E92" s="34">
        <v>37.564999999999998</v>
      </c>
      <c r="F92" s="34">
        <v>37.564999999999998</v>
      </c>
      <c r="G92" s="46">
        <v>27.787269999999999</v>
      </c>
      <c r="H92" s="55" t="s">
        <v>741</v>
      </c>
      <c r="I92" s="48" t="s">
        <v>1007</v>
      </c>
      <c r="J92" s="49" t="s">
        <v>1134</v>
      </c>
      <c r="K92" s="34">
        <v>39.804000000000002</v>
      </c>
      <c r="L92" s="46">
        <v>85.888000000000005</v>
      </c>
      <c r="M92" s="46">
        <v>46</v>
      </c>
      <c r="N92" s="46" t="s">
        <v>741</v>
      </c>
      <c r="O92" s="31" t="s">
        <v>1009</v>
      </c>
      <c r="P92" s="47" t="s">
        <v>1781</v>
      </c>
      <c r="Q92" s="47"/>
      <c r="R92" s="31" t="s">
        <v>127</v>
      </c>
      <c r="S92" s="37" t="s">
        <v>0</v>
      </c>
      <c r="T92" s="70" t="s">
        <v>190</v>
      </c>
      <c r="U92" s="39">
        <v>73</v>
      </c>
      <c r="V92" s="40" t="s">
        <v>817</v>
      </c>
      <c r="W92" s="41" t="s">
        <v>28</v>
      </c>
      <c r="X92" s="41" t="s">
        <v>33</v>
      </c>
      <c r="Y92" s="69"/>
    </row>
    <row r="93" spans="1:26" s="121" customFormat="1" ht="75" customHeight="1" collapsed="1" x14ac:dyDescent="0.15">
      <c r="A93" s="88">
        <v>67</v>
      </c>
      <c r="B93" s="67" t="s">
        <v>192</v>
      </c>
      <c r="C93" s="31" t="s">
        <v>160</v>
      </c>
      <c r="D93" s="31" t="s">
        <v>153</v>
      </c>
      <c r="E93" s="89">
        <v>15.3</v>
      </c>
      <c r="F93" s="34">
        <v>15.3</v>
      </c>
      <c r="G93" s="34">
        <v>14.96664</v>
      </c>
      <c r="H93" s="76" t="s">
        <v>1094</v>
      </c>
      <c r="I93" s="48" t="s">
        <v>1522</v>
      </c>
      <c r="J93" s="49" t="s">
        <v>1530</v>
      </c>
      <c r="K93" s="292">
        <v>45.3</v>
      </c>
      <c r="L93" s="215">
        <v>45.3</v>
      </c>
      <c r="M93" s="215">
        <f>L93-K93</f>
        <v>0</v>
      </c>
      <c r="N93" s="46" t="s">
        <v>1991</v>
      </c>
      <c r="O93" s="31" t="s">
        <v>1009</v>
      </c>
      <c r="P93" s="47" t="s">
        <v>1531</v>
      </c>
      <c r="Q93" s="47"/>
      <c r="R93" s="31" t="s">
        <v>167</v>
      </c>
      <c r="S93" s="37" t="s">
        <v>0</v>
      </c>
      <c r="T93" s="38" t="s">
        <v>931</v>
      </c>
      <c r="U93" s="39">
        <v>74</v>
      </c>
      <c r="V93" s="40" t="s">
        <v>48</v>
      </c>
      <c r="W93" s="41" t="s">
        <v>33</v>
      </c>
      <c r="X93" s="41"/>
      <c r="Y93" s="69"/>
      <c r="Z93" s="134"/>
    </row>
    <row r="94" spans="1:26" s="121" customFormat="1" ht="51.75" customHeight="1" x14ac:dyDescent="0.15">
      <c r="A94" s="88">
        <v>68</v>
      </c>
      <c r="B94" s="47" t="s">
        <v>193</v>
      </c>
      <c r="C94" s="31" t="s">
        <v>63</v>
      </c>
      <c r="D94" s="31" t="s">
        <v>60</v>
      </c>
      <c r="E94" s="34">
        <v>43</v>
      </c>
      <c r="F94" s="34">
        <v>43</v>
      </c>
      <c r="G94" s="46">
        <v>31.257999999999999</v>
      </c>
      <c r="H94" s="36" t="s">
        <v>2058</v>
      </c>
      <c r="I94" s="48" t="s">
        <v>1011</v>
      </c>
      <c r="J94" s="49" t="s">
        <v>2059</v>
      </c>
      <c r="K94" s="34">
        <v>35.880000000000003</v>
      </c>
      <c r="L94" s="46">
        <v>0</v>
      </c>
      <c r="M94" s="46">
        <f>L94-K94</f>
        <v>-35.880000000000003</v>
      </c>
      <c r="N94" s="46" t="s">
        <v>741</v>
      </c>
      <c r="O94" s="31" t="s">
        <v>1012</v>
      </c>
      <c r="P94" s="47" t="s">
        <v>2060</v>
      </c>
      <c r="Q94" s="47"/>
      <c r="R94" s="68" t="s">
        <v>82</v>
      </c>
      <c r="S94" s="37" t="s">
        <v>0</v>
      </c>
      <c r="T94" s="70" t="s">
        <v>194</v>
      </c>
      <c r="U94" s="39">
        <v>75</v>
      </c>
      <c r="V94" s="40" t="s">
        <v>25</v>
      </c>
      <c r="W94" s="41" t="s">
        <v>33</v>
      </c>
      <c r="X94" s="41"/>
      <c r="Y94" s="69"/>
    </row>
    <row r="95" spans="1:26" s="121" customFormat="1" ht="96.75" customHeight="1" x14ac:dyDescent="0.15">
      <c r="A95" s="88">
        <v>69</v>
      </c>
      <c r="B95" s="47" t="s">
        <v>195</v>
      </c>
      <c r="C95" s="31" t="s">
        <v>160</v>
      </c>
      <c r="D95" s="31" t="s">
        <v>146</v>
      </c>
      <c r="E95" s="34">
        <v>59.314999999999998</v>
      </c>
      <c r="F95" s="34">
        <v>59.314999999999998</v>
      </c>
      <c r="G95" s="46">
        <v>58.533999999999999</v>
      </c>
      <c r="H95" s="45" t="s">
        <v>2130</v>
      </c>
      <c r="I95" s="15" t="s">
        <v>1007</v>
      </c>
      <c r="J95" s="16" t="s">
        <v>2131</v>
      </c>
      <c r="K95" s="34">
        <v>58.677999999999997</v>
      </c>
      <c r="L95" s="46">
        <v>56.018000000000001</v>
      </c>
      <c r="M95" s="46">
        <f t="shared" ref="M95:M97" si="7">L95-K95</f>
        <v>-2.6599999999999966</v>
      </c>
      <c r="N95" s="46" t="s">
        <v>880</v>
      </c>
      <c r="O95" s="31" t="s">
        <v>1009</v>
      </c>
      <c r="P95" s="47" t="s">
        <v>1853</v>
      </c>
      <c r="Q95" s="47"/>
      <c r="R95" s="31" t="s">
        <v>139</v>
      </c>
      <c r="S95" s="37" t="s">
        <v>0</v>
      </c>
      <c r="T95" s="70" t="s">
        <v>196</v>
      </c>
      <c r="U95" s="39">
        <v>76</v>
      </c>
      <c r="V95" s="40" t="s">
        <v>26</v>
      </c>
      <c r="W95" s="41" t="s">
        <v>33</v>
      </c>
      <c r="X95" s="41"/>
      <c r="Y95" s="69"/>
    </row>
    <row r="96" spans="1:26" s="121" customFormat="1" ht="146.25" customHeight="1" x14ac:dyDescent="0.15">
      <c r="A96" s="88">
        <v>70</v>
      </c>
      <c r="B96" s="47" t="s">
        <v>197</v>
      </c>
      <c r="C96" s="31" t="s">
        <v>121</v>
      </c>
      <c r="D96" s="31" t="s">
        <v>60</v>
      </c>
      <c r="E96" s="34">
        <v>11095.962</v>
      </c>
      <c r="F96" s="34">
        <v>7803.0969999999998</v>
      </c>
      <c r="G96" s="46">
        <v>6886.4750000000004</v>
      </c>
      <c r="H96" s="211" t="s">
        <v>2132</v>
      </c>
      <c r="I96" s="15" t="s">
        <v>1044</v>
      </c>
      <c r="J96" s="16" t="s">
        <v>2133</v>
      </c>
      <c r="K96" s="34">
        <v>10357</v>
      </c>
      <c r="L96" s="46">
        <v>12658</v>
      </c>
      <c r="M96" s="46">
        <f t="shared" si="7"/>
        <v>2301</v>
      </c>
      <c r="N96" s="46" t="s">
        <v>880</v>
      </c>
      <c r="O96" s="31" t="s">
        <v>1009</v>
      </c>
      <c r="P96" s="47" t="s">
        <v>2134</v>
      </c>
      <c r="Q96" s="47"/>
      <c r="R96" s="31" t="s">
        <v>139</v>
      </c>
      <c r="S96" s="37" t="s">
        <v>0</v>
      </c>
      <c r="T96" s="70" t="s">
        <v>196</v>
      </c>
      <c r="U96" s="39">
        <v>77</v>
      </c>
      <c r="V96" s="40" t="s">
        <v>26</v>
      </c>
      <c r="W96" s="41"/>
      <c r="X96" s="41" t="s">
        <v>33</v>
      </c>
      <c r="Y96" s="69"/>
    </row>
    <row r="97" spans="1:25" s="121" customFormat="1" ht="137.25" customHeight="1" x14ac:dyDescent="0.15">
      <c r="A97" s="88">
        <v>71</v>
      </c>
      <c r="B97" s="47" t="s">
        <v>198</v>
      </c>
      <c r="C97" s="31" t="s">
        <v>61</v>
      </c>
      <c r="D97" s="31" t="s">
        <v>60</v>
      </c>
      <c r="E97" s="34">
        <v>500</v>
      </c>
      <c r="F97" s="34">
        <v>7071.6729999999998</v>
      </c>
      <c r="G97" s="46">
        <v>727.51300000000003</v>
      </c>
      <c r="H97" s="44" t="s">
        <v>2135</v>
      </c>
      <c r="I97" s="15" t="s">
        <v>1011</v>
      </c>
      <c r="J97" s="16" t="s">
        <v>2136</v>
      </c>
      <c r="K97" s="34">
        <v>300</v>
      </c>
      <c r="L97" s="46">
        <v>0</v>
      </c>
      <c r="M97" s="46">
        <f t="shared" si="7"/>
        <v>-300</v>
      </c>
      <c r="N97" s="46" t="s">
        <v>880</v>
      </c>
      <c r="O97" s="31" t="s">
        <v>1012</v>
      </c>
      <c r="P97" s="47" t="s">
        <v>2137</v>
      </c>
      <c r="Q97" s="47"/>
      <c r="R97" s="31" t="s">
        <v>139</v>
      </c>
      <c r="S97" s="37" t="s">
        <v>0</v>
      </c>
      <c r="T97" s="70" t="s">
        <v>196</v>
      </c>
      <c r="U97" s="39">
        <v>78</v>
      </c>
      <c r="V97" s="40" t="s">
        <v>26</v>
      </c>
      <c r="W97" s="41"/>
      <c r="X97" s="41" t="s">
        <v>33</v>
      </c>
      <c r="Y97" s="69"/>
    </row>
    <row r="98" spans="1:25" s="121" customFormat="1" ht="60" customHeight="1" x14ac:dyDescent="0.15">
      <c r="A98" s="88">
        <v>72</v>
      </c>
      <c r="B98" s="47" t="s">
        <v>199</v>
      </c>
      <c r="C98" s="31" t="s">
        <v>64</v>
      </c>
      <c r="D98" s="31" t="s">
        <v>66</v>
      </c>
      <c r="E98" s="34">
        <v>13.916</v>
      </c>
      <c r="F98" s="34">
        <v>13.916</v>
      </c>
      <c r="G98" s="46">
        <v>11.387712000000001</v>
      </c>
      <c r="H98" s="76" t="s">
        <v>1094</v>
      </c>
      <c r="I98" s="48" t="s">
        <v>1007</v>
      </c>
      <c r="J98" s="49" t="s">
        <v>1186</v>
      </c>
      <c r="K98" s="34">
        <v>9.1750000000000007</v>
      </c>
      <c r="L98" s="46">
        <v>19</v>
      </c>
      <c r="M98" s="46">
        <f>L98-K98</f>
        <v>9.8249999999999993</v>
      </c>
      <c r="N98" s="46" t="s">
        <v>1187</v>
      </c>
      <c r="O98" s="31" t="s">
        <v>1009</v>
      </c>
      <c r="P98" s="47" t="s">
        <v>1188</v>
      </c>
      <c r="Q98" s="47" t="s">
        <v>2250</v>
      </c>
      <c r="R98" s="31" t="s">
        <v>200</v>
      </c>
      <c r="S98" s="37" t="s">
        <v>0</v>
      </c>
      <c r="T98" s="70" t="s">
        <v>974</v>
      </c>
      <c r="U98" s="39">
        <v>79</v>
      </c>
      <c r="V98" s="40" t="s">
        <v>49</v>
      </c>
      <c r="W98" s="41" t="s">
        <v>33</v>
      </c>
      <c r="X98" s="41"/>
      <c r="Y98" s="69"/>
    </row>
    <row r="99" spans="1:25" s="121" customFormat="1" ht="75.75" customHeight="1" x14ac:dyDescent="0.15">
      <c r="A99" s="88">
        <v>73</v>
      </c>
      <c r="B99" s="47" t="s">
        <v>201</v>
      </c>
      <c r="C99" s="31" t="s">
        <v>61</v>
      </c>
      <c r="D99" s="31" t="s">
        <v>142</v>
      </c>
      <c r="E99" s="34">
        <v>33.651000000000003</v>
      </c>
      <c r="F99" s="34">
        <v>33.651000000000003</v>
      </c>
      <c r="G99" s="46">
        <v>32.079157000000002</v>
      </c>
      <c r="H99" s="76" t="s">
        <v>1094</v>
      </c>
      <c r="I99" s="48" t="s">
        <v>1044</v>
      </c>
      <c r="J99" s="49" t="s">
        <v>1189</v>
      </c>
      <c r="K99" s="34">
        <v>31.068999999999999</v>
      </c>
      <c r="L99" s="46">
        <v>114.277</v>
      </c>
      <c r="M99" s="46">
        <f>L99-K99</f>
        <v>83.207999999999998</v>
      </c>
      <c r="N99" s="46" t="s">
        <v>878</v>
      </c>
      <c r="O99" s="31" t="s">
        <v>1009</v>
      </c>
      <c r="P99" s="47" t="s">
        <v>1190</v>
      </c>
      <c r="Q99" s="47"/>
      <c r="R99" s="31" t="s">
        <v>200</v>
      </c>
      <c r="S99" s="37" t="s">
        <v>0</v>
      </c>
      <c r="T99" s="70" t="s">
        <v>202</v>
      </c>
      <c r="U99" s="39">
        <v>80</v>
      </c>
      <c r="V99" s="40" t="s">
        <v>817</v>
      </c>
      <c r="W99" s="41" t="s">
        <v>33</v>
      </c>
      <c r="X99" s="41"/>
      <c r="Y99" s="69"/>
    </row>
    <row r="100" spans="1:25" s="121" customFormat="1" x14ac:dyDescent="0.15">
      <c r="A100" s="88"/>
      <c r="B100" s="47"/>
      <c r="C100" s="47"/>
      <c r="D100" s="47"/>
      <c r="E100" s="34"/>
      <c r="F100" s="34"/>
      <c r="G100" s="46"/>
      <c r="H100" s="55"/>
      <c r="I100" s="48"/>
      <c r="J100" s="49"/>
      <c r="K100" s="34"/>
      <c r="L100" s="46"/>
      <c r="M100" s="46"/>
      <c r="N100" s="46"/>
      <c r="O100" s="31"/>
      <c r="P100" s="47"/>
      <c r="Q100" s="47"/>
      <c r="R100" s="47"/>
      <c r="S100" s="37"/>
      <c r="T100" s="37"/>
      <c r="U100" s="37"/>
      <c r="V100" s="40"/>
      <c r="W100" s="41"/>
      <c r="X100" s="41"/>
      <c r="Y100" s="69"/>
    </row>
    <row r="101" spans="1:25" x14ac:dyDescent="0.15">
      <c r="A101" s="5"/>
      <c r="B101" s="6" t="s">
        <v>203</v>
      </c>
      <c r="C101" s="7"/>
      <c r="D101" s="7"/>
      <c r="E101" s="28"/>
      <c r="F101" s="28"/>
      <c r="G101" s="8"/>
      <c r="H101" s="74"/>
      <c r="I101" s="9"/>
      <c r="J101" s="10"/>
      <c r="K101" s="28"/>
      <c r="L101" s="8"/>
      <c r="M101" s="8"/>
      <c r="N101" s="8"/>
      <c r="O101" s="11"/>
      <c r="P101" s="7"/>
      <c r="Q101" s="7"/>
      <c r="R101" s="7"/>
      <c r="S101" s="12"/>
      <c r="T101" s="12"/>
      <c r="U101" s="12"/>
      <c r="V101" s="12"/>
      <c r="W101" s="13"/>
      <c r="X101" s="13"/>
      <c r="Y101" s="14"/>
    </row>
    <row r="102" spans="1:25" s="121" customFormat="1" ht="117" customHeight="1" x14ac:dyDescent="0.15">
      <c r="A102" s="88">
        <v>74</v>
      </c>
      <c r="B102" s="67" t="s">
        <v>204</v>
      </c>
      <c r="C102" s="31" t="s">
        <v>941</v>
      </c>
      <c r="D102" s="31" t="s">
        <v>66</v>
      </c>
      <c r="E102" s="34">
        <v>269.25799999999998</v>
      </c>
      <c r="F102" s="34">
        <v>269.25799999999998</v>
      </c>
      <c r="G102" s="46">
        <v>261.40899999999999</v>
      </c>
      <c r="H102" s="72" t="s">
        <v>1037</v>
      </c>
      <c r="I102" s="48" t="s">
        <v>1007</v>
      </c>
      <c r="J102" s="49" t="s">
        <v>2175</v>
      </c>
      <c r="K102" s="34">
        <v>268.56700000000001</v>
      </c>
      <c r="L102" s="46">
        <v>268.56700000000001</v>
      </c>
      <c r="M102" s="46">
        <f>L102-K102</f>
        <v>0</v>
      </c>
      <c r="N102" s="46" t="s">
        <v>1991</v>
      </c>
      <c r="O102" s="31" t="s">
        <v>1009</v>
      </c>
      <c r="P102" s="47" t="s">
        <v>2176</v>
      </c>
      <c r="Q102" s="47" t="s">
        <v>2251</v>
      </c>
      <c r="R102" s="212" t="s">
        <v>940</v>
      </c>
      <c r="S102" s="37" t="s">
        <v>309</v>
      </c>
      <c r="T102" s="38" t="s">
        <v>535</v>
      </c>
      <c r="U102" s="39">
        <v>82</v>
      </c>
      <c r="V102" s="40" t="s">
        <v>26</v>
      </c>
      <c r="W102" s="41"/>
      <c r="X102" s="41"/>
      <c r="Y102" s="69"/>
    </row>
    <row r="103" spans="1:25" s="121" customFormat="1" ht="47.25" customHeight="1" x14ac:dyDescent="0.15">
      <c r="A103" s="88">
        <v>75</v>
      </c>
      <c r="B103" s="67" t="s">
        <v>206</v>
      </c>
      <c r="C103" s="31" t="s">
        <v>939</v>
      </c>
      <c r="D103" s="31" t="s">
        <v>66</v>
      </c>
      <c r="E103" s="34">
        <v>36.655000000000001</v>
      </c>
      <c r="F103" s="34">
        <v>36.655000000000001</v>
      </c>
      <c r="G103" s="46">
        <v>36.307000000000002</v>
      </c>
      <c r="H103" s="55" t="s">
        <v>1578</v>
      </c>
      <c r="I103" s="48" t="s">
        <v>1007</v>
      </c>
      <c r="J103" s="49" t="s">
        <v>1043</v>
      </c>
      <c r="K103" s="34">
        <v>57.341000000000001</v>
      </c>
      <c r="L103" s="46">
        <v>114.881</v>
      </c>
      <c r="M103" s="46">
        <f>L103-K103</f>
        <v>57.54</v>
      </c>
      <c r="N103" s="46" t="s">
        <v>741</v>
      </c>
      <c r="O103" s="31" t="s">
        <v>1051</v>
      </c>
      <c r="P103" s="47" t="s">
        <v>1052</v>
      </c>
      <c r="Q103" s="47" t="s">
        <v>2252</v>
      </c>
      <c r="R103" s="212" t="s">
        <v>940</v>
      </c>
      <c r="S103" s="37" t="s">
        <v>309</v>
      </c>
      <c r="T103" s="38" t="s">
        <v>535</v>
      </c>
      <c r="U103" s="39">
        <v>83</v>
      </c>
      <c r="V103" s="40" t="s">
        <v>26</v>
      </c>
      <c r="W103" s="41"/>
      <c r="X103" s="41"/>
      <c r="Y103" s="69"/>
    </row>
    <row r="104" spans="1:25" s="121" customFormat="1" ht="47.25" customHeight="1" x14ac:dyDescent="0.15">
      <c r="A104" s="88">
        <v>76</v>
      </c>
      <c r="B104" s="67" t="s">
        <v>942</v>
      </c>
      <c r="C104" s="31" t="s">
        <v>943</v>
      </c>
      <c r="D104" s="31" t="s">
        <v>66</v>
      </c>
      <c r="E104" s="34">
        <v>99.18</v>
      </c>
      <c r="F104" s="34">
        <v>99.18</v>
      </c>
      <c r="G104" s="46">
        <v>97.625</v>
      </c>
      <c r="H104" s="55" t="s">
        <v>1038</v>
      </c>
      <c r="I104" s="48" t="s">
        <v>1007</v>
      </c>
      <c r="J104" s="49" t="s">
        <v>1042</v>
      </c>
      <c r="K104" s="34">
        <v>112.14100000000001</v>
      </c>
      <c r="L104" s="46">
        <v>104.58</v>
      </c>
      <c r="M104" s="46">
        <f>L104-K104</f>
        <v>-7.561000000000007</v>
      </c>
      <c r="N104" s="46" t="s">
        <v>741</v>
      </c>
      <c r="O104" s="31" t="s">
        <v>1051</v>
      </c>
      <c r="P104" s="47" t="s">
        <v>1053</v>
      </c>
      <c r="Q104" s="47"/>
      <c r="R104" s="212" t="s">
        <v>940</v>
      </c>
      <c r="S104" s="37" t="s">
        <v>309</v>
      </c>
      <c r="T104" s="38" t="s">
        <v>535</v>
      </c>
      <c r="U104" s="39">
        <v>84</v>
      </c>
      <c r="V104" s="40" t="s">
        <v>26</v>
      </c>
      <c r="W104" s="41"/>
      <c r="X104" s="41"/>
      <c r="Y104" s="69"/>
    </row>
    <row r="105" spans="1:25" s="121" customFormat="1" ht="170.25" customHeight="1" x14ac:dyDescent="0.15">
      <c r="A105" s="88">
        <v>77</v>
      </c>
      <c r="B105" s="47" t="s">
        <v>207</v>
      </c>
      <c r="C105" s="31" t="s">
        <v>208</v>
      </c>
      <c r="D105" s="31" t="s">
        <v>66</v>
      </c>
      <c r="E105" s="34">
        <v>406.75700000000001</v>
      </c>
      <c r="F105" s="34">
        <v>406.75700000000001</v>
      </c>
      <c r="G105" s="46">
        <v>390.54300000000001</v>
      </c>
      <c r="H105" s="135" t="s">
        <v>1368</v>
      </c>
      <c r="I105" s="48" t="s">
        <v>1007</v>
      </c>
      <c r="J105" s="54" t="s">
        <v>1369</v>
      </c>
      <c r="K105" s="34">
        <v>615.54399999999998</v>
      </c>
      <c r="L105" s="46">
        <v>400.63600000000002</v>
      </c>
      <c r="M105" s="46">
        <f>+L105-K105</f>
        <v>-214.90799999999996</v>
      </c>
      <c r="N105" s="46" t="s">
        <v>880</v>
      </c>
      <c r="O105" s="31" t="s">
        <v>1009</v>
      </c>
      <c r="P105" s="47" t="s">
        <v>1370</v>
      </c>
      <c r="Q105" s="47" t="s">
        <v>1371</v>
      </c>
      <c r="R105" s="31" t="s">
        <v>209</v>
      </c>
      <c r="S105" s="37" t="s">
        <v>0</v>
      </c>
      <c r="T105" s="38" t="s">
        <v>210</v>
      </c>
      <c r="U105" s="39">
        <v>85</v>
      </c>
      <c r="V105" s="40" t="s">
        <v>26</v>
      </c>
      <c r="W105" s="41"/>
      <c r="X105" s="41"/>
      <c r="Y105" s="69"/>
    </row>
    <row r="106" spans="1:25" s="121" customFormat="1" ht="77.25" customHeight="1" x14ac:dyDescent="0.15">
      <c r="A106" s="88">
        <v>78</v>
      </c>
      <c r="B106" s="47" t="s">
        <v>211</v>
      </c>
      <c r="C106" s="31" t="s">
        <v>208</v>
      </c>
      <c r="D106" s="31" t="s">
        <v>66</v>
      </c>
      <c r="E106" s="34">
        <v>1362.59</v>
      </c>
      <c r="F106" s="34">
        <v>1362.59</v>
      </c>
      <c r="G106" s="46">
        <v>1342.4290000000001</v>
      </c>
      <c r="H106" s="76" t="s">
        <v>1094</v>
      </c>
      <c r="I106" s="48" t="s">
        <v>1007</v>
      </c>
      <c r="J106" s="54" t="s">
        <v>1372</v>
      </c>
      <c r="K106" s="34">
        <v>1268.6379999999999</v>
      </c>
      <c r="L106" s="46">
        <v>1210.5740000000001</v>
      </c>
      <c r="M106" s="46">
        <f t="shared" ref="M106:M130" si="8">+L106-K106</f>
        <v>-58.063999999999851</v>
      </c>
      <c r="N106" s="46" t="s">
        <v>880</v>
      </c>
      <c r="O106" s="31" t="s">
        <v>1009</v>
      </c>
      <c r="P106" s="47" t="s">
        <v>1373</v>
      </c>
      <c r="Q106" s="47"/>
      <c r="R106" s="31" t="s">
        <v>209</v>
      </c>
      <c r="S106" s="37" t="s">
        <v>0</v>
      </c>
      <c r="T106" s="38" t="s">
        <v>210</v>
      </c>
      <c r="U106" s="39">
        <v>86</v>
      </c>
      <c r="V106" s="40" t="s">
        <v>48</v>
      </c>
      <c r="W106" s="41"/>
      <c r="X106" s="41"/>
      <c r="Y106" s="69"/>
    </row>
    <row r="107" spans="1:25" s="121" customFormat="1" ht="190.5" customHeight="1" x14ac:dyDescent="0.15">
      <c r="A107" s="88">
        <v>79</v>
      </c>
      <c r="B107" s="47" t="s">
        <v>212</v>
      </c>
      <c r="C107" s="31" t="s">
        <v>213</v>
      </c>
      <c r="D107" s="31" t="s">
        <v>66</v>
      </c>
      <c r="E107" s="34">
        <v>927.23099999999999</v>
      </c>
      <c r="F107" s="34">
        <v>927.23099999999999</v>
      </c>
      <c r="G107" s="46">
        <v>925.57899999999995</v>
      </c>
      <c r="H107" s="36" t="s">
        <v>1374</v>
      </c>
      <c r="I107" s="48" t="s">
        <v>1007</v>
      </c>
      <c r="J107" s="54" t="s">
        <v>1375</v>
      </c>
      <c r="K107" s="34">
        <v>3037.779</v>
      </c>
      <c r="L107" s="46">
        <v>3468.172</v>
      </c>
      <c r="M107" s="46">
        <f t="shared" si="8"/>
        <v>430.39300000000003</v>
      </c>
      <c r="N107" s="46" t="s">
        <v>880</v>
      </c>
      <c r="O107" s="31" t="s">
        <v>1009</v>
      </c>
      <c r="P107" s="47" t="s">
        <v>1376</v>
      </c>
      <c r="Q107" s="47"/>
      <c r="R107" s="31" t="s">
        <v>209</v>
      </c>
      <c r="S107" s="37" t="s">
        <v>0</v>
      </c>
      <c r="T107" s="38" t="s">
        <v>210</v>
      </c>
      <c r="U107" s="39">
        <v>87</v>
      </c>
      <c r="V107" s="40" t="s">
        <v>26</v>
      </c>
      <c r="W107" s="41"/>
      <c r="X107" s="41"/>
      <c r="Y107" s="69"/>
    </row>
    <row r="108" spans="1:25" s="121" customFormat="1" ht="192" customHeight="1" x14ac:dyDescent="0.15">
      <c r="A108" s="88">
        <v>80</v>
      </c>
      <c r="B108" s="47" t="s">
        <v>214</v>
      </c>
      <c r="C108" s="31" t="s">
        <v>208</v>
      </c>
      <c r="D108" s="31" t="s">
        <v>66</v>
      </c>
      <c r="E108" s="34">
        <v>706.12699999999995</v>
      </c>
      <c r="F108" s="34">
        <v>706.12699999999995</v>
      </c>
      <c r="G108" s="46">
        <v>697.77200000000005</v>
      </c>
      <c r="H108" s="75" t="s">
        <v>1423</v>
      </c>
      <c r="I108" s="48" t="s">
        <v>1007</v>
      </c>
      <c r="J108" s="47" t="s">
        <v>1377</v>
      </c>
      <c r="K108" s="34">
        <v>670.90800000000002</v>
      </c>
      <c r="L108" s="46">
        <v>701.74900000000002</v>
      </c>
      <c r="M108" s="46">
        <f t="shared" si="8"/>
        <v>30.841000000000008</v>
      </c>
      <c r="N108" s="46" t="s">
        <v>880</v>
      </c>
      <c r="O108" s="31" t="s">
        <v>1009</v>
      </c>
      <c r="P108" s="47" t="s">
        <v>1378</v>
      </c>
      <c r="Q108" s="47" t="s">
        <v>1379</v>
      </c>
      <c r="R108" s="31" t="s">
        <v>209</v>
      </c>
      <c r="S108" s="37" t="s">
        <v>0</v>
      </c>
      <c r="T108" s="38" t="s">
        <v>210</v>
      </c>
      <c r="U108" s="39">
        <v>88</v>
      </c>
      <c r="V108" s="40" t="s">
        <v>26</v>
      </c>
      <c r="W108" s="41"/>
      <c r="X108" s="41"/>
      <c r="Y108" s="69"/>
    </row>
    <row r="109" spans="1:25" s="121" customFormat="1" ht="137.25" customHeight="1" x14ac:dyDescent="0.15">
      <c r="A109" s="88">
        <v>81</v>
      </c>
      <c r="B109" s="47" t="s">
        <v>215</v>
      </c>
      <c r="C109" s="31" t="s">
        <v>208</v>
      </c>
      <c r="D109" s="31" t="s">
        <v>66</v>
      </c>
      <c r="E109" s="34">
        <v>427.12599999999998</v>
      </c>
      <c r="F109" s="34">
        <v>427.12599999999998</v>
      </c>
      <c r="G109" s="46">
        <v>423.93400000000003</v>
      </c>
      <c r="H109" s="75" t="s">
        <v>1380</v>
      </c>
      <c r="I109" s="48" t="s">
        <v>1044</v>
      </c>
      <c r="J109" s="54" t="s">
        <v>1381</v>
      </c>
      <c r="K109" s="34">
        <v>426.17599999999999</v>
      </c>
      <c r="L109" s="46">
        <v>802.673</v>
      </c>
      <c r="M109" s="46">
        <f t="shared" si="8"/>
        <v>376.49700000000001</v>
      </c>
      <c r="N109" s="46">
        <v>-5.6150000000000002</v>
      </c>
      <c r="O109" s="31" t="s">
        <v>1104</v>
      </c>
      <c r="P109" s="47" t="s">
        <v>1382</v>
      </c>
      <c r="Q109" s="47" t="s">
        <v>1383</v>
      </c>
      <c r="R109" s="31" t="s">
        <v>209</v>
      </c>
      <c r="S109" s="37" t="s">
        <v>0</v>
      </c>
      <c r="T109" s="38" t="s">
        <v>210</v>
      </c>
      <c r="U109" s="39">
        <v>89</v>
      </c>
      <c r="V109" s="40" t="s">
        <v>26</v>
      </c>
      <c r="W109" s="41"/>
      <c r="X109" s="41"/>
      <c r="Y109" s="69"/>
    </row>
    <row r="110" spans="1:25" s="121" customFormat="1" ht="58.5" customHeight="1" x14ac:dyDescent="0.15">
      <c r="A110" s="88">
        <v>82</v>
      </c>
      <c r="B110" s="47" t="s">
        <v>216</v>
      </c>
      <c r="C110" s="31" t="s">
        <v>208</v>
      </c>
      <c r="D110" s="31" t="s">
        <v>66</v>
      </c>
      <c r="E110" s="34">
        <v>59.22</v>
      </c>
      <c r="F110" s="34">
        <v>59.22</v>
      </c>
      <c r="G110" s="46">
        <v>58.643000000000001</v>
      </c>
      <c r="H110" s="76" t="s">
        <v>1094</v>
      </c>
      <c r="I110" s="48" t="s">
        <v>1007</v>
      </c>
      <c r="J110" s="54" t="s">
        <v>1384</v>
      </c>
      <c r="K110" s="34">
        <v>27.619</v>
      </c>
      <c r="L110" s="46">
        <v>27.619</v>
      </c>
      <c r="M110" s="46">
        <f t="shared" si="8"/>
        <v>0</v>
      </c>
      <c r="N110" s="46" t="s">
        <v>880</v>
      </c>
      <c r="O110" s="31" t="s">
        <v>1009</v>
      </c>
      <c r="P110" s="47" t="s">
        <v>1385</v>
      </c>
      <c r="Q110" s="47"/>
      <c r="R110" s="31" t="s">
        <v>209</v>
      </c>
      <c r="S110" s="37" t="s">
        <v>0</v>
      </c>
      <c r="T110" s="38" t="s">
        <v>210</v>
      </c>
      <c r="U110" s="39">
        <v>90</v>
      </c>
      <c r="V110" s="40" t="s">
        <v>49</v>
      </c>
      <c r="W110" s="41"/>
      <c r="X110" s="41"/>
      <c r="Y110" s="69"/>
    </row>
    <row r="111" spans="1:25" s="121" customFormat="1" ht="65.25" customHeight="1" x14ac:dyDescent="0.15">
      <c r="A111" s="88">
        <v>83</v>
      </c>
      <c r="B111" s="47" t="s">
        <v>217</v>
      </c>
      <c r="C111" s="31" t="s">
        <v>208</v>
      </c>
      <c r="D111" s="31" t="s">
        <v>66</v>
      </c>
      <c r="E111" s="34">
        <v>12.023</v>
      </c>
      <c r="F111" s="34">
        <v>12.023</v>
      </c>
      <c r="G111" s="46">
        <v>11.965999999999999</v>
      </c>
      <c r="H111" s="76" t="s">
        <v>1094</v>
      </c>
      <c r="I111" s="48" t="s">
        <v>1007</v>
      </c>
      <c r="J111" s="54" t="s">
        <v>1386</v>
      </c>
      <c r="K111" s="34">
        <v>12.023</v>
      </c>
      <c r="L111" s="46">
        <v>12.023</v>
      </c>
      <c r="M111" s="46">
        <f t="shared" si="8"/>
        <v>0</v>
      </c>
      <c r="N111" s="46" t="s">
        <v>880</v>
      </c>
      <c r="O111" s="31" t="s">
        <v>1009</v>
      </c>
      <c r="P111" s="47" t="s">
        <v>1385</v>
      </c>
      <c r="Q111" s="47"/>
      <c r="R111" s="31" t="s">
        <v>209</v>
      </c>
      <c r="S111" s="37" t="s">
        <v>0</v>
      </c>
      <c r="T111" s="38" t="s">
        <v>210</v>
      </c>
      <c r="U111" s="39">
        <v>91</v>
      </c>
      <c r="V111" s="40" t="s">
        <v>49</v>
      </c>
      <c r="W111" s="41"/>
      <c r="X111" s="41"/>
      <c r="Y111" s="69"/>
    </row>
    <row r="112" spans="1:25" s="121" customFormat="1" ht="70.5" customHeight="1" x14ac:dyDescent="0.15">
      <c r="A112" s="88">
        <v>84</v>
      </c>
      <c r="B112" s="47" t="s">
        <v>1387</v>
      </c>
      <c r="C112" s="31" t="s">
        <v>151</v>
      </c>
      <c r="D112" s="31" t="s">
        <v>66</v>
      </c>
      <c r="E112" s="34">
        <v>90.894999999999996</v>
      </c>
      <c r="F112" s="34">
        <v>90.894999999999996</v>
      </c>
      <c r="G112" s="46">
        <v>90.46</v>
      </c>
      <c r="H112" s="76" t="s">
        <v>1094</v>
      </c>
      <c r="I112" s="48" t="s">
        <v>1007</v>
      </c>
      <c r="J112" s="49" t="s">
        <v>1388</v>
      </c>
      <c r="K112" s="34">
        <v>167.613</v>
      </c>
      <c r="L112" s="46">
        <v>276.77</v>
      </c>
      <c r="M112" s="46">
        <f t="shared" si="8"/>
        <v>109.15699999999998</v>
      </c>
      <c r="N112" s="46">
        <v>-1</v>
      </c>
      <c r="O112" s="31" t="s">
        <v>1104</v>
      </c>
      <c r="P112" s="47" t="s">
        <v>1389</v>
      </c>
      <c r="Q112" s="47"/>
      <c r="R112" s="31" t="s">
        <v>209</v>
      </c>
      <c r="S112" s="37" t="s">
        <v>0</v>
      </c>
      <c r="T112" s="38" t="s">
        <v>210</v>
      </c>
      <c r="U112" s="39">
        <v>92</v>
      </c>
      <c r="V112" s="40" t="s">
        <v>815</v>
      </c>
      <c r="W112" s="41"/>
      <c r="X112" s="41"/>
      <c r="Y112" s="69"/>
    </row>
    <row r="113" spans="1:25" s="121" customFormat="1" ht="76.5" customHeight="1" x14ac:dyDescent="0.15">
      <c r="A113" s="88">
        <v>85</v>
      </c>
      <c r="B113" s="47" t="s">
        <v>218</v>
      </c>
      <c r="C113" s="31" t="s">
        <v>208</v>
      </c>
      <c r="D113" s="31" t="s">
        <v>66</v>
      </c>
      <c r="E113" s="34">
        <v>713.76599999999996</v>
      </c>
      <c r="F113" s="34">
        <v>713.76599999999996</v>
      </c>
      <c r="G113" s="46">
        <v>708.29399999999998</v>
      </c>
      <c r="H113" s="76" t="s">
        <v>1094</v>
      </c>
      <c r="I113" s="48" t="s">
        <v>1007</v>
      </c>
      <c r="J113" s="54" t="s">
        <v>1390</v>
      </c>
      <c r="K113" s="34">
        <v>547.23199999999997</v>
      </c>
      <c r="L113" s="46">
        <v>461.99299999999999</v>
      </c>
      <c r="M113" s="46">
        <f t="shared" si="8"/>
        <v>-85.238999999999976</v>
      </c>
      <c r="N113" s="46" t="s">
        <v>880</v>
      </c>
      <c r="O113" s="31" t="s">
        <v>1009</v>
      </c>
      <c r="P113" s="47" t="s">
        <v>1385</v>
      </c>
      <c r="Q113" s="47"/>
      <c r="R113" s="31" t="s">
        <v>209</v>
      </c>
      <c r="S113" s="37" t="s">
        <v>0</v>
      </c>
      <c r="T113" s="38" t="s">
        <v>210</v>
      </c>
      <c r="U113" s="39">
        <v>93</v>
      </c>
      <c r="V113" s="40" t="s">
        <v>48</v>
      </c>
      <c r="W113" s="41"/>
      <c r="X113" s="41"/>
      <c r="Y113" s="69"/>
    </row>
    <row r="114" spans="1:25" s="121" customFormat="1" ht="130.5" customHeight="1" x14ac:dyDescent="0.15">
      <c r="A114" s="88">
        <v>86</v>
      </c>
      <c r="B114" s="47" t="s">
        <v>219</v>
      </c>
      <c r="C114" s="31" t="s">
        <v>208</v>
      </c>
      <c r="D114" s="31" t="s">
        <v>66</v>
      </c>
      <c r="E114" s="34">
        <v>1503.3130000000001</v>
      </c>
      <c r="F114" s="34">
        <v>1503.3130000000001</v>
      </c>
      <c r="G114" s="46">
        <v>1446.691</v>
      </c>
      <c r="H114" s="72" t="s">
        <v>1391</v>
      </c>
      <c r="I114" s="48" t="s">
        <v>1044</v>
      </c>
      <c r="J114" s="54" t="s">
        <v>1392</v>
      </c>
      <c r="K114" s="34">
        <v>1370.1610000000001</v>
      </c>
      <c r="L114" s="46">
        <v>1935.2639999999999</v>
      </c>
      <c r="M114" s="46">
        <f t="shared" si="8"/>
        <v>565.10299999999984</v>
      </c>
      <c r="N114" s="46" t="s">
        <v>880</v>
      </c>
      <c r="O114" s="31" t="s">
        <v>1009</v>
      </c>
      <c r="P114" s="47" t="s">
        <v>1393</v>
      </c>
      <c r="Q114" s="47" t="s">
        <v>1394</v>
      </c>
      <c r="R114" s="31" t="s">
        <v>209</v>
      </c>
      <c r="S114" s="37" t="s">
        <v>0</v>
      </c>
      <c r="T114" s="38" t="s">
        <v>210</v>
      </c>
      <c r="U114" s="39">
        <v>94</v>
      </c>
      <c r="V114" s="40" t="s">
        <v>26</v>
      </c>
      <c r="W114" s="41"/>
      <c r="X114" s="41"/>
      <c r="Y114" s="69"/>
    </row>
    <row r="115" spans="1:25" s="121" customFormat="1" ht="92.25" customHeight="1" x14ac:dyDescent="0.15">
      <c r="A115" s="88">
        <v>87</v>
      </c>
      <c r="B115" s="47" t="s">
        <v>220</v>
      </c>
      <c r="C115" s="31" t="s">
        <v>208</v>
      </c>
      <c r="D115" s="31" t="s">
        <v>66</v>
      </c>
      <c r="E115" s="34">
        <v>43.927999999999997</v>
      </c>
      <c r="F115" s="34">
        <v>43.927999999999997</v>
      </c>
      <c r="G115" s="46">
        <v>43.604999999999997</v>
      </c>
      <c r="H115" s="75"/>
      <c r="I115" s="48" t="s">
        <v>1045</v>
      </c>
      <c r="J115" s="54" t="s">
        <v>1384</v>
      </c>
      <c r="K115" s="34">
        <v>43.927999999999997</v>
      </c>
      <c r="L115" s="46">
        <v>85.873999999999995</v>
      </c>
      <c r="M115" s="46">
        <f t="shared" si="8"/>
        <v>41.945999999999998</v>
      </c>
      <c r="N115" s="46" t="s">
        <v>880</v>
      </c>
      <c r="O115" s="31" t="s">
        <v>1009</v>
      </c>
      <c r="P115" s="47" t="s">
        <v>1395</v>
      </c>
      <c r="Q115" s="47" t="s">
        <v>1396</v>
      </c>
      <c r="R115" s="31" t="s">
        <v>209</v>
      </c>
      <c r="S115" s="37" t="s">
        <v>0</v>
      </c>
      <c r="T115" s="38" t="s">
        <v>210</v>
      </c>
      <c r="U115" s="39">
        <v>95</v>
      </c>
      <c r="V115" s="40" t="s">
        <v>48</v>
      </c>
      <c r="W115" s="41"/>
      <c r="X115" s="41"/>
      <c r="Y115" s="69"/>
    </row>
    <row r="116" spans="1:25" s="121" customFormat="1" ht="97.5" customHeight="1" x14ac:dyDescent="0.15">
      <c r="A116" s="88">
        <v>88</v>
      </c>
      <c r="B116" s="47" t="s">
        <v>221</v>
      </c>
      <c r="C116" s="31" t="s">
        <v>208</v>
      </c>
      <c r="D116" s="31" t="s">
        <v>66</v>
      </c>
      <c r="E116" s="34">
        <v>868.13599999999997</v>
      </c>
      <c r="F116" s="34">
        <v>2823</v>
      </c>
      <c r="G116" s="46">
        <v>2782.0030000000002</v>
      </c>
      <c r="H116" s="76" t="s">
        <v>1094</v>
      </c>
      <c r="I116" s="48" t="s">
        <v>1007</v>
      </c>
      <c r="J116" s="49" t="s">
        <v>1397</v>
      </c>
      <c r="K116" s="34">
        <v>1512.702</v>
      </c>
      <c r="L116" s="46">
        <v>1246.134</v>
      </c>
      <c r="M116" s="46">
        <f t="shared" si="8"/>
        <v>-266.56799999999998</v>
      </c>
      <c r="N116" s="46" t="s">
        <v>880</v>
      </c>
      <c r="O116" s="31" t="s">
        <v>1009</v>
      </c>
      <c r="P116" s="47" t="s">
        <v>1398</v>
      </c>
      <c r="Q116" s="47" t="s">
        <v>1399</v>
      </c>
      <c r="R116" s="31" t="s">
        <v>209</v>
      </c>
      <c r="S116" s="37" t="s">
        <v>0</v>
      </c>
      <c r="T116" s="38" t="s">
        <v>222</v>
      </c>
      <c r="U116" s="39">
        <v>96</v>
      </c>
      <c r="V116" s="40" t="s">
        <v>815</v>
      </c>
      <c r="W116" s="41"/>
      <c r="X116" s="41"/>
      <c r="Y116" s="69"/>
    </row>
    <row r="117" spans="1:25" s="121" customFormat="1" ht="78" customHeight="1" x14ac:dyDescent="0.15">
      <c r="A117" s="88">
        <v>89</v>
      </c>
      <c r="B117" s="47" t="s">
        <v>223</v>
      </c>
      <c r="C117" s="31" t="s">
        <v>208</v>
      </c>
      <c r="D117" s="31" t="s">
        <v>66</v>
      </c>
      <c r="E117" s="34">
        <v>751.00300000000004</v>
      </c>
      <c r="F117" s="34">
        <v>751.00300000000004</v>
      </c>
      <c r="G117" s="46">
        <v>685.52599999999995</v>
      </c>
      <c r="H117" s="76" t="s">
        <v>1094</v>
      </c>
      <c r="I117" s="48" t="s">
        <v>1007</v>
      </c>
      <c r="J117" s="49" t="s">
        <v>1400</v>
      </c>
      <c r="K117" s="34">
        <v>865.69100000000003</v>
      </c>
      <c r="L117" s="46">
        <v>668.13</v>
      </c>
      <c r="M117" s="46">
        <f t="shared" si="8"/>
        <v>-197.56100000000004</v>
      </c>
      <c r="N117" s="46" t="s">
        <v>880</v>
      </c>
      <c r="O117" s="31" t="s">
        <v>1009</v>
      </c>
      <c r="P117" s="47" t="s">
        <v>1401</v>
      </c>
      <c r="Q117" s="47"/>
      <c r="R117" s="31" t="s">
        <v>209</v>
      </c>
      <c r="S117" s="37" t="s">
        <v>0</v>
      </c>
      <c r="T117" s="38" t="s">
        <v>210</v>
      </c>
      <c r="U117" s="39">
        <v>97</v>
      </c>
      <c r="V117" s="40" t="s">
        <v>815</v>
      </c>
      <c r="W117" s="41"/>
      <c r="X117" s="41"/>
      <c r="Y117" s="69"/>
    </row>
    <row r="118" spans="1:25" s="121" customFormat="1" ht="69" customHeight="1" x14ac:dyDescent="0.15">
      <c r="A118" s="88">
        <v>90</v>
      </c>
      <c r="B118" s="47" t="s">
        <v>224</v>
      </c>
      <c r="C118" s="31" t="s">
        <v>225</v>
      </c>
      <c r="D118" s="31" t="s">
        <v>66</v>
      </c>
      <c r="E118" s="34">
        <v>74.442999999999998</v>
      </c>
      <c r="F118" s="34">
        <v>74.442999999999998</v>
      </c>
      <c r="G118" s="46">
        <v>74.013999999999996</v>
      </c>
      <c r="H118" s="76" t="s">
        <v>1094</v>
      </c>
      <c r="I118" s="48" t="s">
        <v>1007</v>
      </c>
      <c r="J118" s="54" t="s">
        <v>1384</v>
      </c>
      <c r="K118" s="34">
        <v>74.442999999999998</v>
      </c>
      <c r="L118" s="46">
        <v>74.442999999999998</v>
      </c>
      <c r="M118" s="46">
        <f t="shared" si="8"/>
        <v>0</v>
      </c>
      <c r="N118" s="46" t="s">
        <v>880</v>
      </c>
      <c r="O118" s="31" t="s">
        <v>1009</v>
      </c>
      <c r="P118" s="47" t="s">
        <v>1385</v>
      </c>
      <c r="Q118" s="47"/>
      <c r="R118" s="31" t="s">
        <v>209</v>
      </c>
      <c r="S118" s="37" t="s">
        <v>0</v>
      </c>
      <c r="T118" s="38" t="s">
        <v>210</v>
      </c>
      <c r="U118" s="39">
        <v>98</v>
      </c>
      <c r="V118" s="40" t="s">
        <v>817</v>
      </c>
      <c r="W118" s="41"/>
      <c r="X118" s="41"/>
      <c r="Y118" s="69"/>
    </row>
    <row r="119" spans="1:25" s="121" customFormat="1" ht="150.75" customHeight="1" x14ac:dyDescent="0.15">
      <c r="A119" s="88">
        <v>91</v>
      </c>
      <c r="B119" s="47" t="s">
        <v>226</v>
      </c>
      <c r="C119" s="31" t="s">
        <v>225</v>
      </c>
      <c r="D119" s="31" t="s">
        <v>66</v>
      </c>
      <c r="E119" s="34">
        <v>73.831000000000003</v>
      </c>
      <c r="F119" s="34">
        <v>73.831000000000003</v>
      </c>
      <c r="G119" s="46">
        <v>72.406000000000006</v>
      </c>
      <c r="H119" s="36" t="s">
        <v>1402</v>
      </c>
      <c r="I119" s="48" t="s">
        <v>1044</v>
      </c>
      <c r="J119" s="54" t="s">
        <v>1403</v>
      </c>
      <c r="K119" s="34">
        <v>73.658000000000001</v>
      </c>
      <c r="L119" s="46">
        <v>95.820999999999998</v>
      </c>
      <c r="M119" s="46">
        <f t="shared" si="8"/>
        <v>22.162999999999997</v>
      </c>
      <c r="N119" s="46" t="s">
        <v>880</v>
      </c>
      <c r="O119" s="31" t="s">
        <v>1009</v>
      </c>
      <c r="P119" s="47" t="s">
        <v>1404</v>
      </c>
      <c r="Q119" s="47"/>
      <c r="R119" s="31" t="s">
        <v>209</v>
      </c>
      <c r="S119" s="37" t="s">
        <v>0</v>
      </c>
      <c r="T119" s="38" t="s">
        <v>210</v>
      </c>
      <c r="U119" s="39">
        <v>99</v>
      </c>
      <c r="V119" s="40" t="s">
        <v>26</v>
      </c>
      <c r="W119" s="41"/>
      <c r="X119" s="41"/>
      <c r="Y119" s="69"/>
    </row>
    <row r="120" spans="1:25" s="121" customFormat="1" ht="61.5" customHeight="1" x14ac:dyDescent="0.15">
      <c r="A120" s="88">
        <v>92</v>
      </c>
      <c r="B120" s="47" t="s">
        <v>227</v>
      </c>
      <c r="C120" s="31" t="s">
        <v>1405</v>
      </c>
      <c r="D120" s="31" t="s">
        <v>66</v>
      </c>
      <c r="E120" s="34">
        <v>146.02000000000001</v>
      </c>
      <c r="F120" s="34">
        <v>146.02000000000001</v>
      </c>
      <c r="G120" s="46">
        <v>144.58199999999999</v>
      </c>
      <c r="H120" s="76" t="s">
        <v>1094</v>
      </c>
      <c r="I120" s="48" t="s">
        <v>1007</v>
      </c>
      <c r="J120" s="54" t="s">
        <v>1384</v>
      </c>
      <c r="K120" s="34">
        <v>146.02000000000001</v>
      </c>
      <c r="L120" s="46">
        <v>274.49900000000002</v>
      </c>
      <c r="M120" s="46">
        <f t="shared" si="8"/>
        <v>128.47900000000001</v>
      </c>
      <c r="N120" s="46" t="s">
        <v>880</v>
      </c>
      <c r="O120" s="31" t="s">
        <v>1009</v>
      </c>
      <c r="P120" s="47" t="s">
        <v>1406</v>
      </c>
      <c r="Q120" s="47" t="s">
        <v>1407</v>
      </c>
      <c r="R120" s="31" t="s">
        <v>209</v>
      </c>
      <c r="S120" s="37" t="s">
        <v>0</v>
      </c>
      <c r="T120" s="38" t="s">
        <v>210</v>
      </c>
      <c r="U120" s="39">
        <v>100</v>
      </c>
      <c r="V120" s="40" t="s">
        <v>815</v>
      </c>
      <c r="W120" s="41"/>
      <c r="X120" s="41"/>
      <c r="Y120" s="69"/>
    </row>
    <row r="121" spans="1:25" s="121" customFormat="1" ht="60" customHeight="1" x14ac:dyDescent="0.15">
      <c r="A121" s="88">
        <v>93</v>
      </c>
      <c r="B121" s="47" t="s">
        <v>228</v>
      </c>
      <c r="C121" s="31" t="s">
        <v>1408</v>
      </c>
      <c r="D121" s="31" t="s">
        <v>66</v>
      </c>
      <c r="E121" s="34">
        <v>76.593000000000004</v>
      </c>
      <c r="F121" s="34">
        <v>76.593000000000004</v>
      </c>
      <c r="G121" s="46">
        <v>75.893000000000001</v>
      </c>
      <c r="H121" s="135"/>
      <c r="I121" s="48" t="s">
        <v>1007</v>
      </c>
      <c r="J121" s="54" t="s">
        <v>1384</v>
      </c>
      <c r="K121" s="34">
        <v>114.129</v>
      </c>
      <c r="L121" s="46">
        <v>73.703999999999994</v>
      </c>
      <c r="M121" s="46">
        <f t="shared" si="8"/>
        <v>-40.425000000000011</v>
      </c>
      <c r="N121" s="46" t="s">
        <v>880</v>
      </c>
      <c r="O121" s="31" t="s">
        <v>1009</v>
      </c>
      <c r="P121" s="47" t="s">
        <v>1385</v>
      </c>
      <c r="Q121" s="47"/>
      <c r="R121" s="31" t="s">
        <v>209</v>
      </c>
      <c r="S121" s="37" t="s">
        <v>0</v>
      </c>
      <c r="T121" s="38" t="s">
        <v>210</v>
      </c>
      <c r="U121" s="39">
        <v>101</v>
      </c>
      <c r="V121" s="40" t="s">
        <v>817</v>
      </c>
      <c r="W121" s="41"/>
      <c r="X121" s="41"/>
      <c r="Y121" s="69"/>
    </row>
    <row r="122" spans="1:25" s="121" customFormat="1" ht="75" customHeight="1" x14ac:dyDescent="0.15">
      <c r="A122" s="88">
        <v>94</v>
      </c>
      <c r="B122" s="47" t="s">
        <v>229</v>
      </c>
      <c r="C122" s="31" t="s">
        <v>230</v>
      </c>
      <c r="D122" s="31" t="s">
        <v>66</v>
      </c>
      <c r="E122" s="34">
        <v>28.783000000000001</v>
      </c>
      <c r="F122" s="34">
        <v>28.783000000000001</v>
      </c>
      <c r="G122" s="46">
        <v>28.645</v>
      </c>
      <c r="H122" s="76" t="s">
        <v>1094</v>
      </c>
      <c r="I122" s="48" t="s">
        <v>1007</v>
      </c>
      <c r="J122" s="54" t="s">
        <v>1384</v>
      </c>
      <c r="K122" s="34">
        <v>25.44</v>
      </c>
      <c r="L122" s="46">
        <v>11.958</v>
      </c>
      <c r="M122" s="46">
        <f t="shared" si="8"/>
        <v>-13.482000000000001</v>
      </c>
      <c r="N122" s="46">
        <v>-13.481999999999999</v>
      </c>
      <c r="O122" s="31" t="s">
        <v>1104</v>
      </c>
      <c r="P122" s="47" t="s">
        <v>1409</v>
      </c>
      <c r="Q122" s="47"/>
      <c r="R122" s="31" t="s">
        <v>209</v>
      </c>
      <c r="S122" s="37" t="s">
        <v>0</v>
      </c>
      <c r="T122" s="38" t="s">
        <v>210</v>
      </c>
      <c r="U122" s="39">
        <v>102</v>
      </c>
      <c r="V122" s="40" t="s">
        <v>817</v>
      </c>
      <c r="W122" s="41"/>
      <c r="X122" s="41"/>
      <c r="Y122" s="69"/>
    </row>
    <row r="123" spans="1:25" s="121" customFormat="1" ht="60.75" customHeight="1" x14ac:dyDescent="0.15">
      <c r="A123" s="88">
        <v>95</v>
      </c>
      <c r="B123" s="47" t="s">
        <v>231</v>
      </c>
      <c r="C123" s="31" t="s">
        <v>225</v>
      </c>
      <c r="D123" s="31" t="s">
        <v>66</v>
      </c>
      <c r="E123" s="34">
        <v>3.17</v>
      </c>
      <c r="F123" s="34">
        <v>3.17</v>
      </c>
      <c r="G123" s="46">
        <v>3.1509999999999998</v>
      </c>
      <c r="H123" s="76" t="s">
        <v>1094</v>
      </c>
      <c r="I123" s="48" t="s">
        <v>1007</v>
      </c>
      <c r="J123" s="54" t="s">
        <v>1384</v>
      </c>
      <c r="K123" s="34">
        <v>3.17</v>
      </c>
      <c r="L123" s="46">
        <v>3.17</v>
      </c>
      <c r="M123" s="46">
        <f t="shared" si="8"/>
        <v>0</v>
      </c>
      <c r="N123" s="46" t="s">
        <v>880</v>
      </c>
      <c r="O123" s="31" t="s">
        <v>1009</v>
      </c>
      <c r="P123" s="47" t="s">
        <v>1385</v>
      </c>
      <c r="Q123" s="47"/>
      <c r="R123" s="31" t="s">
        <v>209</v>
      </c>
      <c r="S123" s="37" t="s">
        <v>0</v>
      </c>
      <c r="T123" s="38" t="s">
        <v>210</v>
      </c>
      <c r="U123" s="39">
        <v>103</v>
      </c>
      <c r="V123" s="40" t="s">
        <v>817</v>
      </c>
      <c r="W123" s="41"/>
      <c r="X123" s="41"/>
      <c r="Y123" s="69"/>
    </row>
    <row r="124" spans="1:25" s="121" customFormat="1" ht="54" customHeight="1" x14ac:dyDescent="0.15">
      <c r="A124" s="88">
        <v>96</v>
      </c>
      <c r="B124" s="47" t="s">
        <v>232</v>
      </c>
      <c r="C124" s="31" t="s">
        <v>233</v>
      </c>
      <c r="D124" s="31" t="s">
        <v>66</v>
      </c>
      <c r="E124" s="34">
        <v>12.29</v>
      </c>
      <c r="F124" s="34">
        <v>12.29</v>
      </c>
      <c r="G124" s="46">
        <v>12.214</v>
      </c>
      <c r="H124" s="76" t="s">
        <v>1094</v>
      </c>
      <c r="I124" s="48" t="s">
        <v>1007</v>
      </c>
      <c r="J124" s="54" t="s">
        <v>1384</v>
      </c>
      <c r="K124" s="34">
        <v>12.564</v>
      </c>
      <c r="L124" s="46">
        <v>53.073</v>
      </c>
      <c r="M124" s="46">
        <f t="shared" si="8"/>
        <v>40.509</v>
      </c>
      <c r="N124" s="46" t="s">
        <v>880</v>
      </c>
      <c r="O124" s="31" t="s">
        <v>1009</v>
      </c>
      <c r="P124" s="47" t="s">
        <v>1385</v>
      </c>
      <c r="Q124" s="47"/>
      <c r="R124" s="31" t="s">
        <v>209</v>
      </c>
      <c r="S124" s="37" t="s">
        <v>0</v>
      </c>
      <c r="T124" s="38" t="s">
        <v>210</v>
      </c>
      <c r="U124" s="39">
        <v>104</v>
      </c>
      <c r="V124" s="40" t="s">
        <v>48</v>
      </c>
      <c r="W124" s="41"/>
      <c r="X124" s="41"/>
      <c r="Y124" s="69"/>
    </row>
    <row r="125" spans="1:25" s="121" customFormat="1" ht="57" customHeight="1" x14ac:dyDescent="0.15">
      <c r="A125" s="88">
        <v>97</v>
      </c>
      <c r="B125" s="47" t="s">
        <v>234</v>
      </c>
      <c r="C125" s="31" t="s">
        <v>72</v>
      </c>
      <c r="D125" s="31" t="s">
        <v>66</v>
      </c>
      <c r="E125" s="34">
        <v>40.082999999999998</v>
      </c>
      <c r="F125" s="34">
        <v>40.082999999999998</v>
      </c>
      <c r="G125" s="46">
        <v>39.762999999999998</v>
      </c>
      <c r="H125" s="76" t="s">
        <v>1094</v>
      </c>
      <c r="I125" s="48" t="s">
        <v>1007</v>
      </c>
      <c r="J125" s="54" t="s">
        <v>1384</v>
      </c>
      <c r="K125" s="34">
        <v>40.082999999999998</v>
      </c>
      <c r="L125" s="46">
        <v>40.082999999999998</v>
      </c>
      <c r="M125" s="46">
        <f t="shared" si="8"/>
        <v>0</v>
      </c>
      <c r="N125" s="46" t="s">
        <v>880</v>
      </c>
      <c r="O125" s="31" t="s">
        <v>1009</v>
      </c>
      <c r="P125" s="47" t="s">
        <v>1385</v>
      </c>
      <c r="Q125" s="47"/>
      <c r="R125" s="31" t="s">
        <v>209</v>
      </c>
      <c r="S125" s="37" t="s">
        <v>0</v>
      </c>
      <c r="T125" s="38" t="s">
        <v>210</v>
      </c>
      <c r="U125" s="39">
        <v>105</v>
      </c>
      <c r="V125" s="40" t="s">
        <v>817</v>
      </c>
      <c r="W125" s="41"/>
      <c r="X125" s="41"/>
      <c r="Y125" s="69"/>
    </row>
    <row r="126" spans="1:25" s="121" customFormat="1" ht="70.5" customHeight="1" x14ac:dyDescent="0.15">
      <c r="A126" s="88">
        <v>98</v>
      </c>
      <c r="B126" s="47" t="s">
        <v>235</v>
      </c>
      <c r="C126" s="31" t="s">
        <v>186</v>
      </c>
      <c r="D126" s="31" t="s">
        <v>66</v>
      </c>
      <c r="E126" s="34">
        <v>18.709</v>
      </c>
      <c r="F126" s="34">
        <v>18.709</v>
      </c>
      <c r="G126" s="46">
        <v>18.62</v>
      </c>
      <c r="H126" s="76" t="s">
        <v>1094</v>
      </c>
      <c r="I126" s="48" t="s">
        <v>1007</v>
      </c>
      <c r="J126" s="54" t="s">
        <v>1384</v>
      </c>
      <c r="K126" s="34">
        <v>18.709</v>
      </c>
      <c r="L126" s="46">
        <v>6.3330000000000002</v>
      </c>
      <c r="M126" s="46">
        <f t="shared" si="8"/>
        <v>-12.375999999999999</v>
      </c>
      <c r="N126" s="46">
        <v>-12.375999999999999</v>
      </c>
      <c r="O126" s="31" t="s">
        <v>1104</v>
      </c>
      <c r="P126" s="47" t="s">
        <v>1410</v>
      </c>
      <c r="Q126" s="47"/>
      <c r="R126" s="31" t="s">
        <v>209</v>
      </c>
      <c r="S126" s="37" t="s">
        <v>0</v>
      </c>
      <c r="T126" s="38" t="s">
        <v>210</v>
      </c>
      <c r="U126" s="39">
        <v>106</v>
      </c>
      <c r="V126" s="40" t="s">
        <v>48</v>
      </c>
      <c r="W126" s="41"/>
      <c r="X126" s="41"/>
      <c r="Y126" s="69"/>
    </row>
    <row r="127" spans="1:25" s="121" customFormat="1" ht="103.5" customHeight="1" x14ac:dyDescent="0.15">
      <c r="A127" s="88">
        <v>99</v>
      </c>
      <c r="B127" s="47" t="s">
        <v>236</v>
      </c>
      <c r="C127" s="31" t="s">
        <v>1411</v>
      </c>
      <c r="D127" s="31" t="s">
        <v>66</v>
      </c>
      <c r="E127" s="34">
        <v>84.263000000000005</v>
      </c>
      <c r="F127" s="34">
        <v>84.263000000000005</v>
      </c>
      <c r="G127" s="46">
        <v>82.671999999999997</v>
      </c>
      <c r="H127" s="76" t="s">
        <v>1094</v>
      </c>
      <c r="I127" s="48" t="s">
        <v>1007</v>
      </c>
      <c r="J127" s="54" t="s">
        <v>1384</v>
      </c>
      <c r="K127" s="34">
        <v>64.893000000000001</v>
      </c>
      <c r="L127" s="46">
        <v>180.50200000000001</v>
      </c>
      <c r="M127" s="46">
        <f t="shared" si="8"/>
        <v>115.60900000000001</v>
      </c>
      <c r="N127" s="46">
        <v>-1.405</v>
      </c>
      <c r="O127" s="31" t="s">
        <v>1104</v>
      </c>
      <c r="P127" s="47" t="s">
        <v>1412</v>
      </c>
      <c r="Q127" s="47" t="s">
        <v>1413</v>
      </c>
      <c r="R127" s="31" t="s">
        <v>209</v>
      </c>
      <c r="S127" s="37" t="s">
        <v>0</v>
      </c>
      <c r="T127" s="38" t="s">
        <v>210</v>
      </c>
      <c r="U127" s="39">
        <v>107</v>
      </c>
      <c r="V127" s="40" t="s">
        <v>817</v>
      </c>
      <c r="W127" s="41"/>
      <c r="X127" s="41"/>
      <c r="Y127" s="69"/>
    </row>
    <row r="128" spans="1:25" s="121" customFormat="1" ht="169.5" customHeight="1" x14ac:dyDescent="0.15">
      <c r="A128" s="88">
        <v>100</v>
      </c>
      <c r="B128" s="47" t="s">
        <v>237</v>
      </c>
      <c r="C128" s="31" t="s">
        <v>238</v>
      </c>
      <c r="D128" s="31" t="s">
        <v>92</v>
      </c>
      <c r="E128" s="34">
        <v>7027.3720000000003</v>
      </c>
      <c r="F128" s="34">
        <v>7287</v>
      </c>
      <c r="G128" s="46">
        <v>7286.7809999999999</v>
      </c>
      <c r="H128" s="135" t="s">
        <v>1414</v>
      </c>
      <c r="I128" s="48" t="s">
        <v>1011</v>
      </c>
      <c r="J128" s="54" t="s">
        <v>1415</v>
      </c>
      <c r="K128" s="34" t="s">
        <v>742</v>
      </c>
      <c r="L128" s="46" t="s">
        <v>880</v>
      </c>
      <c r="M128" s="46" t="s">
        <v>880</v>
      </c>
      <c r="N128" s="46" t="s">
        <v>880</v>
      </c>
      <c r="O128" s="31" t="s">
        <v>1012</v>
      </c>
      <c r="P128" s="47"/>
      <c r="Q128" s="47"/>
      <c r="R128" s="31" t="s">
        <v>209</v>
      </c>
      <c r="S128" s="37" t="s">
        <v>0</v>
      </c>
      <c r="T128" s="38" t="s">
        <v>210</v>
      </c>
      <c r="U128" s="39">
        <v>108</v>
      </c>
      <c r="V128" s="40" t="s">
        <v>26</v>
      </c>
      <c r="W128" s="41"/>
      <c r="X128" s="41"/>
      <c r="Y128" s="69"/>
    </row>
    <row r="129" spans="1:26" s="121" customFormat="1" ht="78.75" x14ac:dyDescent="0.15">
      <c r="A129" s="88">
        <v>101</v>
      </c>
      <c r="B129" s="47" t="s">
        <v>239</v>
      </c>
      <c r="C129" s="31" t="s">
        <v>240</v>
      </c>
      <c r="D129" s="31" t="s">
        <v>66</v>
      </c>
      <c r="E129" s="34">
        <v>1192.296</v>
      </c>
      <c r="F129" s="34">
        <v>1192.296</v>
      </c>
      <c r="G129" s="46">
        <v>1163.3589999999999</v>
      </c>
      <c r="H129" s="76" t="s">
        <v>1094</v>
      </c>
      <c r="I129" s="48" t="s">
        <v>1007</v>
      </c>
      <c r="J129" s="54" t="s">
        <v>1384</v>
      </c>
      <c r="K129" s="34">
        <v>3617.6379999999999</v>
      </c>
      <c r="L129" s="46">
        <v>3338.0050000000001</v>
      </c>
      <c r="M129" s="46">
        <f t="shared" si="8"/>
        <v>-279.63299999999981</v>
      </c>
      <c r="N129" s="46">
        <v>-451.20800000000003</v>
      </c>
      <c r="O129" s="31" t="s">
        <v>1104</v>
      </c>
      <c r="P129" s="47" t="s">
        <v>1416</v>
      </c>
      <c r="Q129" s="47"/>
      <c r="R129" s="31" t="s">
        <v>209</v>
      </c>
      <c r="S129" s="37" t="s">
        <v>0</v>
      </c>
      <c r="T129" s="38" t="s">
        <v>2235</v>
      </c>
      <c r="U129" s="39" t="s">
        <v>877</v>
      </c>
      <c r="V129" s="40" t="s">
        <v>815</v>
      </c>
      <c r="W129" s="41"/>
      <c r="X129" s="41"/>
      <c r="Y129" s="69"/>
    </row>
    <row r="130" spans="1:26" s="121" customFormat="1" ht="158.25" customHeight="1" x14ac:dyDescent="0.15">
      <c r="A130" s="88">
        <v>102</v>
      </c>
      <c r="B130" s="47" t="s">
        <v>241</v>
      </c>
      <c r="C130" s="31" t="s">
        <v>208</v>
      </c>
      <c r="D130" s="31" t="s">
        <v>66</v>
      </c>
      <c r="E130" s="34">
        <v>967.87599999999998</v>
      </c>
      <c r="F130" s="34">
        <v>967.87599999999998</v>
      </c>
      <c r="G130" s="46">
        <v>967.87400000000002</v>
      </c>
      <c r="H130" s="135" t="s">
        <v>1417</v>
      </c>
      <c r="I130" s="48" t="s">
        <v>1007</v>
      </c>
      <c r="J130" s="54" t="s">
        <v>1418</v>
      </c>
      <c r="K130" s="34">
        <v>772.899</v>
      </c>
      <c r="L130" s="46">
        <v>735.56</v>
      </c>
      <c r="M130" s="46">
        <f t="shared" si="8"/>
        <v>-37.339000000000055</v>
      </c>
      <c r="N130" s="46" t="s">
        <v>880</v>
      </c>
      <c r="O130" s="31" t="s">
        <v>1009</v>
      </c>
      <c r="P130" s="47" t="s">
        <v>1419</v>
      </c>
      <c r="Q130" s="47"/>
      <c r="R130" s="31" t="s">
        <v>209</v>
      </c>
      <c r="S130" s="37" t="s">
        <v>0</v>
      </c>
      <c r="T130" s="38" t="s">
        <v>210</v>
      </c>
      <c r="U130" s="39">
        <v>111</v>
      </c>
      <c r="V130" s="40" t="s">
        <v>26</v>
      </c>
      <c r="W130" s="41"/>
      <c r="X130" s="41"/>
      <c r="Y130" s="69"/>
    </row>
    <row r="131" spans="1:26" s="121" customFormat="1" x14ac:dyDescent="0.15">
      <c r="A131" s="88"/>
      <c r="B131" s="47"/>
      <c r="C131" s="47"/>
      <c r="D131" s="47"/>
      <c r="E131" s="34"/>
      <c r="F131" s="34"/>
      <c r="G131" s="46"/>
      <c r="H131" s="55"/>
      <c r="I131" s="48"/>
      <c r="J131" s="49"/>
      <c r="K131" s="34"/>
      <c r="L131" s="46"/>
      <c r="M131" s="46"/>
      <c r="N131" s="46"/>
      <c r="O131" s="31"/>
      <c r="P131" s="47"/>
      <c r="Q131" s="47"/>
      <c r="R131" s="47"/>
      <c r="S131" s="37"/>
      <c r="T131" s="37"/>
      <c r="U131" s="37"/>
      <c r="V131" s="40"/>
      <c r="W131" s="41"/>
      <c r="X131" s="41"/>
      <c r="Y131" s="69"/>
    </row>
    <row r="132" spans="1:26" x14ac:dyDescent="0.15">
      <c r="A132" s="5"/>
      <c r="B132" s="6" t="s">
        <v>242</v>
      </c>
      <c r="C132" s="7"/>
      <c r="D132" s="7"/>
      <c r="E132" s="28"/>
      <c r="F132" s="28"/>
      <c r="G132" s="8"/>
      <c r="H132" s="74"/>
      <c r="I132" s="9"/>
      <c r="J132" s="10"/>
      <c r="K132" s="28"/>
      <c r="L132" s="8"/>
      <c r="M132" s="8"/>
      <c r="N132" s="8"/>
      <c r="O132" s="11"/>
      <c r="P132" s="7"/>
      <c r="Q132" s="7"/>
      <c r="R132" s="7"/>
      <c r="S132" s="12"/>
      <c r="T132" s="12"/>
      <c r="U132" s="12"/>
      <c r="V132" s="12"/>
      <c r="W132" s="13"/>
      <c r="X132" s="13"/>
      <c r="Y132" s="14"/>
    </row>
    <row r="133" spans="1:26" s="121" customFormat="1" x14ac:dyDescent="0.15">
      <c r="A133" s="88"/>
      <c r="B133" s="67" t="s">
        <v>2309</v>
      </c>
      <c r="C133" s="31"/>
      <c r="D133" s="31"/>
      <c r="E133" s="34"/>
      <c r="F133" s="34"/>
      <c r="G133" s="46"/>
      <c r="H133" s="55"/>
      <c r="I133" s="48"/>
      <c r="J133" s="49"/>
      <c r="K133" s="34"/>
      <c r="L133" s="46"/>
      <c r="M133" s="46"/>
      <c r="N133" s="46"/>
      <c r="O133" s="31"/>
      <c r="P133" s="47"/>
      <c r="Q133" s="47"/>
      <c r="R133" s="31" t="s">
        <v>167</v>
      </c>
      <c r="S133" s="37"/>
      <c r="T133" s="37"/>
      <c r="U133" s="39"/>
      <c r="V133" s="40"/>
      <c r="W133" s="41"/>
      <c r="X133" s="41"/>
      <c r="Y133" s="69"/>
    </row>
    <row r="134" spans="1:26" s="121" customFormat="1" ht="65.099999999999994" customHeight="1" x14ac:dyDescent="0.15">
      <c r="A134" s="88">
        <v>103</v>
      </c>
      <c r="B134" s="47" t="s">
        <v>243</v>
      </c>
      <c r="C134" s="31" t="s">
        <v>107</v>
      </c>
      <c r="D134" s="31" t="s">
        <v>66</v>
      </c>
      <c r="E134" s="89">
        <v>204.4</v>
      </c>
      <c r="F134" s="34">
        <v>204.4</v>
      </c>
      <c r="G134" s="34">
        <v>67.990132000000003</v>
      </c>
      <c r="H134" s="76" t="s">
        <v>1094</v>
      </c>
      <c r="I134" s="48" t="s">
        <v>1522</v>
      </c>
      <c r="J134" s="49" t="s">
        <v>1532</v>
      </c>
      <c r="K134" s="89">
        <v>156.80000000000001</v>
      </c>
      <c r="L134" s="46">
        <v>141.12</v>
      </c>
      <c r="M134" s="46">
        <f t="shared" ref="M134:M137" si="9">L134-K134</f>
        <v>-15.680000000000007</v>
      </c>
      <c r="N134" s="46" t="s">
        <v>1995</v>
      </c>
      <c r="O134" s="31" t="s">
        <v>1009</v>
      </c>
      <c r="P134" s="47" t="s">
        <v>1533</v>
      </c>
      <c r="Q134" s="47"/>
      <c r="R134" s="31" t="s">
        <v>167</v>
      </c>
      <c r="S134" s="37" t="s">
        <v>0</v>
      </c>
      <c r="T134" s="38" t="s">
        <v>244</v>
      </c>
      <c r="U134" s="39">
        <v>112</v>
      </c>
      <c r="V134" s="40" t="s">
        <v>49</v>
      </c>
      <c r="W134" s="41"/>
      <c r="X134" s="41" t="s">
        <v>33</v>
      </c>
      <c r="Y134" s="69"/>
      <c r="Z134" s="134"/>
    </row>
    <row r="135" spans="1:26" s="121" customFormat="1" ht="65.099999999999994" customHeight="1" x14ac:dyDescent="0.15">
      <c r="A135" s="88">
        <v>104</v>
      </c>
      <c r="B135" s="47" t="s">
        <v>245</v>
      </c>
      <c r="C135" s="31" t="s">
        <v>61</v>
      </c>
      <c r="D135" s="31" t="s">
        <v>66</v>
      </c>
      <c r="E135" s="89">
        <v>871</v>
      </c>
      <c r="F135" s="34">
        <v>765.51099999999997</v>
      </c>
      <c r="G135" s="34">
        <v>146.80600000000001</v>
      </c>
      <c r="H135" s="76" t="s">
        <v>1094</v>
      </c>
      <c r="I135" s="48" t="s">
        <v>1522</v>
      </c>
      <c r="J135" s="49" t="s">
        <v>1534</v>
      </c>
      <c r="K135" s="292">
        <v>500</v>
      </c>
      <c r="L135" s="215">
        <v>500</v>
      </c>
      <c r="M135" s="215">
        <f t="shared" si="9"/>
        <v>0</v>
      </c>
      <c r="N135" s="46" t="s">
        <v>741</v>
      </c>
      <c r="O135" s="31" t="s">
        <v>1009</v>
      </c>
      <c r="P135" s="47" t="s">
        <v>1535</v>
      </c>
      <c r="Q135" s="47"/>
      <c r="R135" s="31" t="s">
        <v>167</v>
      </c>
      <c r="S135" s="37" t="s">
        <v>0</v>
      </c>
      <c r="T135" s="70" t="s">
        <v>246</v>
      </c>
      <c r="U135" s="39">
        <v>113</v>
      </c>
      <c r="V135" s="40" t="s">
        <v>815</v>
      </c>
      <c r="W135" s="41"/>
      <c r="X135" s="41" t="s">
        <v>33</v>
      </c>
      <c r="Y135" s="69"/>
      <c r="Z135" s="134"/>
    </row>
    <row r="136" spans="1:26" s="121" customFormat="1" ht="92.25" customHeight="1" x14ac:dyDescent="0.15">
      <c r="A136" s="88">
        <v>105</v>
      </c>
      <c r="B136" s="47" t="s">
        <v>247</v>
      </c>
      <c r="C136" s="31" t="s">
        <v>63</v>
      </c>
      <c r="D136" s="31" t="s">
        <v>66</v>
      </c>
      <c r="E136" s="89">
        <v>73</v>
      </c>
      <c r="F136" s="34">
        <v>73</v>
      </c>
      <c r="G136" s="34">
        <v>72.145079999999993</v>
      </c>
      <c r="H136" s="76" t="s">
        <v>1094</v>
      </c>
      <c r="I136" s="48" t="s">
        <v>1522</v>
      </c>
      <c r="J136" s="49" t="s">
        <v>1536</v>
      </c>
      <c r="K136" s="292">
        <v>39.700000000000003</v>
      </c>
      <c r="L136" s="215">
        <v>100</v>
      </c>
      <c r="M136" s="215">
        <f t="shared" si="9"/>
        <v>60.3</v>
      </c>
      <c r="N136" s="46" t="s">
        <v>741</v>
      </c>
      <c r="O136" s="31" t="s">
        <v>1009</v>
      </c>
      <c r="P136" s="47" t="s">
        <v>1537</v>
      </c>
      <c r="Q136" s="47" t="s">
        <v>2253</v>
      </c>
      <c r="R136" s="31" t="s">
        <v>248</v>
      </c>
      <c r="S136" s="37" t="s">
        <v>0</v>
      </c>
      <c r="T136" s="70" t="s">
        <v>253</v>
      </c>
      <c r="U136" s="39">
        <v>116</v>
      </c>
      <c r="V136" s="40" t="s">
        <v>815</v>
      </c>
      <c r="W136" s="41" t="s">
        <v>33</v>
      </c>
      <c r="X136" s="41"/>
      <c r="Y136" s="69"/>
      <c r="Z136" s="136"/>
    </row>
    <row r="137" spans="1:26" s="121" customFormat="1" ht="84.95" customHeight="1" x14ac:dyDescent="0.15">
      <c r="A137" s="88">
        <v>106</v>
      </c>
      <c r="B137" s="47" t="s">
        <v>249</v>
      </c>
      <c r="C137" s="31" t="s">
        <v>63</v>
      </c>
      <c r="D137" s="31" t="s">
        <v>142</v>
      </c>
      <c r="E137" s="89">
        <v>365</v>
      </c>
      <c r="F137" s="34">
        <v>263.91500000000002</v>
      </c>
      <c r="G137" s="34">
        <v>263.87700000000001</v>
      </c>
      <c r="H137" s="76" t="s">
        <v>1094</v>
      </c>
      <c r="I137" s="48" t="s">
        <v>1522</v>
      </c>
      <c r="J137" s="49" t="s">
        <v>1538</v>
      </c>
      <c r="K137" s="292">
        <v>150</v>
      </c>
      <c r="L137" s="215">
        <v>123.66</v>
      </c>
      <c r="M137" s="215">
        <f t="shared" si="9"/>
        <v>-26.340000000000003</v>
      </c>
      <c r="N137" s="46" t="s">
        <v>741</v>
      </c>
      <c r="O137" s="31" t="s">
        <v>1009</v>
      </c>
      <c r="P137" s="47" t="s">
        <v>1539</v>
      </c>
      <c r="Q137" s="47"/>
      <c r="R137" s="31" t="s">
        <v>248</v>
      </c>
      <c r="S137" s="37" t="s">
        <v>0</v>
      </c>
      <c r="T137" s="70" t="s">
        <v>251</v>
      </c>
      <c r="U137" s="39">
        <v>117</v>
      </c>
      <c r="V137" s="40" t="s">
        <v>815</v>
      </c>
      <c r="W137" s="41"/>
      <c r="X137" s="41" t="s">
        <v>33</v>
      </c>
      <c r="Y137" s="69"/>
      <c r="Z137" s="134"/>
    </row>
    <row r="138" spans="1:26" s="121" customFormat="1" x14ac:dyDescent="0.15">
      <c r="A138" s="88"/>
      <c r="B138" s="47" t="s">
        <v>2310</v>
      </c>
      <c r="C138" s="31"/>
      <c r="D138" s="31"/>
      <c r="E138" s="34"/>
      <c r="F138" s="34"/>
      <c r="G138" s="46"/>
      <c r="H138" s="55"/>
      <c r="I138" s="48"/>
      <c r="J138" s="49"/>
      <c r="K138" s="34"/>
      <c r="L138" s="46"/>
      <c r="M138" s="46"/>
      <c r="N138" s="46"/>
      <c r="O138" s="31"/>
      <c r="P138" s="47"/>
      <c r="Q138" s="47"/>
      <c r="R138" s="68" t="s">
        <v>82</v>
      </c>
      <c r="S138" s="37"/>
      <c r="T138" s="213"/>
      <c r="U138" s="39"/>
      <c r="V138" s="40"/>
      <c r="W138" s="41"/>
      <c r="X138" s="41"/>
      <c r="Y138" s="69"/>
    </row>
    <row r="139" spans="1:26" s="121" customFormat="1" ht="132" customHeight="1" x14ac:dyDescent="0.15">
      <c r="A139" s="88">
        <v>107</v>
      </c>
      <c r="B139" s="47" t="s">
        <v>252</v>
      </c>
      <c r="C139" s="31" t="s">
        <v>61</v>
      </c>
      <c r="D139" s="31" t="s">
        <v>146</v>
      </c>
      <c r="E139" s="34">
        <v>45</v>
      </c>
      <c r="F139" s="34">
        <v>45</v>
      </c>
      <c r="G139" s="46">
        <v>44.442</v>
      </c>
      <c r="H139" s="36" t="s">
        <v>2061</v>
      </c>
      <c r="I139" s="48" t="s">
        <v>1044</v>
      </c>
      <c r="J139" s="49" t="s">
        <v>2062</v>
      </c>
      <c r="K139" s="34">
        <v>37</v>
      </c>
      <c r="L139" s="46">
        <v>37</v>
      </c>
      <c r="M139" s="46">
        <f t="shared" ref="M139:M151" si="10">L139-K139</f>
        <v>0</v>
      </c>
      <c r="N139" s="46" t="s">
        <v>741</v>
      </c>
      <c r="O139" s="31" t="s">
        <v>1009</v>
      </c>
      <c r="P139" s="47" t="s">
        <v>1723</v>
      </c>
      <c r="Q139" s="47"/>
      <c r="R139" s="68" t="s">
        <v>82</v>
      </c>
      <c r="S139" s="37" t="s">
        <v>0</v>
      </c>
      <c r="T139" s="70" t="s">
        <v>253</v>
      </c>
      <c r="U139" s="39">
        <v>119</v>
      </c>
      <c r="V139" s="40" t="s">
        <v>817</v>
      </c>
      <c r="W139" s="41" t="s">
        <v>33</v>
      </c>
      <c r="X139" s="41"/>
      <c r="Y139" s="69"/>
    </row>
    <row r="140" spans="1:26" s="121" customFormat="1" ht="45.75" customHeight="1" x14ac:dyDescent="0.15">
      <c r="A140" s="88">
        <v>108</v>
      </c>
      <c r="B140" s="47" t="s">
        <v>254</v>
      </c>
      <c r="C140" s="31" t="s">
        <v>63</v>
      </c>
      <c r="D140" s="31" t="s">
        <v>60</v>
      </c>
      <c r="E140" s="34">
        <v>27</v>
      </c>
      <c r="F140" s="34">
        <v>27</v>
      </c>
      <c r="G140" s="46">
        <v>26.73</v>
      </c>
      <c r="H140" s="36" t="s">
        <v>1724</v>
      </c>
      <c r="I140" s="48" t="s">
        <v>1011</v>
      </c>
      <c r="J140" s="49" t="s">
        <v>1725</v>
      </c>
      <c r="K140" s="34">
        <v>18.2</v>
      </c>
      <c r="L140" s="46">
        <v>0</v>
      </c>
      <c r="M140" s="46">
        <f t="shared" si="10"/>
        <v>-18.2</v>
      </c>
      <c r="N140" s="46" t="s">
        <v>741</v>
      </c>
      <c r="O140" s="31" t="s">
        <v>1012</v>
      </c>
      <c r="P140" s="137" t="s">
        <v>1726</v>
      </c>
      <c r="Q140" s="47"/>
      <c r="R140" s="68" t="s">
        <v>82</v>
      </c>
      <c r="S140" s="37" t="s">
        <v>0</v>
      </c>
      <c r="T140" s="70" t="s">
        <v>255</v>
      </c>
      <c r="U140" s="39">
        <v>121</v>
      </c>
      <c r="V140" s="40" t="s">
        <v>25</v>
      </c>
      <c r="W140" s="41" t="s">
        <v>33</v>
      </c>
      <c r="X140" s="41"/>
      <c r="Y140" s="69"/>
    </row>
    <row r="141" spans="1:26" s="121" customFormat="1" ht="75.75" customHeight="1" x14ac:dyDescent="0.15">
      <c r="A141" s="88">
        <v>109</v>
      </c>
      <c r="B141" s="23" t="s">
        <v>1727</v>
      </c>
      <c r="C141" s="31" t="s">
        <v>92</v>
      </c>
      <c r="D141" s="31" t="s">
        <v>60</v>
      </c>
      <c r="E141" s="34">
        <v>20</v>
      </c>
      <c r="F141" s="34">
        <v>20</v>
      </c>
      <c r="G141" s="46">
        <v>19.98</v>
      </c>
      <c r="H141" s="36" t="s">
        <v>1728</v>
      </c>
      <c r="I141" s="48" t="s">
        <v>1011</v>
      </c>
      <c r="J141" s="49" t="s">
        <v>1729</v>
      </c>
      <c r="K141" s="34">
        <v>14</v>
      </c>
      <c r="L141" s="46">
        <v>0</v>
      </c>
      <c r="M141" s="46">
        <f t="shared" si="10"/>
        <v>-14</v>
      </c>
      <c r="N141" s="46" t="s">
        <v>741</v>
      </c>
      <c r="O141" s="31" t="s">
        <v>1012</v>
      </c>
      <c r="P141" s="47" t="s">
        <v>1730</v>
      </c>
      <c r="Q141" s="200"/>
      <c r="R141" s="201" t="s">
        <v>82</v>
      </c>
      <c r="S141" s="202" t="s">
        <v>0</v>
      </c>
      <c r="T141" s="214" t="s">
        <v>255</v>
      </c>
      <c r="U141" s="66" t="s">
        <v>752</v>
      </c>
      <c r="V141" s="40" t="s">
        <v>24</v>
      </c>
      <c r="W141" s="41" t="s">
        <v>33</v>
      </c>
      <c r="X141" s="41"/>
      <c r="Y141" s="69"/>
    </row>
    <row r="142" spans="1:26" s="121" customFormat="1" ht="67.5" x14ac:dyDescent="0.15">
      <c r="A142" s="88">
        <v>110</v>
      </c>
      <c r="B142" s="23" t="s">
        <v>751</v>
      </c>
      <c r="C142" s="31" t="s">
        <v>92</v>
      </c>
      <c r="D142" s="31" t="s">
        <v>146</v>
      </c>
      <c r="E142" s="34">
        <v>41.561999999999998</v>
      </c>
      <c r="F142" s="34">
        <v>41.561999999999998</v>
      </c>
      <c r="G142" s="46">
        <v>41.024999999999999</v>
      </c>
      <c r="H142" s="36" t="s">
        <v>1731</v>
      </c>
      <c r="I142" s="48" t="s">
        <v>1007</v>
      </c>
      <c r="J142" s="49" t="s">
        <v>1732</v>
      </c>
      <c r="K142" s="34">
        <v>51.5</v>
      </c>
      <c r="L142" s="46">
        <v>51.5</v>
      </c>
      <c r="M142" s="46">
        <f t="shared" si="10"/>
        <v>0</v>
      </c>
      <c r="N142" s="46" t="s">
        <v>741</v>
      </c>
      <c r="O142" s="31" t="s">
        <v>1009</v>
      </c>
      <c r="P142" s="47" t="s">
        <v>1733</v>
      </c>
      <c r="Q142" s="200"/>
      <c r="R142" s="204" t="s">
        <v>82</v>
      </c>
      <c r="S142" s="40" t="s">
        <v>0</v>
      </c>
      <c r="T142" s="70" t="s">
        <v>255</v>
      </c>
      <c r="U142" s="66" t="s">
        <v>753</v>
      </c>
      <c r="V142" s="40" t="s">
        <v>24</v>
      </c>
      <c r="W142" s="41" t="s">
        <v>33</v>
      </c>
      <c r="X142" s="41"/>
      <c r="Y142" s="69"/>
    </row>
    <row r="143" spans="1:26" s="121" customFormat="1" ht="117.75" customHeight="1" x14ac:dyDescent="0.15">
      <c r="A143" s="88">
        <v>111</v>
      </c>
      <c r="B143" s="47" t="s">
        <v>904</v>
      </c>
      <c r="C143" s="31" t="s">
        <v>256</v>
      </c>
      <c r="D143" s="31" t="s">
        <v>66</v>
      </c>
      <c r="E143" s="34">
        <v>22920</v>
      </c>
      <c r="F143" s="34">
        <v>24219.844000000001</v>
      </c>
      <c r="G143" s="46">
        <v>23938.751</v>
      </c>
      <c r="H143" s="44" t="s">
        <v>1840</v>
      </c>
      <c r="I143" s="15" t="s">
        <v>1007</v>
      </c>
      <c r="J143" s="16" t="s">
        <v>1841</v>
      </c>
      <c r="K143" s="34">
        <v>23349</v>
      </c>
      <c r="L143" s="46">
        <v>28065</v>
      </c>
      <c r="M143" s="46">
        <f t="shared" si="10"/>
        <v>4716</v>
      </c>
      <c r="N143" s="46" t="s">
        <v>741</v>
      </c>
      <c r="O143" s="31" t="s">
        <v>1009</v>
      </c>
      <c r="P143" s="47" t="s">
        <v>1842</v>
      </c>
      <c r="Q143" s="200"/>
      <c r="R143" s="31" t="s">
        <v>139</v>
      </c>
      <c r="S143" s="37" t="s">
        <v>0</v>
      </c>
      <c r="T143" s="38" t="s">
        <v>257</v>
      </c>
      <c r="U143" s="39">
        <v>122</v>
      </c>
      <c r="V143" s="40" t="s">
        <v>26</v>
      </c>
      <c r="W143" s="41"/>
      <c r="X143" s="41" t="s">
        <v>33</v>
      </c>
      <c r="Y143" s="69"/>
    </row>
    <row r="144" spans="1:26" s="121" customFormat="1" ht="105.75" customHeight="1" x14ac:dyDescent="0.15">
      <c r="A144" s="88">
        <v>112</v>
      </c>
      <c r="B144" s="47" t="s">
        <v>258</v>
      </c>
      <c r="C144" s="31" t="s">
        <v>64</v>
      </c>
      <c r="D144" s="31" t="s">
        <v>66</v>
      </c>
      <c r="E144" s="34">
        <v>28000</v>
      </c>
      <c r="F144" s="34">
        <v>52150.64</v>
      </c>
      <c r="G144" s="46">
        <v>51021.569000000003</v>
      </c>
      <c r="H144" s="44" t="s">
        <v>1843</v>
      </c>
      <c r="I144" s="15" t="s">
        <v>1007</v>
      </c>
      <c r="J144" s="16" t="s">
        <v>1844</v>
      </c>
      <c r="K144" s="34">
        <v>24500</v>
      </c>
      <c r="L144" s="46">
        <v>36449</v>
      </c>
      <c r="M144" s="46">
        <f t="shared" si="10"/>
        <v>11949</v>
      </c>
      <c r="N144" s="46" t="s">
        <v>880</v>
      </c>
      <c r="O144" s="31" t="s">
        <v>1009</v>
      </c>
      <c r="P144" s="47" t="s">
        <v>1845</v>
      </c>
      <c r="Q144" s="200" t="s">
        <v>1846</v>
      </c>
      <c r="R144" s="31" t="s">
        <v>139</v>
      </c>
      <c r="S144" s="37" t="s">
        <v>0</v>
      </c>
      <c r="T144" s="38" t="s">
        <v>257</v>
      </c>
      <c r="U144" s="39">
        <v>123</v>
      </c>
      <c r="V144" s="40" t="s">
        <v>26</v>
      </c>
      <c r="W144" s="41"/>
      <c r="X144" s="41" t="s">
        <v>33</v>
      </c>
      <c r="Y144" s="69"/>
    </row>
    <row r="145" spans="1:25" s="121" customFormat="1" ht="56.25" x14ac:dyDescent="0.15">
      <c r="A145" s="88">
        <v>113</v>
      </c>
      <c r="B145" s="47" t="s">
        <v>259</v>
      </c>
      <c r="C145" s="31" t="s">
        <v>64</v>
      </c>
      <c r="D145" s="31" t="s">
        <v>146</v>
      </c>
      <c r="E145" s="34">
        <v>12000</v>
      </c>
      <c r="F145" s="34">
        <v>6922</v>
      </c>
      <c r="G145" s="46">
        <v>5955</v>
      </c>
      <c r="H145" s="76" t="s">
        <v>1094</v>
      </c>
      <c r="I145" s="15" t="s">
        <v>1007</v>
      </c>
      <c r="J145" s="16" t="s">
        <v>1847</v>
      </c>
      <c r="K145" s="34">
        <v>12000</v>
      </c>
      <c r="L145" s="46">
        <v>14000</v>
      </c>
      <c r="M145" s="46">
        <f t="shared" si="10"/>
        <v>2000</v>
      </c>
      <c r="N145" s="46" t="s">
        <v>880</v>
      </c>
      <c r="O145" s="31" t="s">
        <v>1009</v>
      </c>
      <c r="P145" s="47" t="s">
        <v>1848</v>
      </c>
      <c r="Q145" s="47"/>
      <c r="R145" s="31" t="s">
        <v>139</v>
      </c>
      <c r="S145" s="37" t="s">
        <v>0</v>
      </c>
      <c r="T145" s="38" t="s">
        <v>257</v>
      </c>
      <c r="U145" s="39">
        <v>124</v>
      </c>
      <c r="V145" s="40" t="s">
        <v>815</v>
      </c>
      <c r="W145" s="41"/>
      <c r="X145" s="41" t="s">
        <v>33</v>
      </c>
      <c r="Y145" s="69"/>
    </row>
    <row r="146" spans="1:25" s="121" customFormat="1" ht="96.75" customHeight="1" x14ac:dyDescent="0.15">
      <c r="A146" s="88">
        <v>114</v>
      </c>
      <c r="B146" s="47" t="s">
        <v>260</v>
      </c>
      <c r="C146" s="31" t="s">
        <v>148</v>
      </c>
      <c r="D146" s="31" t="s">
        <v>250</v>
      </c>
      <c r="E146" s="34">
        <v>32000</v>
      </c>
      <c r="F146" s="34">
        <v>39610.807000000001</v>
      </c>
      <c r="G146" s="46">
        <v>23520.145</v>
      </c>
      <c r="H146" s="44" t="s">
        <v>2138</v>
      </c>
      <c r="I146" s="15" t="s">
        <v>1007</v>
      </c>
      <c r="J146" s="45" t="s">
        <v>2139</v>
      </c>
      <c r="K146" s="34">
        <v>32000</v>
      </c>
      <c r="L146" s="46">
        <v>35000</v>
      </c>
      <c r="M146" s="46">
        <f t="shared" si="10"/>
        <v>3000</v>
      </c>
      <c r="N146" s="46" t="s">
        <v>880</v>
      </c>
      <c r="O146" s="31" t="s">
        <v>1009</v>
      </c>
      <c r="P146" s="47" t="s">
        <v>2140</v>
      </c>
      <c r="Q146" s="200"/>
      <c r="R146" s="31" t="s">
        <v>139</v>
      </c>
      <c r="S146" s="37" t="s">
        <v>0</v>
      </c>
      <c r="T146" s="38" t="s">
        <v>257</v>
      </c>
      <c r="U146" s="39">
        <v>125</v>
      </c>
      <c r="V146" s="40" t="s">
        <v>32</v>
      </c>
      <c r="W146" s="41"/>
      <c r="X146" s="41" t="s">
        <v>33</v>
      </c>
      <c r="Y146" s="69"/>
    </row>
    <row r="147" spans="1:25" s="121" customFormat="1" ht="47.25" customHeight="1" x14ac:dyDescent="0.15">
      <c r="A147" s="88">
        <v>115</v>
      </c>
      <c r="B147" s="47" t="s">
        <v>905</v>
      </c>
      <c r="C147" s="31" t="s">
        <v>61</v>
      </c>
      <c r="D147" s="31" t="s">
        <v>146</v>
      </c>
      <c r="E147" s="34">
        <v>3000</v>
      </c>
      <c r="F147" s="34">
        <v>1424.1559999999999</v>
      </c>
      <c r="G147" s="46">
        <v>1332.924</v>
      </c>
      <c r="H147" s="36" t="s">
        <v>1094</v>
      </c>
      <c r="I147" s="15" t="s">
        <v>1007</v>
      </c>
      <c r="J147" s="16" t="s">
        <v>1849</v>
      </c>
      <c r="K147" s="34">
        <v>3000</v>
      </c>
      <c r="L147" s="46">
        <v>3000</v>
      </c>
      <c r="M147" s="46">
        <f t="shared" si="10"/>
        <v>0</v>
      </c>
      <c r="N147" s="46" t="s">
        <v>880</v>
      </c>
      <c r="O147" s="31" t="s">
        <v>1051</v>
      </c>
      <c r="P147" s="47" t="s">
        <v>1850</v>
      </c>
      <c r="Q147" s="47"/>
      <c r="R147" s="31" t="s">
        <v>139</v>
      </c>
      <c r="S147" s="37" t="s">
        <v>0</v>
      </c>
      <c r="T147" s="70" t="s">
        <v>906</v>
      </c>
      <c r="U147" s="39">
        <v>126</v>
      </c>
      <c r="V147" s="40" t="s">
        <v>817</v>
      </c>
      <c r="W147" s="41"/>
      <c r="X147" s="41" t="s">
        <v>33</v>
      </c>
      <c r="Y147" s="69"/>
    </row>
    <row r="148" spans="1:25" s="121" customFormat="1" ht="89.25" customHeight="1" x14ac:dyDescent="0.15">
      <c r="A148" s="88">
        <v>116</v>
      </c>
      <c r="B148" s="2" t="s">
        <v>261</v>
      </c>
      <c r="C148" s="31" t="s">
        <v>63</v>
      </c>
      <c r="D148" s="31" t="s">
        <v>92</v>
      </c>
      <c r="E148" s="34">
        <v>2500</v>
      </c>
      <c r="F148" s="34">
        <v>489.17099999999999</v>
      </c>
      <c r="G148" s="46">
        <v>298.75818099999998</v>
      </c>
      <c r="H148" s="44" t="s">
        <v>2141</v>
      </c>
      <c r="I148" s="15" t="s">
        <v>1011</v>
      </c>
      <c r="J148" s="16" t="s">
        <v>2142</v>
      </c>
      <c r="K148" s="34">
        <v>0</v>
      </c>
      <c r="L148" s="46">
        <v>0</v>
      </c>
      <c r="M148" s="46">
        <f t="shared" si="10"/>
        <v>0</v>
      </c>
      <c r="N148" s="46" t="s">
        <v>880</v>
      </c>
      <c r="O148" s="31" t="s">
        <v>1012</v>
      </c>
      <c r="P148" s="2" t="s">
        <v>2143</v>
      </c>
      <c r="Q148" s="47"/>
      <c r="R148" s="31" t="s">
        <v>139</v>
      </c>
      <c r="S148" s="37" t="s">
        <v>0</v>
      </c>
      <c r="T148" s="38" t="s">
        <v>257</v>
      </c>
      <c r="U148" s="39">
        <v>127</v>
      </c>
      <c r="V148" s="40" t="s">
        <v>32</v>
      </c>
      <c r="W148" s="41"/>
      <c r="X148" s="41" t="s">
        <v>33</v>
      </c>
      <c r="Y148" s="69"/>
    </row>
    <row r="149" spans="1:25" s="121" customFormat="1" ht="147" customHeight="1" x14ac:dyDescent="0.15">
      <c r="A149" s="88">
        <v>117</v>
      </c>
      <c r="B149" s="2" t="s">
        <v>262</v>
      </c>
      <c r="C149" s="31" t="s">
        <v>63</v>
      </c>
      <c r="D149" s="31" t="s">
        <v>60</v>
      </c>
      <c r="E149" s="34">
        <v>12500</v>
      </c>
      <c r="F149" s="34">
        <v>14534.39</v>
      </c>
      <c r="G149" s="46">
        <v>11976.267</v>
      </c>
      <c r="H149" s="44" t="s">
        <v>2241</v>
      </c>
      <c r="I149" s="15" t="s">
        <v>1044</v>
      </c>
      <c r="J149" s="16" t="s">
        <v>2144</v>
      </c>
      <c r="K149" s="34">
        <v>11400</v>
      </c>
      <c r="L149" s="46">
        <v>13500</v>
      </c>
      <c r="M149" s="46">
        <f t="shared" si="10"/>
        <v>2100</v>
      </c>
      <c r="N149" s="46" t="s">
        <v>880</v>
      </c>
      <c r="O149" s="31" t="s">
        <v>1051</v>
      </c>
      <c r="P149" s="47" t="s">
        <v>1851</v>
      </c>
      <c r="Q149" s="200"/>
      <c r="R149" s="31" t="s">
        <v>139</v>
      </c>
      <c r="S149" s="37" t="s">
        <v>0</v>
      </c>
      <c r="T149" s="38" t="s">
        <v>257</v>
      </c>
      <c r="U149" s="39">
        <v>128</v>
      </c>
      <c r="V149" s="40" t="s">
        <v>25</v>
      </c>
      <c r="W149" s="41"/>
      <c r="X149" s="41" t="s">
        <v>33</v>
      </c>
      <c r="Y149" s="69"/>
    </row>
    <row r="150" spans="1:25" s="121" customFormat="1" ht="121.5" customHeight="1" x14ac:dyDescent="0.15">
      <c r="A150" s="88">
        <v>118</v>
      </c>
      <c r="B150" s="2" t="s">
        <v>907</v>
      </c>
      <c r="C150" s="31" t="s">
        <v>92</v>
      </c>
      <c r="D150" s="31" t="s">
        <v>60</v>
      </c>
      <c r="E150" s="34">
        <v>4000</v>
      </c>
      <c r="F150" s="34">
        <v>655.50699999999995</v>
      </c>
      <c r="G150" s="46">
        <v>654.51599999999996</v>
      </c>
      <c r="H150" s="44" t="s">
        <v>2145</v>
      </c>
      <c r="I150" s="15" t="s">
        <v>1007</v>
      </c>
      <c r="J150" s="16" t="s">
        <v>2146</v>
      </c>
      <c r="K150" s="34">
        <v>4100</v>
      </c>
      <c r="L150" s="46">
        <v>4500</v>
      </c>
      <c r="M150" s="46">
        <f t="shared" si="10"/>
        <v>400</v>
      </c>
      <c r="N150" s="46" t="s">
        <v>880</v>
      </c>
      <c r="O150" s="31" t="s">
        <v>1009</v>
      </c>
      <c r="P150" s="47" t="s">
        <v>1852</v>
      </c>
      <c r="Q150" s="200"/>
      <c r="R150" s="65" t="s">
        <v>139</v>
      </c>
      <c r="S150" s="63" t="s">
        <v>0</v>
      </c>
      <c r="T150" s="62" t="s">
        <v>257</v>
      </c>
      <c r="U150" s="66" t="s">
        <v>754</v>
      </c>
      <c r="V150" s="40" t="s">
        <v>24</v>
      </c>
      <c r="W150" s="41"/>
      <c r="X150" s="41" t="s">
        <v>33</v>
      </c>
      <c r="Y150" s="69"/>
    </row>
    <row r="151" spans="1:25" s="121" customFormat="1" ht="126" customHeight="1" x14ac:dyDescent="0.15">
      <c r="A151" s="88">
        <v>119</v>
      </c>
      <c r="B151" s="2" t="s">
        <v>908</v>
      </c>
      <c r="C151" s="31" t="s">
        <v>92</v>
      </c>
      <c r="D151" s="31" t="s">
        <v>92</v>
      </c>
      <c r="E151" s="34">
        <v>25000</v>
      </c>
      <c r="F151" s="34">
        <v>254.619</v>
      </c>
      <c r="G151" s="46">
        <v>254.619</v>
      </c>
      <c r="H151" s="44" t="s">
        <v>2147</v>
      </c>
      <c r="I151" s="15" t="s">
        <v>1011</v>
      </c>
      <c r="J151" s="16" t="s">
        <v>2148</v>
      </c>
      <c r="K151" s="34">
        <v>0</v>
      </c>
      <c r="L151" s="46">
        <v>0</v>
      </c>
      <c r="M151" s="46">
        <f t="shared" si="10"/>
        <v>0</v>
      </c>
      <c r="N151" s="46" t="s">
        <v>880</v>
      </c>
      <c r="O151" s="31" t="s">
        <v>1012</v>
      </c>
      <c r="P151" s="47" t="s">
        <v>2149</v>
      </c>
      <c r="Q151" s="200"/>
      <c r="R151" s="65" t="s">
        <v>139</v>
      </c>
      <c r="S151" s="63" t="s">
        <v>0</v>
      </c>
      <c r="T151" s="62" t="s">
        <v>257</v>
      </c>
      <c r="U151" s="66"/>
      <c r="V151" s="40" t="s">
        <v>24</v>
      </c>
      <c r="W151" s="41"/>
      <c r="X151" s="41" t="s">
        <v>33</v>
      </c>
      <c r="Y151" s="69"/>
    </row>
    <row r="152" spans="1:25" s="121" customFormat="1" x14ac:dyDescent="0.15">
      <c r="A152" s="138"/>
      <c r="B152" s="2"/>
      <c r="C152" s="31"/>
      <c r="D152" s="31"/>
      <c r="E152" s="34"/>
      <c r="F152" s="34"/>
      <c r="G152" s="46"/>
      <c r="H152" s="44"/>
      <c r="I152" s="15"/>
      <c r="J152" s="16"/>
      <c r="K152" s="34"/>
      <c r="L152" s="46"/>
      <c r="M152" s="46"/>
      <c r="N152" s="46"/>
      <c r="O152" s="31"/>
      <c r="P152" s="47"/>
      <c r="Q152" s="47"/>
      <c r="R152" s="65"/>
      <c r="S152" s="63"/>
      <c r="T152" s="62"/>
      <c r="U152" s="66"/>
      <c r="V152" s="63"/>
      <c r="W152" s="41"/>
      <c r="X152" s="41"/>
      <c r="Y152" s="30"/>
    </row>
    <row r="153" spans="1:25" ht="20.25" customHeight="1" x14ac:dyDescent="0.15">
      <c r="A153" s="5"/>
      <c r="B153" s="6" t="s">
        <v>263</v>
      </c>
      <c r="C153" s="7"/>
      <c r="D153" s="7"/>
      <c r="E153" s="28"/>
      <c r="F153" s="28"/>
      <c r="G153" s="8"/>
      <c r="H153" s="74"/>
      <c r="I153" s="9"/>
      <c r="J153" s="10"/>
      <c r="K153" s="28"/>
      <c r="L153" s="8"/>
      <c r="M153" s="8"/>
      <c r="N153" s="8"/>
      <c r="O153" s="11"/>
      <c r="P153" s="7"/>
      <c r="Q153" s="7"/>
      <c r="R153" s="7"/>
      <c r="S153" s="12"/>
      <c r="T153" s="12"/>
      <c r="U153" s="12"/>
      <c r="V153" s="12"/>
      <c r="W153" s="13"/>
      <c r="X153" s="13"/>
      <c r="Y153" s="14"/>
    </row>
    <row r="154" spans="1:25" s="121" customFormat="1" ht="78.75" customHeight="1" x14ac:dyDescent="0.15">
      <c r="A154" s="88">
        <v>120</v>
      </c>
      <c r="B154" s="47" t="s">
        <v>264</v>
      </c>
      <c r="C154" s="31" t="s">
        <v>238</v>
      </c>
      <c r="D154" s="31" t="s">
        <v>66</v>
      </c>
      <c r="E154" s="34">
        <v>14813</v>
      </c>
      <c r="F154" s="34">
        <v>15497</v>
      </c>
      <c r="G154" s="34">
        <v>10868.865</v>
      </c>
      <c r="H154" s="36" t="s">
        <v>1094</v>
      </c>
      <c r="I154" s="15" t="s">
        <v>1007</v>
      </c>
      <c r="J154" s="16" t="s">
        <v>1992</v>
      </c>
      <c r="K154" s="34">
        <v>13438</v>
      </c>
      <c r="L154" s="34">
        <v>15123</v>
      </c>
      <c r="M154" s="215">
        <f>L154-K154</f>
        <v>1685</v>
      </c>
      <c r="N154" s="46" t="s">
        <v>880</v>
      </c>
      <c r="O154" s="31" t="s">
        <v>1009</v>
      </c>
      <c r="P154" s="47" t="s">
        <v>1993</v>
      </c>
      <c r="Q154" s="47" t="s">
        <v>2254</v>
      </c>
      <c r="R154" s="31" t="s">
        <v>265</v>
      </c>
      <c r="S154" s="37" t="s">
        <v>0</v>
      </c>
      <c r="T154" s="38" t="s">
        <v>266</v>
      </c>
      <c r="U154" s="39">
        <v>129</v>
      </c>
      <c r="V154" s="40" t="s">
        <v>815</v>
      </c>
      <c r="W154" s="41"/>
      <c r="X154" s="41"/>
      <c r="Y154" s="69"/>
    </row>
    <row r="155" spans="1:25" s="121" customFormat="1" x14ac:dyDescent="0.15">
      <c r="A155" s="88"/>
      <c r="B155" s="47" t="s">
        <v>2311</v>
      </c>
      <c r="C155" s="31"/>
      <c r="D155" s="31"/>
      <c r="E155" s="34"/>
      <c r="F155" s="34"/>
      <c r="G155" s="46"/>
      <c r="H155" s="55"/>
      <c r="I155" s="48"/>
      <c r="J155" s="49"/>
      <c r="K155" s="34"/>
      <c r="L155" s="46"/>
      <c r="M155" s="46"/>
      <c r="N155" s="46"/>
      <c r="O155" s="31"/>
      <c r="P155" s="47"/>
      <c r="Q155" s="47"/>
      <c r="R155" s="68" t="s">
        <v>82</v>
      </c>
      <c r="S155" s="37"/>
      <c r="T155" s="213"/>
      <c r="U155" s="39"/>
      <c r="V155" s="40"/>
      <c r="W155" s="41"/>
      <c r="X155" s="41"/>
      <c r="Y155" s="69"/>
    </row>
    <row r="156" spans="1:25" s="121" customFormat="1" ht="44.25" customHeight="1" x14ac:dyDescent="0.15">
      <c r="A156" s="296">
        <v>121</v>
      </c>
      <c r="B156" s="297" t="s">
        <v>267</v>
      </c>
      <c r="C156" s="295" t="s">
        <v>268</v>
      </c>
      <c r="D156" s="31" t="s">
        <v>66</v>
      </c>
      <c r="E156" s="34">
        <v>8292</v>
      </c>
      <c r="F156" s="34">
        <v>7946.0538280000001</v>
      </c>
      <c r="G156" s="46">
        <v>7944.8358280000002</v>
      </c>
      <c r="H156" s="54" t="s">
        <v>742</v>
      </c>
      <c r="I156" s="48" t="s">
        <v>1007</v>
      </c>
      <c r="J156" s="49" t="s">
        <v>1747</v>
      </c>
      <c r="K156" s="34">
        <v>7890</v>
      </c>
      <c r="L156" s="46">
        <v>11001</v>
      </c>
      <c r="M156" s="46">
        <f t="shared" ref="M156" si="11">L156-K156</f>
        <v>3111</v>
      </c>
      <c r="N156" s="46" t="s">
        <v>1687</v>
      </c>
      <c r="O156" s="295" t="s">
        <v>1009</v>
      </c>
      <c r="P156" s="47" t="s">
        <v>1748</v>
      </c>
      <c r="Q156" s="47"/>
      <c r="R156" s="68" t="s">
        <v>82</v>
      </c>
      <c r="S156" s="37" t="s">
        <v>0</v>
      </c>
      <c r="T156" s="70" t="s">
        <v>269</v>
      </c>
      <c r="U156" s="39">
        <v>130</v>
      </c>
      <c r="V156" s="40" t="s">
        <v>817</v>
      </c>
      <c r="W156" s="41"/>
      <c r="X156" s="41" t="s">
        <v>33</v>
      </c>
      <c r="Y156" s="69"/>
    </row>
    <row r="157" spans="1:25" s="121" customFormat="1" ht="124.5" customHeight="1" x14ac:dyDescent="0.15">
      <c r="A157" s="88">
        <v>122</v>
      </c>
      <c r="B157" s="47" t="s">
        <v>270</v>
      </c>
      <c r="C157" s="31" t="s">
        <v>271</v>
      </c>
      <c r="D157" s="31" t="s">
        <v>66</v>
      </c>
      <c r="E157" s="34">
        <v>148498.10399999999</v>
      </c>
      <c r="F157" s="34">
        <f>186762.226062-42027.904299</f>
        <v>144734.32176299999</v>
      </c>
      <c r="G157" s="46">
        <v>144173.2132</v>
      </c>
      <c r="H157" s="36" t="s">
        <v>1094</v>
      </c>
      <c r="I157" s="48" t="s">
        <v>1007</v>
      </c>
      <c r="J157" s="49" t="s">
        <v>1745</v>
      </c>
      <c r="K157" s="34">
        <v>151237</v>
      </c>
      <c r="L157" s="46">
        <v>163347</v>
      </c>
      <c r="M157" s="46">
        <f t="shared" ref="M157:M162" si="12">L157-K157</f>
        <v>12110</v>
      </c>
      <c r="N157" s="46" t="s">
        <v>880</v>
      </c>
      <c r="O157" s="31" t="s">
        <v>1009</v>
      </c>
      <c r="P157" s="47" t="s">
        <v>1746</v>
      </c>
      <c r="Q157" s="47" t="s">
        <v>959</v>
      </c>
      <c r="R157" s="68" t="s">
        <v>82</v>
      </c>
      <c r="S157" s="37" t="s">
        <v>0</v>
      </c>
      <c r="T157" s="38" t="s">
        <v>272</v>
      </c>
      <c r="U157" s="39">
        <v>131</v>
      </c>
      <c r="V157" s="40" t="s">
        <v>815</v>
      </c>
      <c r="W157" s="41" t="s">
        <v>33</v>
      </c>
      <c r="X157" s="41" t="s">
        <v>33</v>
      </c>
      <c r="Y157" s="69"/>
    </row>
    <row r="158" spans="1:25" s="121" customFormat="1" ht="88.5" customHeight="1" x14ac:dyDescent="0.15">
      <c r="A158" s="88">
        <v>123</v>
      </c>
      <c r="B158" s="47" t="s">
        <v>273</v>
      </c>
      <c r="C158" s="31" t="s">
        <v>172</v>
      </c>
      <c r="D158" s="31" t="s">
        <v>66</v>
      </c>
      <c r="E158" s="34">
        <v>164550.69399999999</v>
      </c>
      <c r="F158" s="34">
        <f>179721.655228-20097.325639</f>
        <v>159624.329589</v>
      </c>
      <c r="G158" s="46">
        <v>159297.78075100001</v>
      </c>
      <c r="H158" s="36" t="s">
        <v>742</v>
      </c>
      <c r="I158" s="48" t="s">
        <v>1007</v>
      </c>
      <c r="J158" s="49" t="s">
        <v>1734</v>
      </c>
      <c r="K158" s="34">
        <v>149916</v>
      </c>
      <c r="L158" s="46">
        <v>151808</v>
      </c>
      <c r="M158" s="46">
        <f t="shared" si="12"/>
        <v>1892</v>
      </c>
      <c r="N158" s="46" t="s">
        <v>880</v>
      </c>
      <c r="O158" s="31" t="s">
        <v>1009</v>
      </c>
      <c r="P158" s="47" t="s">
        <v>1735</v>
      </c>
      <c r="Q158" s="47" t="s">
        <v>960</v>
      </c>
      <c r="R158" s="68" t="s">
        <v>82</v>
      </c>
      <c r="S158" s="37" t="s">
        <v>0</v>
      </c>
      <c r="T158" s="38" t="s">
        <v>274</v>
      </c>
      <c r="U158" s="39">
        <v>132</v>
      </c>
      <c r="V158" s="40" t="s">
        <v>48</v>
      </c>
      <c r="W158" s="41"/>
      <c r="X158" s="41"/>
      <c r="Y158" s="69"/>
    </row>
    <row r="159" spans="1:25" s="121" customFormat="1" ht="132" customHeight="1" x14ac:dyDescent="0.15">
      <c r="A159" s="88">
        <v>124</v>
      </c>
      <c r="B159" s="47" t="s">
        <v>275</v>
      </c>
      <c r="C159" s="31" t="s">
        <v>172</v>
      </c>
      <c r="D159" s="31" t="s">
        <v>66</v>
      </c>
      <c r="E159" s="34">
        <v>89370.320999999996</v>
      </c>
      <c r="F159" s="34">
        <f>118458.1007-28742.6680308</f>
        <v>89715.432669200003</v>
      </c>
      <c r="G159" s="46">
        <v>89422.600925999999</v>
      </c>
      <c r="H159" s="36" t="s">
        <v>742</v>
      </c>
      <c r="I159" s="48" t="s">
        <v>1007</v>
      </c>
      <c r="J159" s="49" t="s">
        <v>1736</v>
      </c>
      <c r="K159" s="34">
        <v>80637</v>
      </c>
      <c r="L159" s="46">
        <v>96935</v>
      </c>
      <c r="M159" s="46">
        <f t="shared" si="12"/>
        <v>16298</v>
      </c>
      <c r="N159" s="46" t="s">
        <v>880</v>
      </c>
      <c r="O159" s="31" t="s">
        <v>1009</v>
      </c>
      <c r="P159" s="47" t="s">
        <v>1737</v>
      </c>
      <c r="Q159" s="47"/>
      <c r="R159" s="68" t="s">
        <v>82</v>
      </c>
      <c r="S159" s="37" t="s">
        <v>0</v>
      </c>
      <c r="T159" s="38" t="s">
        <v>276</v>
      </c>
      <c r="U159" s="39">
        <v>133</v>
      </c>
      <c r="V159" s="40" t="s">
        <v>49</v>
      </c>
      <c r="W159" s="41" t="s">
        <v>33</v>
      </c>
      <c r="X159" s="41" t="s">
        <v>33</v>
      </c>
      <c r="Y159" s="69"/>
    </row>
    <row r="160" spans="1:25" s="121" customFormat="1" ht="40.5" customHeight="1" x14ac:dyDescent="0.15">
      <c r="A160" s="88">
        <v>125</v>
      </c>
      <c r="B160" s="47" t="s">
        <v>277</v>
      </c>
      <c r="C160" s="31" t="s">
        <v>128</v>
      </c>
      <c r="D160" s="31" t="s">
        <v>66</v>
      </c>
      <c r="E160" s="34">
        <v>791.93299999999999</v>
      </c>
      <c r="F160" s="34">
        <f>792.039556-64.857359</f>
        <v>727.18219699999997</v>
      </c>
      <c r="G160" s="46">
        <v>726.25803599999995</v>
      </c>
      <c r="H160" s="36" t="s">
        <v>742</v>
      </c>
      <c r="I160" s="48" t="s">
        <v>1007</v>
      </c>
      <c r="J160" s="49" t="s">
        <v>1743</v>
      </c>
      <c r="K160" s="34">
        <v>702</v>
      </c>
      <c r="L160" s="46">
        <v>703</v>
      </c>
      <c r="M160" s="46">
        <f t="shared" si="12"/>
        <v>1</v>
      </c>
      <c r="N160" s="46" t="s">
        <v>1687</v>
      </c>
      <c r="O160" s="31" t="s">
        <v>1009</v>
      </c>
      <c r="P160" s="47" t="s">
        <v>1744</v>
      </c>
      <c r="Q160" s="47"/>
      <c r="R160" s="68" t="s">
        <v>82</v>
      </c>
      <c r="S160" s="37" t="s">
        <v>0</v>
      </c>
      <c r="T160" s="38" t="s">
        <v>278</v>
      </c>
      <c r="U160" s="39">
        <v>134</v>
      </c>
      <c r="V160" s="40" t="s">
        <v>48</v>
      </c>
      <c r="W160" s="41"/>
      <c r="X160" s="41"/>
      <c r="Y160" s="69"/>
    </row>
    <row r="161" spans="1:25" s="121" customFormat="1" ht="90.75" customHeight="1" x14ac:dyDescent="0.15">
      <c r="A161" s="88">
        <v>126</v>
      </c>
      <c r="B161" s="47" t="s">
        <v>279</v>
      </c>
      <c r="C161" s="31" t="s">
        <v>100</v>
      </c>
      <c r="D161" s="31" t="s">
        <v>66</v>
      </c>
      <c r="E161" s="34">
        <v>7356.6419999999998</v>
      </c>
      <c r="F161" s="34">
        <f>9001.059327-2600.519558</f>
        <v>6400.5397690000009</v>
      </c>
      <c r="G161" s="46">
        <v>6367.9164179999998</v>
      </c>
      <c r="H161" s="36" t="s">
        <v>742</v>
      </c>
      <c r="I161" s="48" t="s">
        <v>1007</v>
      </c>
      <c r="J161" s="49" t="s">
        <v>1738</v>
      </c>
      <c r="K161" s="34">
        <v>7006</v>
      </c>
      <c r="L161" s="46">
        <v>8181</v>
      </c>
      <c r="M161" s="46">
        <f t="shared" si="12"/>
        <v>1175</v>
      </c>
      <c r="N161" s="46" t="s">
        <v>880</v>
      </c>
      <c r="O161" s="31" t="s">
        <v>1009</v>
      </c>
      <c r="P161" s="47" t="s">
        <v>1739</v>
      </c>
      <c r="Q161" s="47"/>
      <c r="R161" s="68" t="s">
        <v>82</v>
      </c>
      <c r="S161" s="37" t="s">
        <v>0</v>
      </c>
      <c r="T161" s="38" t="s">
        <v>276</v>
      </c>
      <c r="U161" s="39">
        <v>135</v>
      </c>
      <c r="V161" s="40" t="s">
        <v>815</v>
      </c>
      <c r="W161" s="41" t="s">
        <v>33</v>
      </c>
      <c r="X161" s="41" t="s">
        <v>33</v>
      </c>
      <c r="Y161" s="69"/>
    </row>
    <row r="162" spans="1:25" s="121" customFormat="1" ht="63.75" customHeight="1" x14ac:dyDescent="0.15">
      <c r="A162" s="88">
        <v>127</v>
      </c>
      <c r="B162" s="47" t="s">
        <v>280</v>
      </c>
      <c r="C162" s="31" t="s">
        <v>205</v>
      </c>
      <c r="D162" s="31" t="s">
        <v>66</v>
      </c>
      <c r="E162" s="34">
        <v>16</v>
      </c>
      <c r="F162" s="34">
        <v>16</v>
      </c>
      <c r="G162" s="46">
        <v>14.860799999999999</v>
      </c>
      <c r="H162" s="36" t="s">
        <v>742</v>
      </c>
      <c r="I162" s="48" t="s">
        <v>1007</v>
      </c>
      <c r="J162" s="49" t="s">
        <v>1740</v>
      </c>
      <c r="K162" s="34">
        <v>16</v>
      </c>
      <c r="L162" s="46">
        <v>16</v>
      </c>
      <c r="M162" s="46">
        <f t="shared" si="12"/>
        <v>0</v>
      </c>
      <c r="N162" s="46" t="s">
        <v>880</v>
      </c>
      <c r="O162" s="31" t="s">
        <v>1009</v>
      </c>
      <c r="P162" s="47" t="s">
        <v>1741</v>
      </c>
      <c r="Q162" s="47"/>
      <c r="R162" s="68" t="s">
        <v>82</v>
      </c>
      <c r="S162" s="37" t="s">
        <v>0</v>
      </c>
      <c r="T162" s="38" t="s">
        <v>281</v>
      </c>
      <c r="U162" s="39">
        <v>136</v>
      </c>
      <c r="V162" s="40" t="s">
        <v>815</v>
      </c>
      <c r="W162" s="41" t="s">
        <v>33</v>
      </c>
      <c r="X162" s="41"/>
      <c r="Y162" s="69"/>
    </row>
    <row r="163" spans="1:25" s="121" customFormat="1" ht="39.950000000000003" customHeight="1" x14ac:dyDescent="0.15">
      <c r="A163" s="371">
        <v>128</v>
      </c>
      <c r="B163" s="321" t="s">
        <v>282</v>
      </c>
      <c r="C163" s="31" t="s">
        <v>121</v>
      </c>
      <c r="D163" s="31" t="s">
        <v>63</v>
      </c>
      <c r="E163" s="89">
        <v>0</v>
      </c>
      <c r="F163" s="34">
        <f>9906.247889</f>
        <v>9906.2478890000002</v>
      </c>
      <c r="G163" s="46">
        <v>9906.2478890000002</v>
      </c>
      <c r="H163" s="325" t="s">
        <v>1749</v>
      </c>
      <c r="I163" s="323" t="s">
        <v>1011</v>
      </c>
      <c r="J163" s="323" t="s">
        <v>1750</v>
      </c>
      <c r="K163" s="34">
        <v>0</v>
      </c>
      <c r="L163" s="46">
        <v>0</v>
      </c>
      <c r="M163" s="46">
        <f>L163-K163</f>
        <v>0</v>
      </c>
      <c r="N163" s="46" t="s">
        <v>880</v>
      </c>
      <c r="O163" s="380" t="s">
        <v>1012</v>
      </c>
      <c r="P163" s="380" t="s">
        <v>1742</v>
      </c>
      <c r="Q163" s="47"/>
      <c r="R163" s="372" t="s">
        <v>82</v>
      </c>
      <c r="S163" s="37" t="s">
        <v>283</v>
      </c>
      <c r="T163" s="38" t="s">
        <v>284</v>
      </c>
      <c r="U163" s="373">
        <v>137</v>
      </c>
      <c r="V163" s="374" t="s">
        <v>817</v>
      </c>
      <c r="W163" s="41"/>
      <c r="X163" s="41"/>
      <c r="Y163" s="69"/>
    </row>
    <row r="164" spans="1:25" s="121" customFormat="1" ht="39.950000000000003" customHeight="1" x14ac:dyDescent="0.15">
      <c r="A164" s="371"/>
      <c r="B164" s="322"/>
      <c r="C164" s="31" t="s">
        <v>121</v>
      </c>
      <c r="D164" s="31" t="s">
        <v>63</v>
      </c>
      <c r="E164" s="89">
        <v>0</v>
      </c>
      <c r="F164" s="34">
        <f>6717.832-1865.7446</f>
        <v>4852.0874000000003</v>
      </c>
      <c r="G164" s="46">
        <v>4684.0574150000002</v>
      </c>
      <c r="H164" s="326"/>
      <c r="I164" s="324"/>
      <c r="J164" s="324"/>
      <c r="K164" s="34">
        <v>0</v>
      </c>
      <c r="L164" s="46">
        <v>0</v>
      </c>
      <c r="M164" s="46">
        <v>0</v>
      </c>
      <c r="N164" s="46" t="s">
        <v>880</v>
      </c>
      <c r="O164" s="381"/>
      <c r="P164" s="381"/>
      <c r="Q164" s="47"/>
      <c r="R164" s="372"/>
      <c r="S164" s="37" t="s">
        <v>283</v>
      </c>
      <c r="T164" s="38" t="s">
        <v>123</v>
      </c>
      <c r="U164" s="373"/>
      <c r="V164" s="375"/>
      <c r="W164" s="41"/>
      <c r="X164" s="41"/>
      <c r="Y164" s="69"/>
    </row>
    <row r="165" spans="1:25" s="121" customFormat="1" x14ac:dyDescent="0.15">
      <c r="A165" s="88"/>
      <c r="B165" s="47" t="s">
        <v>2310</v>
      </c>
      <c r="C165" s="31"/>
      <c r="D165" s="31"/>
      <c r="E165" s="34"/>
      <c r="F165" s="34"/>
      <c r="G165" s="46"/>
      <c r="H165" s="55"/>
      <c r="I165" s="48"/>
      <c r="J165" s="49"/>
      <c r="K165" s="34"/>
      <c r="L165" s="46"/>
      <c r="M165" s="46"/>
      <c r="N165" s="46"/>
      <c r="O165" s="31"/>
      <c r="P165" s="47"/>
      <c r="Q165" s="47"/>
      <c r="R165" s="68" t="s">
        <v>82</v>
      </c>
      <c r="S165" s="37"/>
      <c r="T165" s="213"/>
      <c r="U165" s="39"/>
      <c r="V165" s="40"/>
      <c r="W165" s="41"/>
      <c r="X165" s="41"/>
      <c r="Y165" s="69"/>
    </row>
    <row r="166" spans="1:25" s="121" customFormat="1" ht="60" customHeight="1" x14ac:dyDescent="0.15">
      <c r="A166" s="88">
        <v>129</v>
      </c>
      <c r="B166" s="206" t="s">
        <v>285</v>
      </c>
      <c r="C166" s="31" t="s">
        <v>286</v>
      </c>
      <c r="D166" s="31" t="s">
        <v>66</v>
      </c>
      <c r="E166" s="34">
        <v>13.753</v>
      </c>
      <c r="F166" s="34">
        <v>13.753</v>
      </c>
      <c r="G166" s="46">
        <v>11.82</v>
      </c>
      <c r="H166" s="36" t="s">
        <v>2063</v>
      </c>
      <c r="I166" s="48" t="s">
        <v>1045</v>
      </c>
      <c r="J166" s="49" t="s">
        <v>2064</v>
      </c>
      <c r="K166" s="34">
        <v>12.983000000000001</v>
      </c>
      <c r="L166" s="46">
        <v>12.983000000000001</v>
      </c>
      <c r="M166" s="46">
        <f t="shared" ref="M166:M178" si="13">L166-K166</f>
        <v>0</v>
      </c>
      <c r="N166" s="46" t="s">
        <v>880</v>
      </c>
      <c r="O166" s="31" t="s">
        <v>1045</v>
      </c>
      <c r="P166" s="47" t="s">
        <v>1751</v>
      </c>
      <c r="Q166" s="47"/>
      <c r="R166" s="92" t="s">
        <v>82</v>
      </c>
      <c r="S166" s="37" t="s">
        <v>0</v>
      </c>
      <c r="T166" s="38" t="s">
        <v>287</v>
      </c>
      <c r="U166" s="39">
        <v>138</v>
      </c>
      <c r="V166" s="40" t="s">
        <v>958</v>
      </c>
      <c r="W166" s="41" t="s">
        <v>33</v>
      </c>
      <c r="X166" s="41"/>
      <c r="Y166" s="69"/>
    </row>
    <row r="167" spans="1:25" s="121" customFormat="1" ht="41.25" customHeight="1" x14ac:dyDescent="0.15">
      <c r="A167" s="88">
        <v>130</v>
      </c>
      <c r="B167" s="206" t="s">
        <v>288</v>
      </c>
      <c r="C167" s="31" t="s">
        <v>289</v>
      </c>
      <c r="D167" s="31" t="s">
        <v>66</v>
      </c>
      <c r="E167" s="34">
        <v>19</v>
      </c>
      <c r="F167" s="34">
        <v>19</v>
      </c>
      <c r="G167" s="46">
        <v>18.855</v>
      </c>
      <c r="H167" s="36" t="s">
        <v>1724</v>
      </c>
      <c r="I167" s="48" t="s">
        <v>1045</v>
      </c>
      <c r="J167" s="49" t="s">
        <v>1752</v>
      </c>
      <c r="K167" s="34">
        <v>18.809999999999999</v>
      </c>
      <c r="L167" s="46">
        <v>18.809999999999999</v>
      </c>
      <c r="M167" s="46">
        <f t="shared" si="13"/>
        <v>0</v>
      </c>
      <c r="N167" s="46" t="s">
        <v>880</v>
      </c>
      <c r="O167" s="31" t="s">
        <v>1045</v>
      </c>
      <c r="P167" s="47" t="s">
        <v>1751</v>
      </c>
      <c r="Q167" s="47"/>
      <c r="R167" s="92" t="s">
        <v>82</v>
      </c>
      <c r="S167" s="37" t="s">
        <v>0</v>
      </c>
      <c r="T167" s="38" t="s">
        <v>287</v>
      </c>
      <c r="U167" s="39">
        <v>139</v>
      </c>
      <c r="V167" s="40" t="s">
        <v>958</v>
      </c>
      <c r="W167" s="41" t="s">
        <v>33</v>
      </c>
      <c r="X167" s="41"/>
      <c r="Y167" s="69"/>
    </row>
    <row r="168" spans="1:25" s="121" customFormat="1" ht="41.25" customHeight="1" x14ac:dyDescent="0.15">
      <c r="A168" s="88">
        <v>131</v>
      </c>
      <c r="B168" s="206" t="s">
        <v>290</v>
      </c>
      <c r="C168" s="31" t="s">
        <v>291</v>
      </c>
      <c r="D168" s="31" t="s">
        <v>66</v>
      </c>
      <c r="E168" s="34">
        <v>40.064999999999998</v>
      </c>
      <c r="F168" s="34">
        <v>40.064999999999998</v>
      </c>
      <c r="G168" s="46">
        <v>39.887999999999998</v>
      </c>
      <c r="H168" s="36" t="s">
        <v>1724</v>
      </c>
      <c r="I168" s="48" t="s">
        <v>1045</v>
      </c>
      <c r="J168" s="49" t="s">
        <v>1753</v>
      </c>
      <c r="K168" s="34">
        <v>39.264000000000003</v>
      </c>
      <c r="L168" s="46">
        <v>39.264000000000003</v>
      </c>
      <c r="M168" s="46">
        <f t="shared" si="13"/>
        <v>0</v>
      </c>
      <c r="N168" s="46" t="s">
        <v>880</v>
      </c>
      <c r="O168" s="31" t="s">
        <v>1045</v>
      </c>
      <c r="P168" s="47" t="s">
        <v>1754</v>
      </c>
      <c r="Q168" s="47"/>
      <c r="R168" s="92" t="s">
        <v>82</v>
      </c>
      <c r="S168" s="37" t="s">
        <v>0</v>
      </c>
      <c r="T168" s="38" t="s">
        <v>287</v>
      </c>
      <c r="U168" s="39">
        <v>140</v>
      </c>
      <c r="V168" s="40" t="s">
        <v>958</v>
      </c>
      <c r="W168" s="41"/>
      <c r="X168" s="41"/>
      <c r="Y168" s="69"/>
    </row>
    <row r="169" spans="1:25" s="121" customFormat="1" ht="41.25" customHeight="1" x14ac:dyDescent="0.15">
      <c r="A169" s="88">
        <v>132</v>
      </c>
      <c r="B169" s="206" t="s">
        <v>292</v>
      </c>
      <c r="C169" s="31" t="s">
        <v>291</v>
      </c>
      <c r="D169" s="31" t="s">
        <v>66</v>
      </c>
      <c r="E169" s="34">
        <v>8.2620000000000005</v>
      </c>
      <c r="F169" s="34">
        <v>8.2620000000000005</v>
      </c>
      <c r="G169" s="46">
        <v>8.2620000000000005</v>
      </c>
      <c r="H169" s="36" t="s">
        <v>1755</v>
      </c>
      <c r="I169" s="48" t="s">
        <v>1045</v>
      </c>
      <c r="J169" s="49" t="s">
        <v>1756</v>
      </c>
      <c r="K169" s="34">
        <v>8.0980000000000008</v>
      </c>
      <c r="L169" s="46">
        <v>8.0980000000000008</v>
      </c>
      <c r="M169" s="46">
        <f t="shared" si="13"/>
        <v>0</v>
      </c>
      <c r="N169" s="46" t="s">
        <v>880</v>
      </c>
      <c r="O169" s="31" t="s">
        <v>1045</v>
      </c>
      <c r="P169" s="47" t="s">
        <v>1757</v>
      </c>
      <c r="Q169" s="47"/>
      <c r="R169" s="92" t="s">
        <v>82</v>
      </c>
      <c r="S169" s="37" t="s">
        <v>0</v>
      </c>
      <c r="T169" s="38" t="s">
        <v>293</v>
      </c>
      <c r="U169" s="39">
        <v>141</v>
      </c>
      <c r="V169" s="40" t="s">
        <v>958</v>
      </c>
      <c r="W169" s="41"/>
      <c r="X169" s="41"/>
      <c r="Y169" s="69"/>
    </row>
    <row r="170" spans="1:25" s="121" customFormat="1" ht="51.75" customHeight="1" x14ac:dyDescent="0.15">
      <c r="A170" s="88">
        <v>133</v>
      </c>
      <c r="B170" s="206" t="s">
        <v>294</v>
      </c>
      <c r="C170" s="31" t="s">
        <v>289</v>
      </c>
      <c r="D170" s="31" t="s">
        <v>66</v>
      </c>
      <c r="E170" s="34">
        <v>96.444999999999993</v>
      </c>
      <c r="F170" s="34">
        <v>96.444999999999993</v>
      </c>
      <c r="G170" s="46">
        <v>96.352999999999994</v>
      </c>
      <c r="H170" s="36" t="s">
        <v>1758</v>
      </c>
      <c r="I170" s="48" t="s">
        <v>1007</v>
      </c>
      <c r="J170" s="49" t="s">
        <v>1759</v>
      </c>
      <c r="K170" s="34">
        <v>94.516999999999996</v>
      </c>
      <c r="L170" s="46">
        <v>94.516999999999996</v>
      </c>
      <c r="M170" s="46">
        <f t="shared" si="13"/>
        <v>0</v>
      </c>
      <c r="N170" s="46" t="s">
        <v>880</v>
      </c>
      <c r="O170" s="31" t="s">
        <v>1009</v>
      </c>
      <c r="P170" s="47" t="s">
        <v>1760</v>
      </c>
      <c r="Q170" s="47"/>
      <c r="R170" s="92" t="s">
        <v>82</v>
      </c>
      <c r="S170" s="37" t="s">
        <v>0</v>
      </c>
      <c r="T170" s="38" t="s">
        <v>293</v>
      </c>
      <c r="U170" s="39">
        <v>142</v>
      </c>
      <c r="V170" s="40" t="s">
        <v>958</v>
      </c>
      <c r="W170" s="41"/>
      <c r="X170" s="41"/>
      <c r="Y170" s="69"/>
    </row>
    <row r="171" spans="1:25" s="121" customFormat="1" ht="51.75" customHeight="1" x14ac:dyDescent="0.15">
      <c r="A171" s="88">
        <v>134</v>
      </c>
      <c r="B171" s="47" t="s">
        <v>295</v>
      </c>
      <c r="C171" s="31" t="s">
        <v>64</v>
      </c>
      <c r="D171" s="31" t="s">
        <v>66</v>
      </c>
      <c r="E171" s="34">
        <v>65</v>
      </c>
      <c r="F171" s="34">
        <v>65</v>
      </c>
      <c r="G171" s="46">
        <v>65</v>
      </c>
      <c r="H171" s="36" t="s">
        <v>1094</v>
      </c>
      <c r="I171" s="48" t="s">
        <v>1007</v>
      </c>
      <c r="J171" s="49" t="s">
        <v>1761</v>
      </c>
      <c r="K171" s="34">
        <v>65</v>
      </c>
      <c r="L171" s="46">
        <v>65</v>
      </c>
      <c r="M171" s="46">
        <f t="shared" si="13"/>
        <v>0</v>
      </c>
      <c r="N171" s="46" t="s">
        <v>880</v>
      </c>
      <c r="O171" s="31" t="s">
        <v>1009</v>
      </c>
      <c r="P171" s="47" t="s">
        <v>1762</v>
      </c>
      <c r="Q171" s="47"/>
      <c r="R171" s="68" t="s">
        <v>82</v>
      </c>
      <c r="S171" s="37" t="s">
        <v>0</v>
      </c>
      <c r="T171" s="38" t="s">
        <v>287</v>
      </c>
      <c r="U171" s="39">
        <v>144</v>
      </c>
      <c r="V171" s="40" t="s">
        <v>49</v>
      </c>
      <c r="W171" s="41"/>
      <c r="X171" s="41"/>
      <c r="Y171" s="69"/>
    </row>
    <row r="172" spans="1:25" s="121" customFormat="1" ht="60" customHeight="1" x14ac:dyDescent="0.15">
      <c r="A172" s="88">
        <v>135</v>
      </c>
      <c r="B172" s="47" t="s">
        <v>296</v>
      </c>
      <c r="C172" s="31" t="s">
        <v>64</v>
      </c>
      <c r="D172" s="31" t="s">
        <v>66</v>
      </c>
      <c r="E172" s="34">
        <v>3.9740000000000002</v>
      </c>
      <c r="F172" s="34">
        <v>3.9740000000000002</v>
      </c>
      <c r="G172" s="46">
        <v>0.94099999999999995</v>
      </c>
      <c r="H172" s="36" t="s">
        <v>1094</v>
      </c>
      <c r="I172" s="48" t="s">
        <v>1007</v>
      </c>
      <c r="J172" s="49" t="s">
        <v>1763</v>
      </c>
      <c r="K172" s="34">
        <v>3.9740000000000002</v>
      </c>
      <c r="L172" s="46">
        <v>3.9740000000000002</v>
      </c>
      <c r="M172" s="46">
        <f t="shared" si="13"/>
        <v>0</v>
      </c>
      <c r="N172" s="46" t="s">
        <v>880</v>
      </c>
      <c r="O172" s="31" t="s">
        <v>1009</v>
      </c>
      <c r="P172" s="47" t="s">
        <v>1764</v>
      </c>
      <c r="Q172" s="47"/>
      <c r="R172" s="68" t="s">
        <v>82</v>
      </c>
      <c r="S172" s="37" t="s">
        <v>0</v>
      </c>
      <c r="T172" s="38" t="s">
        <v>287</v>
      </c>
      <c r="U172" s="39">
        <v>145</v>
      </c>
      <c r="V172" s="40" t="s">
        <v>49</v>
      </c>
      <c r="W172" s="41" t="s">
        <v>33</v>
      </c>
      <c r="X172" s="41"/>
      <c r="Y172" s="69"/>
    </row>
    <row r="173" spans="1:25" s="121" customFormat="1" ht="56.25" customHeight="1" x14ac:dyDescent="0.15">
      <c r="A173" s="88">
        <v>136</v>
      </c>
      <c r="B173" s="47" t="s">
        <v>297</v>
      </c>
      <c r="C173" s="31" t="s">
        <v>61</v>
      </c>
      <c r="D173" s="31" t="s">
        <v>92</v>
      </c>
      <c r="E173" s="34">
        <v>7</v>
      </c>
      <c r="F173" s="34">
        <v>7</v>
      </c>
      <c r="G173" s="46">
        <v>6.319</v>
      </c>
      <c r="H173" s="36" t="s">
        <v>1094</v>
      </c>
      <c r="I173" s="48" t="s">
        <v>1011</v>
      </c>
      <c r="J173" s="49" t="s">
        <v>1765</v>
      </c>
      <c r="K173" s="34">
        <v>0</v>
      </c>
      <c r="L173" s="46">
        <v>0</v>
      </c>
      <c r="M173" s="46">
        <f t="shared" si="13"/>
        <v>0</v>
      </c>
      <c r="N173" s="46" t="s">
        <v>880</v>
      </c>
      <c r="O173" s="31" t="s">
        <v>1012</v>
      </c>
      <c r="P173" s="47" t="s">
        <v>1766</v>
      </c>
      <c r="Q173" s="47"/>
      <c r="R173" s="68" t="s">
        <v>82</v>
      </c>
      <c r="S173" s="37" t="s">
        <v>0</v>
      </c>
      <c r="T173" s="38" t="s">
        <v>287</v>
      </c>
      <c r="U173" s="39">
        <v>147</v>
      </c>
      <c r="V173" s="40" t="s">
        <v>815</v>
      </c>
      <c r="W173" s="41" t="s">
        <v>33</v>
      </c>
      <c r="X173" s="41"/>
      <c r="Y173" s="69"/>
    </row>
    <row r="174" spans="1:25" s="121" customFormat="1" ht="94.5" customHeight="1" x14ac:dyDescent="0.15">
      <c r="A174" s="88">
        <v>137</v>
      </c>
      <c r="B174" s="47" t="s">
        <v>1767</v>
      </c>
      <c r="C174" s="31" t="s">
        <v>63</v>
      </c>
      <c r="D174" s="31" t="s">
        <v>60</v>
      </c>
      <c r="E174" s="34">
        <v>17.021999999999998</v>
      </c>
      <c r="F174" s="34">
        <v>17.021999999999998</v>
      </c>
      <c r="G174" s="46">
        <v>16.956</v>
      </c>
      <c r="H174" s="77" t="s">
        <v>1768</v>
      </c>
      <c r="I174" s="48" t="s">
        <v>1007</v>
      </c>
      <c r="J174" s="49" t="s">
        <v>1769</v>
      </c>
      <c r="K174" s="34">
        <v>17.021999999999998</v>
      </c>
      <c r="L174" s="46">
        <v>0</v>
      </c>
      <c r="M174" s="46">
        <f t="shared" si="13"/>
        <v>-17.021999999999998</v>
      </c>
      <c r="N174" s="46" t="s">
        <v>880</v>
      </c>
      <c r="O174" s="31" t="s">
        <v>1009</v>
      </c>
      <c r="P174" s="47" t="s">
        <v>1770</v>
      </c>
      <c r="Q174" s="47"/>
      <c r="R174" s="68" t="s">
        <v>82</v>
      </c>
      <c r="S174" s="37" t="s">
        <v>0</v>
      </c>
      <c r="T174" s="70" t="s">
        <v>298</v>
      </c>
      <c r="U174" s="39">
        <v>148</v>
      </c>
      <c r="V174" s="40" t="s">
        <v>25</v>
      </c>
      <c r="W174" s="41" t="s">
        <v>33</v>
      </c>
      <c r="X174" s="41"/>
      <c r="Y174" s="69"/>
    </row>
    <row r="175" spans="1:25" s="121" customFormat="1" ht="72" customHeight="1" x14ac:dyDescent="0.15">
      <c r="A175" s="88">
        <v>138</v>
      </c>
      <c r="B175" s="47" t="s">
        <v>299</v>
      </c>
      <c r="C175" s="31" t="s">
        <v>63</v>
      </c>
      <c r="D175" s="31" t="s">
        <v>146</v>
      </c>
      <c r="E175" s="34">
        <v>11.019</v>
      </c>
      <c r="F175" s="34">
        <v>11.019</v>
      </c>
      <c r="G175" s="46">
        <v>8.2620000000000005</v>
      </c>
      <c r="H175" s="77" t="s">
        <v>1094</v>
      </c>
      <c r="I175" s="48" t="s">
        <v>1044</v>
      </c>
      <c r="J175" s="49" t="s">
        <v>1771</v>
      </c>
      <c r="K175" s="34">
        <v>10.006</v>
      </c>
      <c r="L175" s="46">
        <v>18</v>
      </c>
      <c r="M175" s="46">
        <f t="shared" si="13"/>
        <v>7.9939999999999998</v>
      </c>
      <c r="N175" s="46" t="s">
        <v>880</v>
      </c>
      <c r="O175" s="31" t="s">
        <v>1009</v>
      </c>
      <c r="P175" s="47" t="s">
        <v>1772</v>
      </c>
      <c r="Q175" s="47"/>
      <c r="R175" s="68" t="s">
        <v>82</v>
      </c>
      <c r="S175" s="37" t="s">
        <v>0</v>
      </c>
      <c r="T175" s="70" t="s">
        <v>298</v>
      </c>
      <c r="U175" s="39">
        <v>149</v>
      </c>
      <c r="V175" s="40" t="s">
        <v>817</v>
      </c>
      <c r="W175" s="41" t="s">
        <v>33</v>
      </c>
      <c r="X175" s="41"/>
      <c r="Y175" s="69"/>
    </row>
    <row r="176" spans="1:25" s="121" customFormat="1" ht="76.5" customHeight="1" x14ac:dyDescent="0.15">
      <c r="A176" s="88">
        <v>139</v>
      </c>
      <c r="B176" s="23" t="s">
        <v>755</v>
      </c>
      <c r="C176" s="31" t="s">
        <v>92</v>
      </c>
      <c r="D176" s="31" t="s">
        <v>60</v>
      </c>
      <c r="E176" s="34">
        <v>7</v>
      </c>
      <c r="F176" s="34">
        <v>7</v>
      </c>
      <c r="G176" s="46">
        <v>6.9660000000000002</v>
      </c>
      <c r="H176" s="77" t="s">
        <v>1773</v>
      </c>
      <c r="I176" s="48" t="s">
        <v>1011</v>
      </c>
      <c r="J176" s="49" t="s">
        <v>1774</v>
      </c>
      <c r="K176" s="34">
        <v>6.7480000000000002</v>
      </c>
      <c r="L176" s="46">
        <v>0</v>
      </c>
      <c r="M176" s="46">
        <f t="shared" si="13"/>
        <v>-6.7480000000000002</v>
      </c>
      <c r="N176" s="46" t="s">
        <v>880</v>
      </c>
      <c r="O176" s="31" t="s">
        <v>1012</v>
      </c>
      <c r="P176" s="47" t="s">
        <v>1775</v>
      </c>
      <c r="Q176" s="47"/>
      <c r="R176" s="204" t="s">
        <v>757</v>
      </c>
      <c r="S176" s="40" t="s">
        <v>0</v>
      </c>
      <c r="T176" s="70" t="s">
        <v>758</v>
      </c>
      <c r="U176" s="66" t="s">
        <v>761</v>
      </c>
      <c r="V176" s="40" t="s">
        <v>24</v>
      </c>
      <c r="W176" s="64" t="s">
        <v>33</v>
      </c>
      <c r="X176" s="41"/>
      <c r="Y176" s="69"/>
    </row>
    <row r="177" spans="1:25" s="121" customFormat="1" ht="69.75" customHeight="1" x14ac:dyDescent="0.15">
      <c r="A177" s="88">
        <v>140</v>
      </c>
      <c r="B177" s="216" t="s">
        <v>756</v>
      </c>
      <c r="C177" s="31" t="s">
        <v>92</v>
      </c>
      <c r="D177" s="31" t="s">
        <v>60</v>
      </c>
      <c r="E177" s="34">
        <v>8</v>
      </c>
      <c r="F177" s="34">
        <v>8</v>
      </c>
      <c r="G177" s="46">
        <v>7.4770000000000003</v>
      </c>
      <c r="H177" s="77" t="s">
        <v>2065</v>
      </c>
      <c r="I177" s="48" t="s">
        <v>1011</v>
      </c>
      <c r="J177" s="49" t="s">
        <v>1776</v>
      </c>
      <c r="K177" s="34">
        <v>5.9</v>
      </c>
      <c r="L177" s="46">
        <v>0</v>
      </c>
      <c r="M177" s="46">
        <f t="shared" si="13"/>
        <v>-5.9</v>
      </c>
      <c r="N177" s="46" t="s">
        <v>880</v>
      </c>
      <c r="O177" s="31" t="s">
        <v>1012</v>
      </c>
      <c r="P177" s="47" t="s">
        <v>2066</v>
      </c>
      <c r="Q177" s="47"/>
      <c r="R177" s="201" t="s">
        <v>757</v>
      </c>
      <c r="S177" s="202" t="s">
        <v>0</v>
      </c>
      <c r="T177" s="70" t="s">
        <v>758</v>
      </c>
      <c r="U177" s="66" t="s">
        <v>762</v>
      </c>
      <c r="V177" s="40" t="s">
        <v>24</v>
      </c>
      <c r="W177" s="64" t="s">
        <v>33</v>
      </c>
      <c r="X177" s="41"/>
      <c r="Y177" s="69"/>
    </row>
    <row r="178" spans="1:25" s="121" customFormat="1" ht="48" customHeight="1" x14ac:dyDescent="0.15">
      <c r="A178" s="88">
        <v>141</v>
      </c>
      <c r="B178" s="23" t="s">
        <v>2067</v>
      </c>
      <c r="C178" s="31" t="s">
        <v>92</v>
      </c>
      <c r="D178" s="31" t="s">
        <v>60</v>
      </c>
      <c r="E178" s="34">
        <v>8</v>
      </c>
      <c r="F178" s="34">
        <v>8</v>
      </c>
      <c r="G178" s="46">
        <v>7.4420000000000002</v>
      </c>
      <c r="H178" s="77" t="s">
        <v>2068</v>
      </c>
      <c r="I178" s="48" t="s">
        <v>1011</v>
      </c>
      <c r="J178" s="49" t="s">
        <v>2069</v>
      </c>
      <c r="K178" s="34">
        <v>10</v>
      </c>
      <c r="L178" s="46">
        <v>0</v>
      </c>
      <c r="M178" s="46">
        <f t="shared" si="13"/>
        <v>-10</v>
      </c>
      <c r="N178" s="46" t="s">
        <v>880</v>
      </c>
      <c r="O178" s="31" t="s">
        <v>1012</v>
      </c>
      <c r="P178" s="47" t="s">
        <v>1777</v>
      </c>
      <c r="Q178" s="47"/>
      <c r="R178" s="204" t="s">
        <v>759</v>
      </c>
      <c r="S178" s="40" t="s">
        <v>0</v>
      </c>
      <c r="T178" s="70" t="s">
        <v>760</v>
      </c>
      <c r="U178" s="66" t="s">
        <v>763</v>
      </c>
      <c r="V178" s="40" t="s">
        <v>24</v>
      </c>
      <c r="W178" s="64" t="s">
        <v>33</v>
      </c>
      <c r="X178" s="41"/>
      <c r="Y178" s="69"/>
    </row>
    <row r="179" spans="1:25" s="121" customFormat="1" x14ac:dyDescent="0.15">
      <c r="A179" s="88"/>
      <c r="B179" s="47" t="s">
        <v>2312</v>
      </c>
      <c r="C179" s="31"/>
      <c r="D179" s="31"/>
      <c r="E179" s="34"/>
      <c r="F179" s="34"/>
      <c r="G179" s="46"/>
      <c r="H179" s="55"/>
      <c r="I179" s="48"/>
      <c r="J179" s="49"/>
      <c r="K179" s="34"/>
      <c r="L179" s="46"/>
      <c r="M179" s="46"/>
      <c r="N179" s="46"/>
      <c r="O179" s="31"/>
      <c r="P179" s="47"/>
      <c r="Q179" s="47"/>
      <c r="R179" s="68" t="s">
        <v>104</v>
      </c>
      <c r="S179" s="37"/>
      <c r="T179" s="213"/>
      <c r="U179" s="39"/>
      <c r="V179" s="40"/>
      <c r="W179" s="41"/>
      <c r="X179" s="41"/>
      <c r="Y179" s="69"/>
    </row>
    <row r="180" spans="1:25" s="121" customFormat="1" ht="42.75" customHeight="1" x14ac:dyDescent="0.15">
      <c r="A180" s="88">
        <v>142</v>
      </c>
      <c r="B180" s="47" t="s">
        <v>300</v>
      </c>
      <c r="C180" s="31" t="s">
        <v>121</v>
      </c>
      <c r="D180" s="31" t="s">
        <v>92</v>
      </c>
      <c r="E180" s="34" t="s">
        <v>1164</v>
      </c>
      <c r="F180" s="34">
        <v>27.63</v>
      </c>
      <c r="G180" s="46">
        <v>27.63</v>
      </c>
      <c r="H180" s="72" t="s">
        <v>1164</v>
      </c>
      <c r="I180" s="48" t="s">
        <v>1011</v>
      </c>
      <c r="J180" s="49" t="s">
        <v>1252</v>
      </c>
      <c r="K180" s="34" t="s">
        <v>1164</v>
      </c>
      <c r="L180" s="46" t="s">
        <v>1164</v>
      </c>
      <c r="M180" s="46" t="s">
        <v>1286</v>
      </c>
      <c r="N180" s="46" t="s">
        <v>1164</v>
      </c>
      <c r="O180" s="31" t="s">
        <v>1012</v>
      </c>
      <c r="P180" s="47" t="s">
        <v>1253</v>
      </c>
      <c r="Q180" s="47"/>
      <c r="R180" s="68" t="s">
        <v>104</v>
      </c>
      <c r="S180" s="37" t="s">
        <v>283</v>
      </c>
      <c r="T180" s="70" t="s">
        <v>109</v>
      </c>
      <c r="U180" s="39">
        <v>151</v>
      </c>
      <c r="V180" s="40" t="s">
        <v>817</v>
      </c>
      <c r="W180" s="41"/>
      <c r="X180" s="41"/>
      <c r="Y180" s="69"/>
    </row>
    <row r="181" spans="1:25" s="121" customFormat="1" ht="135.75" customHeight="1" x14ac:dyDescent="0.15">
      <c r="A181" s="88">
        <v>143</v>
      </c>
      <c r="B181" s="23" t="s">
        <v>837</v>
      </c>
      <c r="C181" s="31" t="s">
        <v>92</v>
      </c>
      <c r="D181" s="31" t="s">
        <v>60</v>
      </c>
      <c r="E181" s="34">
        <v>6.6189999999999998</v>
      </c>
      <c r="F181" s="34">
        <v>6.6189999999999998</v>
      </c>
      <c r="G181" s="46">
        <v>6.008</v>
      </c>
      <c r="H181" s="72" t="s">
        <v>1254</v>
      </c>
      <c r="I181" s="48" t="s">
        <v>1011</v>
      </c>
      <c r="J181" s="49" t="s">
        <v>1255</v>
      </c>
      <c r="K181" s="34">
        <v>6.3289999999999997</v>
      </c>
      <c r="L181" s="46" t="s">
        <v>878</v>
      </c>
      <c r="M181" s="46">
        <v>-6.3289999999999997</v>
      </c>
      <c r="N181" s="46" t="s">
        <v>878</v>
      </c>
      <c r="O181" s="31" t="s">
        <v>1012</v>
      </c>
      <c r="P181" s="47" t="s">
        <v>1256</v>
      </c>
      <c r="Q181" s="47"/>
      <c r="R181" s="217" t="s">
        <v>104</v>
      </c>
      <c r="S181" s="218" t="s">
        <v>0</v>
      </c>
      <c r="T181" s="219" t="s">
        <v>838</v>
      </c>
      <c r="U181" s="66" t="s">
        <v>764</v>
      </c>
      <c r="V181" s="40" t="s">
        <v>24</v>
      </c>
      <c r="W181" s="41" t="s">
        <v>33</v>
      </c>
      <c r="X181" s="41"/>
      <c r="Y181" s="69"/>
    </row>
    <row r="182" spans="1:25" s="121" customFormat="1" x14ac:dyDescent="0.15">
      <c r="A182" s="88"/>
      <c r="B182" s="47"/>
      <c r="C182" s="47"/>
      <c r="D182" s="47"/>
      <c r="E182" s="34"/>
      <c r="F182" s="34"/>
      <c r="G182" s="46"/>
      <c r="H182" s="55"/>
      <c r="I182" s="48"/>
      <c r="J182" s="49"/>
      <c r="K182" s="34"/>
      <c r="L182" s="46"/>
      <c r="M182" s="46"/>
      <c r="N182" s="46"/>
      <c r="O182" s="31"/>
      <c r="P182" s="47"/>
      <c r="Q182" s="47"/>
      <c r="R182" s="47"/>
      <c r="S182" s="37"/>
      <c r="T182" s="37"/>
      <c r="U182" s="37"/>
      <c r="V182" s="40"/>
      <c r="W182" s="41"/>
      <c r="X182" s="41"/>
      <c r="Y182" s="69"/>
    </row>
    <row r="183" spans="1:25" s="121" customFormat="1" x14ac:dyDescent="0.15">
      <c r="A183" s="220"/>
      <c r="B183" s="221" t="s">
        <v>301</v>
      </c>
      <c r="C183" s="222"/>
      <c r="D183" s="222"/>
      <c r="E183" s="223"/>
      <c r="F183" s="223"/>
      <c r="G183" s="224"/>
      <c r="H183" s="225"/>
      <c r="I183" s="226"/>
      <c r="J183" s="227"/>
      <c r="K183" s="223"/>
      <c r="L183" s="224"/>
      <c r="M183" s="224"/>
      <c r="N183" s="224"/>
      <c r="O183" s="228"/>
      <c r="P183" s="222"/>
      <c r="Q183" s="222"/>
      <c r="R183" s="222"/>
      <c r="S183" s="229"/>
      <c r="T183" s="229"/>
      <c r="U183" s="229"/>
      <c r="V183" s="229"/>
      <c r="W183" s="230"/>
      <c r="X183" s="230"/>
      <c r="Y183" s="231"/>
    </row>
    <row r="184" spans="1:25" s="121" customFormat="1" x14ac:dyDescent="0.15">
      <c r="A184" s="88"/>
      <c r="B184" s="47" t="s">
        <v>2314</v>
      </c>
      <c r="C184" s="31"/>
      <c r="D184" s="31"/>
      <c r="E184" s="34"/>
      <c r="F184" s="34"/>
      <c r="G184" s="46"/>
      <c r="H184" s="55"/>
      <c r="I184" s="48"/>
      <c r="J184" s="49"/>
      <c r="K184" s="34"/>
      <c r="L184" s="46"/>
      <c r="M184" s="46"/>
      <c r="N184" s="46"/>
      <c r="O184" s="31"/>
      <c r="P184" s="47"/>
      <c r="Q184" s="47"/>
      <c r="R184" s="92" t="s">
        <v>82</v>
      </c>
      <c r="S184" s="37"/>
      <c r="T184" s="37"/>
      <c r="U184" s="37"/>
      <c r="V184" s="40"/>
      <c r="W184" s="41"/>
      <c r="X184" s="41"/>
      <c r="Y184" s="69"/>
    </row>
    <row r="185" spans="1:25" s="121" customFormat="1" x14ac:dyDescent="0.15">
      <c r="A185" s="88"/>
      <c r="B185" s="47" t="s">
        <v>2313</v>
      </c>
      <c r="C185" s="31"/>
      <c r="D185" s="31"/>
      <c r="E185" s="34"/>
      <c r="F185" s="34"/>
      <c r="G185" s="46"/>
      <c r="H185" s="55"/>
      <c r="I185" s="48"/>
      <c r="J185" s="49"/>
      <c r="K185" s="34"/>
      <c r="L185" s="46"/>
      <c r="M185" s="46"/>
      <c r="N185" s="46"/>
      <c r="O185" s="31"/>
      <c r="P185" s="47"/>
      <c r="Q185" s="47"/>
      <c r="R185" s="68" t="s">
        <v>104</v>
      </c>
      <c r="S185" s="37"/>
      <c r="T185" s="37"/>
      <c r="U185" s="67"/>
      <c r="V185" s="40"/>
      <c r="W185" s="41"/>
      <c r="X185" s="41"/>
      <c r="Y185" s="69"/>
    </row>
    <row r="186" spans="1:25" s="121" customFormat="1" x14ac:dyDescent="0.15">
      <c r="A186" s="88"/>
      <c r="B186" s="47" t="s">
        <v>2315</v>
      </c>
      <c r="C186" s="31"/>
      <c r="D186" s="31"/>
      <c r="E186" s="34"/>
      <c r="F186" s="34"/>
      <c r="G186" s="46"/>
      <c r="H186" s="55"/>
      <c r="I186" s="48"/>
      <c r="J186" s="49"/>
      <c r="K186" s="34"/>
      <c r="L186" s="46"/>
      <c r="M186" s="46"/>
      <c r="N186" s="46"/>
      <c r="O186" s="31"/>
      <c r="P186" s="47"/>
      <c r="Q186" s="47"/>
      <c r="R186" s="68" t="s">
        <v>104</v>
      </c>
      <c r="S186" s="37"/>
      <c r="T186" s="37"/>
      <c r="U186" s="67"/>
      <c r="V186" s="40"/>
      <c r="W186" s="41"/>
      <c r="X186" s="41"/>
      <c r="Y186" s="69"/>
    </row>
    <row r="187" spans="1:25" s="121" customFormat="1" ht="22.5" x14ac:dyDescent="0.15">
      <c r="A187" s="88"/>
      <c r="B187" s="47" t="s">
        <v>2316</v>
      </c>
      <c r="C187" s="31"/>
      <c r="D187" s="31"/>
      <c r="E187" s="34"/>
      <c r="F187" s="34"/>
      <c r="G187" s="46"/>
      <c r="H187" s="55"/>
      <c r="I187" s="48"/>
      <c r="J187" s="49"/>
      <c r="K187" s="34"/>
      <c r="L187" s="46"/>
      <c r="M187" s="46"/>
      <c r="N187" s="46"/>
      <c r="O187" s="31"/>
      <c r="P187" s="47"/>
      <c r="Q187" s="47"/>
      <c r="R187" s="92" t="s">
        <v>82</v>
      </c>
      <c r="S187" s="37"/>
      <c r="T187" s="37"/>
      <c r="U187" s="37"/>
      <c r="V187" s="40"/>
      <c r="W187" s="41"/>
      <c r="X187" s="41"/>
      <c r="Y187" s="69"/>
    </row>
    <row r="188" spans="1:25" s="121" customFormat="1" x14ac:dyDescent="0.15">
      <c r="A188" s="88"/>
      <c r="B188" s="47"/>
      <c r="C188" s="47"/>
      <c r="D188" s="47"/>
      <c r="E188" s="34"/>
      <c r="F188" s="34"/>
      <c r="G188" s="46"/>
      <c r="H188" s="55"/>
      <c r="I188" s="48"/>
      <c r="J188" s="49"/>
      <c r="K188" s="34"/>
      <c r="L188" s="46"/>
      <c r="M188" s="46"/>
      <c r="N188" s="46"/>
      <c r="O188" s="31"/>
      <c r="P188" s="47"/>
      <c r="Q188" s="47"/>
      <c r="R188" s="47"/>
      <c r="S188" s="37"/>
      <c r="T188" s="37"/>
      <c r="U188" s="37"/>
      <c r="V188" s="40"/>
      <c r="W188" s="41"/>
      <c r="X188" s="41"/>
      <c r="Y188" s="69"/>
    </row>
    <row r="189" spans="1:25" x14ac:dyDescent="0.15">
      <c r="A189" s="5"/>
      <c r="B189" s="6" t="s">
        <v>302</v>
      </c>
      <c r="C189" s="7"/>
      <c r="D189" s="7"/>
      <c r="E189" s="28"/>
      <c r="F189" s="28"/>
      <c r="G189" s="8"/>
      <c r="H189" s="74"/>
      <c r="I189" s="9"/>
      <c r="J189" s="10"/>
      <c r="K189" s="28"/>
      <c r="L189" s="8"/>
      <c r="M189" s="8"/>
      <c r="N189" s="8"/>
      <c r="O189" s="11"/>
      <c r="P189" s="7"/>
      <c r="Q189" s="7"/>
      <c r="R189" s="7"/>
      <c r="S189" s="12"/>
      <c r="T189" s="12"/>
      <c r="U189" s="12"/>
      <c r="V189" s="12"/>
      <c r="W189" s="13"/>
      <c r="X189" s="13"/>
      <c r="Y189" s="14"/>
    </row>
    <row r="190" spans="1:25" s="121" customFormat="1" ht="169.5" customHeight="1" x14ac:dyDescent="0.15">
      <c r="A190" s="88">
        <v>144</v>
      </c>
      <c r="B190" s="47" t="s">
        <v>303</v>
      </c>
      <c r="C190" s="31" t="s">
        <v>131</v>
      </c>
      <c r="D190" s="31" t="s">
        <v>66</v>
      </c>
      <c r="E190" s="34">
        <v>44.6</v>
      </c>
      <c r="F190" s="34">
        <v>44.6</v>
      </c>
      <c r="G190" s="46">
        <v>38.690956</v>
      </c>
      <c r="H190" s="36" t="s">
        <v>1135</v>
      </c>
      <c r="I190" s="48" t="s">
        <v>1044</v>
      </c>
      <c r="J190" s="49" t="s">
        <v>1136</v>
      </c>
      <c r="K190" s="34">
        <v>41.792999999999999</v>
      </c>
      <c r="L190" s="46">
        <v>49.826999999999998</v>
      </c>
      <c r="M190" s="46">
        <f>L190-K190</f>
        <v>8.0339999999999989</v>
      </c>
      <c r="N190" s="46" t="s">
        <v>742</v>
      </c>
      <c r="O190" s="31" t="s">
        <v>1009</v>
      </c>
      <c r="P190" s="47" t="s">
        <v>1137</v>
      </c>
      <c r="Q190" s="47"/>
      <c r="R190" s="31" t="s">
        <v>127</v>
      </c>
      <c r="S190" s="37" t="s">
        <v>0</v>
      </c>
      <c r="T190" s="70" t="s">
        <v>304</v>
      </c>
      <c r="U190" s="39">
        <v>152</v>
      </c>
      <c r="V190" s="40" t="s">
        <v>26</v>
      </c>
      <c r="W190" s="41" t="s">
        <v>33</v>
      </c>
      <c r="X190" s="41"/>
      <c r="Y190" s="69"/>
    </row>
    <row r="191" spans="1:25" s="121" customFormat="1" ht="67.5" x14ac:dyDescent="0.15">
      <c r="A191" s="88">
        <v>145</v>
      </c>
      <c r="B191" s="47" t="s">
        <v>305</v>
      </c>
      <c r="C191" s="31" t="s">
        <v>107</v>
      </c>
      <c r="D191" s="31" t="s">
        <v>66</v>
      </c>
      <c r="E191" s="34">
        <v>4.3600000000000003</v>
      </c>
      <c r="F191" s="34">
        <v>4.3600000000000003</v>
      </c>
      <c r="G191" s="46">
        <v>2.4099759999999999</v>
      </c>
      <c r="H191" s="55" t="s">
        <v>878</v>
      </c>
      <c r="I191" s="48" t="s">
        <v>1007</v>
      </c>
      <c r="J191" s="49" t="s">
        <v>1138</v>
      </c>
      <c r="K191" s="34">
        <v>3.84</v>
      </c>
      <c r="L191" s="46">
        <v>4.5309999999999997</v>
      </c>
      <c r="M191" s="46">
        <v>1</v>
      </c>
      <c r="N191" s="46" t="s">
        <v>878</v>
      </c>
      <c r="O191" s="31" t="s">
        <v>1009</v>
      </c>
      <c r="P191" s="47" t="s">
        <v>1139</v>
      </c>
      <c r="Q191" s="47"/>
      <c r="R191" s="31" t="s">
        <v>127</v>
      </c>
      <c r="S191" s="37" t="s">
        <v>0</v>
      </c>
      <c r="T191" s="70" t="s">
        <v>304</v>
      </c>
      <c r="U191" s="39">
        <v>153</v>
      </c>
      <c r="V191" s="40" t="s">
        <v>48</v>
      </c>
      <c r="W191" s="41" t="s">
        <v>33</v>
      </c>
      <c r="X191" s="41"/>
      <c r="Y191" s="69"/>
    </row>
    <row r="192" spans="1:25" s="121" customFormat="1" ht="64.5" customHeight="1" x14ac:dyDescent="0.15">
      <c r="A192" s="88">
        <v>146</v>
      </c>
      <c r="B192" s="47" t="s">
        <v>306</v>
      </c>
      <c r="C192" s="31" t="s">
        <v>63</v>
      </c>
      <c r="D192" s="31" t="s">
        <v>92</v>
      </c>
      <c r="E192" s="34">
        <v>13.888999999999999</v>
      </c>
      <c r="F192" s="34">
        <v>13.888999999999999</v>
      </c>
      <c r="G192" s="46">
        <v>12.42</v>
      </c>
      <c r="H192" s="58"/>
      <c r="I192" s="48" t="s">
        <v>1011</v>
      </c>
      <c r="J192" s="49" t="s">
        <v>1140</v>
      </c>
      <c r="K192" s="34">
        <v>0</v>
      </c>
      <c r="L192" s="46" t="s">
        <v>878</v>
      </c>
      <c r="M192" s="46" t="s">
        <v>878</v>
      </c>
      <c r="N192" s="46" t="s">
        <v>878</v>
      </c>
      <c r="O192" s="31" t="s">
        <v>1012</v>
      </c>
      <c r="P192" s="47" t="s">
        <v>1141</v>
      </c>
      <c r="Q192" s="47"/>
      <c r="R192" s="31" t="s">
        <v>188</v>
      </c>
      <c r="S192" s="37" t="s">
        <v>0</v>
      </c>
      <c r="T192" s="70" t="s">
        <v>307</v>
      </c>
      <c r="U192" s="39">
        <v>154</v>
      </c>
      <c r="V192" s="40" t="s">
        <v>815</v>
      </c>
      <c r="W192" s="41" t="s">
        <v>33</v>
      </c>
      <c r="X192" s="232"/>
      <c r="Y192" s="233"/>
    </row>
    <row r="193" spans="1:25" s="121" customFormat="1" ht="114.75" customHeight="1" x14ac:dyDescent="0.15">
      <c r="A193" s="88">
        <v>147</v>
      </c>
      <c r="B193" s="47" t="s">
        <v>1142</v>
      </c>
      <c r="C193" s="31" t="s">
        <v>92</v>
      </c>
      <c r="D193" s="31" t="s">
        <v>66</v>
      </c>
      <c r="E193" s="34">
        <v>17.045999999999999</v>
      </c>
      <c r="F193" s="34">
        <v>17.045999999999999</v>
      </c>
      <c r="G193" s="46">
        <v>17.045999999999999</v>
      </c>
      <c r="H193" s="58" t="s">
        <v>1143</v>
      </c>
      <c r="I193" s="48" t="s">
        <v>1007</v>
      </c>
      <c r="J193" s="49" t="s">
        <v>1144</v>
      </c>
      <c r="K193" s="34">
        <v>17.295000000000002</v>
      </c>
      <c r="L193" s="46">
        <v>17.963000000000001</v>
      </c>
      <c r="M193" s="46">
        <v>1</v>
      </c>
      <c r="N193" s="46" t="s">
        <v>742</v>
      </c>
      <c r="O193" s="31" t="s">
        <v>1009</v>
      </c>
      <c r="P193" s="47" t="s">
        <v>1145</v>
      </c>
      <c r="Q193" s="47"/>
      <c r="R193" s="204" t="s">
        <v>188</v>
      </c>
      <c r="S193" s="40" t="s">
        <v>0</v>
      </c>
      <c r="T193" s="71" t="s">
        <v>766</v>
      </c>
      <c r="U193" s="209" t="s">
        <v>1146</v>
      </c>
      <c r="V193" s="40" t="s">
        <v>24</v>
      </c>
      <c r="W193" s="41" t="s">
        <v>33</v>
      </c>
      <c r="X193" s="41"/>
      <c r="Y193" s="69"/>
    </row>
    <row r="194" spans="1:25" s="121" customFormat="1" ht="63.75" customHeight="1" x14ac:dyDescent="0.15">
      <c r="A194" s="88">
        <v>148</v>
      </c>
      <c r="B194" s="67" t="s">
        <v>1002</v>
      </c>
      <c r="C194" s="31" t="s">
        <v>128</v>
      </c>
      <c r="D194" s="31" t="s">
        <v>66</v>
      </c>
      <c r="E194" s="34">
        <v>4786</v>
      </c>
      <c r="F194" s="34">
        <v>2300.2979999999998</v>
      </c>
      <c r="G194" s="46">
        <v>2185.1970000000001</v>
      </c>
      <c r="H194" s="36" t="s">
        <v>742</v>
      </c>
      <c r="I194" s="48" t="s">
        <v>1007</v>
      </c>
      <c r="J194" s="49" t="s">
        <v>1587</v>
      </c>
      <c r="K194" s="34">
        <v>2917</v>
      </c>
      <c r="L194" s="46">
        <v>4843</v>
      </c>
      <c r="M194" s="46">
        <v>1926</v>
      </c>
      <c r="N194" s="46" t="s">
        <v>742</v>
      </c>
      <c r="O194" s="31" t="s">
        <v>1009</v>
      </c>
      <c r="P194" s="47" t="s">
        <v>1588</v>
      </c>
      <c r="Q194" s="47" t="s">
        <v>2333</v>
      </c>
      <c r="R194" s="92" t="s">
        <v>308</v>
      </c>
      <c r="S194" s="37" t="s">
        <v>309</v>
      </c>
      <c r="T194" s="70" t="s">
        <v>310</v>
      </c>
      <c r="U194" s="39">
        <v>155</v>
      </c>
      <c r="V194" s="40" t="s">
        <v>817</v>
      </c>
      <c r="W194" s="41"/>
      <c r="X194" s="41" t="s">
        <v>33</v>
      </c>
      <c r="Y194" s="69"/>
    </row>
    <row r="195" spans="1:25" s="121" customFormat="1" ht="212.25" customHeight="1" x14ac:dyDescent="0.15">
      <c r="A195" s="88">
        <v>149</v>
      </c>
      <c r="B195" s="67" t="s">
        <v>1003</v>
      </c>
      <c r="C195" s="31" t="s">
        <v>63</v>
      </c>
      <c r="D195" s="31" t="s">
        <v>66</v>
      </c>
      <c r="E195" s="34">
        <v>2891</v>
      </c>
      <c r="F195" s="34">
        <v>3002.6840000000002</v>
      </c>
      <c r="G195" s="46">
        <v>2477.817</v>
      </c>
      <c r="H195" s="234" t="s">
        <v>1605</v>
      </c>
      <c r="I195" s="48" t="s">
        <v>1007</v>
      </c>
      <c r="J195" s="49" t="s">
        <v>1589</v>
      </c>
      <c r="K195" s="34">
        <v>1255</v>
      </c>
      <c r="L195" s="46">
        <v>3504</v>
      </c>
      <c r="M195" s="46">
        <v>2249</v>
      </c>
      <c r="N195" s="46" t="s">
        <v>742</v>
      </c>
      <c r="O195" s="31" t="s">
        <v>1009</v>
      </c>
      <c r="P195" s="47" t="s">
        <v>1590</v>
      </c>
      <c r="Q195" s="47" t="s">
        <v>2255</v>
      </c>
      <c r="R195" s="92" t="s">
        <v>308</v>
      </c>
      <c r="S195" s="37" t="s">
        <v>309</v>
      </c>
      <c r="T195" s="70" t="s">
        <v>310</v>
      </c>
      <c r="U195" s="39">
        <v>155</v>
      </c>
      <c r="V195" s="40" t="s">
        <v>833</v>
      </c>
      <c r="W195" s="41"/>
      <c r="X195" s="41" t="s">
        <v>33</v>
      </c>
      <c r="Y195" s="69"/>
    </row>
    <row r="196" spans="1:25" s="121" customFormat="1" ht="49.5" customHeight="1" x14ac:dyDescent="0.15">
      <c r="A196" s="88">
        <v>150</v>
      </c>
      <c r="B196" s="67" t="s">
        <v>311</v>
      </c>
      <c r="C196" s="31" t="s">
        <v>312</v>
      </c>
      <c r="D196" s="31" t="s">
        <v>66</v>
      </c>
      <c r="E196" s="34">
        <v>1398</v>
      </c>
      <c r="F196" s="34">
        <v>1100</v>
      </c>
      <c r="G196" s="46">
        <v>1097.077</v>
      </c>
      <c r="H196" s="72" t="s">
        <v>742</v>
      </c>
      <c r="I196" s="48" t="s">
        <v>1007</v>
      </c>
      <c r="J196" s="49" t="s">
        <v>1591</v>
      </c>
      <c r="K196" s="34">
        <v>1030</v>
      </c>
      <c r="L196" s="46">
        <v>1232</v>
      </c>
      <c r="M196" s="46">
        <v>202</v>
      </c>
      <c r="N196" s="46" t="s">
        <v>742</v>
      </c>
      <c r="O196" s="31" t="s">
        <v>1009</v>
      </c>
      <c r="P196" s="47" t="s">
        <v>1592</v>
      </c>
      <c r="Q196" s="47"/>
      <c r="R196" s="92" t="s">
        <v>308</v>
      </c>
      <c r="S196" s="37" t="s">
        <v>309</v>
      </c>
      <c r="T196" s="70" t="s">
        <v>310</v>
      </c>
      <c r="U196" s="39">
        <v>156</v>
      </c>
      <c r="V196" s="40" t="s">
        <v>815</v>
      </c>
      <c r="W196" s="41"/>
      <c r="X196" s="41" t="s">
        <v>33</v>
      </c>
      <c r="Y196" s="69"/>
    </row>
    <row r="197" spans="1:25" s="121" customFormat="1" ht="67.5" customHeight="1" x14ac:dyDescent="0.15">
      <c r="A197" s="88">
        <v>151</v>
      </c>
      <c r="B197" s="67" t="s">
        <v>313</v>
      </c>
      <c r="C197" s="31" t="s">
        <v>107</v>
      </c>
      <c r="D197" s="31" t="s">
        <v>250</v>
      </c>
      <c r="E197" s="34">
        <v>1956</v>
      </c>
      <c r="F197" s="123">
        <v>1956</v>
      </c>
      <c r="G197" s="46">
        <v>1956</v>
      </c>
      <c r="H197" s="36" t="s">
        <v>742</v>
      </c>
      <c r="I197" s="48" t="s">
        <v>1044</v>
      </c>
      <c r="J197" s="49" t="s">
        <v>1593</v>
      </c>
      <c r="K197" s="34">
        <v>0</v>
      </c>
      <c r="L197" s="46">
        <v>0</v>
      </c>
      <c r="M197" s="56">
        <v>0</v>
      </c>
      <c r="N197" s="46" t="s">
        <v>742</v>
      </c>
      <c r="O197" s="31" t="s">
        <v>1009</v>
      </c>
      <c r="P197" s="47" t="s">
        <v>1961</v>
      </c>
      <c r="Q197" s="200"/>
      <c r="R197" s="92" t="s">
        <v>308</v>
      </c>
      <c r="S197" s="37" t="s">
        <v>309</v>
      </c>
      <c r="T197" s="70" t="s">
        <v>310</v>
      </c>
      <c r="U197" s="39">
        <v>157</v>
      </c>
      <c r="V197" s="40" t="s">
        <v>48</v>
      </c>
      <c r="W197" s="41"/>
      <c r="X197" s="41" t="s">
        <v>33</v>
      </c>
      <c r="Y197" s="69"/>
    </row>
    <row r="198" spans="1:25" s="121" customFormat="1" ht="70.5" customHeight="1" x14ac:dyDescent="0.15">
      <c r="A198" s="88">
        <v>152</v>
      </c>
      <c r="B198" s="67" t="s">
        <v>1594</v>
      </c>
      <c r="C198" s="31" t="s">
        <v>186</v>
      </c>
      <c r="D198" s="31" t="s">
        <v>66</v>
      </c>
      <c r="E198" s="89">
        <v>144.40299999999999</v>
      </c>
      <c r="F198" s="235">
        <v>144.40299999999999</v>
      </c>
      <c r="G198" s="18">
        <v>128.42400000000001</v>
      </c>
      <c r="H198" s="78" t="s">
        <v>742</v>
      </c>
      <c r="I198" s="19" t="s">
        <v>1007</v>
      </c>
      <c r="J198" s="20" t="s">
        <v>1595</v>
      </c>
      <c r="K198" s="236">
        <v>248.179</v>
      </c>
      <c r="L198" s="18">
        <v>248</v>
      </c>
      <c r="M198" s="56">
        <v>-0.17900000000000205</v>
      </c>
      <c r="N198" s="46" t="s">
        <v>742</v>
      </c>
      <c r="O198" s="31" t="s">
        <v>1009</v>
      </c>
      <c r="P198" s="1" t="s">
        <v>1960</v>
      </c>
      <c r="Q198" s="237"/>
      <c r="R198" s="92" t="s">
        <v>308</v>
      </c>
      <c r="S198" s="37" t="s">
        <v>309</v>
      </c>
      <c r="T198" s="70" t="s">
        <v>315</v>
      </c>
      <c r="U198" s="238">
        <v>159</v>
      </c>
      <c r="V198" s="40" t="s">
        <v>49</v>
      </c>
      <c r="W198" s="41"/>
      <c r="X198" s="41"/>
      <c r="Y198" s="69"/>
    </row>
    <row r="199" spans="1:25" s="121" customFormat="1" ht="119.25" customHeight="1" x14ac:dyDescent="0.15">
      <c r="A199" s="88">
        <v>153</v>
      </c>
      <c r="B199" s="67" t="s">
        <v>316</v>
      </c>
      <c r="C199" s="31" t="s">
        <v>151</v>
      </c>
      <c r="D199" s="31" t="s">
        <v>66</v>
      </c>
      <c r="E199" s="89">
        <v>56.741</v>
      </c>
      <c r="F199" s="123">
        <v>56.741</v>
      </c>
      <c r="G199" s="46">
        <v>44</v>
      </c>
      <c r="H199" s="36" t="s">
        <v>742</v>
      </c>
      <c r="I199" s="48" t="s">
        <v>1007</v>
      </c>
      <c r="J199" s="49" t="s">
        <v>1596</v>
      </c>
      <c r="K199" s="34">
        <v>60.057000000000002</v>
      </c>
      <c r="L199" s="46">
        <v>60.057000000000002</v>
      </c>
      <c r="M199" s="56">
        <f t="shared" ref="M199" si="14">L199-K199</f>
        <v>0</v>
      </c>
      <c r="N199" s="46" t="s">
        <v>742</v>
      </c>
      <c r="O199" s="31" t="s">
        <v>1009</v>
      </c>
      <c r="P199" s="47" t="s">
        <v>1597</v>
      </c>
      <c r="Q199" s="200"/>
      <c r="R199" s="92" t="s">
        <v>308</v>
      </c>
      <c r="S199" s="37" t="s">
        <v>309</v>
      </c>
      <c r="T199" s="70" t="s">
        <v>317</v>
      </c>
      <c r="U199" s="39">
        <v>160</v>
      </c>
      <c r="V199" s="40" t="s">
        <v>49</v>
      </c>
      <c r="W199" s="41"/>
      <c r="X199" s="41"/>
      <c r="Y199" s="69"/>
    </row>
    <row r="200" spans="1:25" s="121" customFormat="1" ht="101.25" customHeight="1" x14ac:dyDescent="0.15">
      <c r="A200" s="88">
        <v>154</v>
      </c>
      <c r="B200" s="206" t="s">
        <v>1598</v>
      </c>
      <c r="C200" s="31" t="s">
        <v>121</v>
      </c>
      <c r="D200" s="31" t="s">
        <v>63</v>
      </c>
      <c r="E200" s="89">
        <v>0</v>
      </c>
      <c r="F200" s="123">
        <v>403.33300000000003</v>
      </c>
      <c r="G200" s="46">
        <v>403.33300000000003</v>
      </c>
      <c r="H200" s="36" t="s">
        <v>1599</v>
      </c>
      <c r="I200" s="48" t="s">
        <v>1011</v>
      </c>
      <c r="J200" s="49" t="s">
        <v>1600</v>
      </c>
      <c r="K200" s="34">
        <v>0</v>
      </c>
      <c r="L200" s="46">
        <v>0</v>
      </c>
      <c r="M200" s="56">
        <v>0</v>
      </c>
      <c r="N200" s="46" t="s">
        <v>742</v>
      </c>
      <c r="O200" s="31" t="s">
        <v>1012</v>
      </c>
      <c r="P200" s="47" t="s">
        <v>1601</v>
      </c>
      <c r="Q200" s="200" t="s">
        <v>1602</v>
      </c>
      <c r="R200" s="92" t="s">
        <v>308</v>
      </c>
      <c r="S200" s="37" t="s">
        <v>309</v>
      </c>
      <c r="T200" s="70" t="s">
        <v>318</v>
      </c>
      <c r="U200" s="39">
        <v>161</v>
      </c>
      <c r="V200" s="37" t="s">
        <v>26</v>
      </c>
      <c r="W200" s="41"/>
      <c r="X200" s="41" t="s">
        <v>33</v>
      </c>
      <c r="Y200" s="69"/>
    </row>
    <row r="201" spans="1:25" s="121" customFormat="1" ht="51" customHeight="1" x14ac:dyDescent="0.15">
      <c r="A201" s="88">
        <v>155</v>
      </c>
      <c r="B201" s="206" t="s">
        <v>997</v>
      </c>
      <c r="C201" s="31" t="s">
        <v>64</v>
      </c>
      <c r="D201" s="31" t="s">
        <v>63</v>
      </c>
      <c r="E201" s="89">
        <v>0</v>
      </c>
      <c r="F201" s="123">
        <v>81.799000000000007</v>
      </c>
      <c r="G201" s="46">
        <v>79.542000000000002</v>
      </c>
      <c r="H201" s="36" t="s">
        <v>742</v>
      </c>
      <c r="I201" s="48" t="s">
        <v>1011</v>
      </c>
      <c r="J201" s="49" t="s">
        <v>1603</v>
      </c>
      <c r="K201" s="34">
        <v>0</v>
      </c>
      <c r="L201" s="46">
        <v>0</v>
      </c>
      <c r="M201" s="56">
        <v>0</v>
      </c>
      <c r="N201" s="46" t="s">
        <v>742</v>
      </c>
      <c r="O201" s="31" t="s">
        <v>1012</v>
      </c>
      <c r="P201" s="47" t="s">
        <v>1604</v>
      </c>
      <c r="Q201" s="200"/>
      <c r="R201" s="92" t="s">
        <v>308</v>
      </c>
      <c r="S201" s="37" t="s">
        <v>309</v>
      </c>
      <c r="T201" s="70" t="s">
        <v>318</v>
      </c>
      <c r="U201" s="39">
        <v>162</v>
      </c>
      <c r="V201" s="37" t="s">
        <v>817</v>
      </c>
      <c r="W201" s="41"/>
      <c r="X201" s="41" t="s">
        <v>33</v>
      </c>
      <c r="Y201" s="69"/>
    </row>
    <row r="202" spans="1:25" s="121" customFormat="1" ht="67.5" x14ac:dyDescent="0.15">
      <c r="A202" s="88">
        <v>156</v>
      </c>
      <c r="B202" s="47" t="s">
        <v>851</v>
      </c>
      <c r="C202" s="31" t="s">
        <v>842</v>
      </c>
      <c r="D202" s="31" t="s">
        <v>66</v>
      </c>
      <c r="E202" s="34">
        <v>53.085000000000001</v>
      </c>
      <c r="F202" s="34">
        <v>53.085000000000001</v>
      </c>
      <c r="G202" s="46">
        <v>45.582693999999996</v>
      </c>
      <c r="H202" s="36" t="s">
        <v>742</v>
      </c>
      <c r="I202" s="48" t="s">
        <v>1007</v>
      </c>
      <c r="J202" s="49" t="s">
        <v>1617</v>
      </c>
      <c r="K202" s="34">
        <v>82.353999999999999</v>
      </c>
      <c r="L202" s="46">
        <v>179</v>
      </c>
      <c r="M202" s="46">
        <v>96.646000000000001</v>
      </c>
      <c r="N202" s="46" t="s">
        <v>742</v>
      </c>
      <c r="O202" s="31" t="s">
        <v>1009</v>
      </c>
      <c r="P202" s="47" t="s">
        <v>1618</v>
      </c>
      <c r="Q202" s="47"/>
      <c r="R202" s="31" t="s">
        <v>86</v>
      </c>
      <c r="S202" s="37" t="s">
        <v>0</v>
      </c>
      <c r="T202" s="38" t="s">
        <v>319</v>
      </c>
      <c r="U202" s="39">
        <v>163</v>
      </c>
      <c r="V202" s="40" t="s">
        <v>815</v>
      </c>
      <c r="W202" s="41"/>
      <c r="X202" s="41"/>
      <c r="Y202" s="69"/>
    </row>
    <row r="203" spans="1:25" s="121" customFormat="1" ht="52.5" customHeight="1" x14ac:dyDescent="0.15">
      <c r="A203" s="88">
        <v>157</v>
      </c>
      <c r="B203" s="47" t="s">
        <v>852</v>
      </c>
      <c r="C203" s="31" t="s">
        <v>857</v>
      </c>
      <c r="D203" s="31" t="s">
        <v>66</v>
      </c>
      <c r="E203" s="34">
        <v>32.366999999999997</v>
      </c>
      <c r="F203" s="34">
        <v>32.366999999999997</v>
      </c>
      <c r="G203" s="46">
        <v>32.242932000000003</v>
      </c>
      <c r="H203" s="36" t="s">
        <v>742</v>
      </c>
      <c r="I203" s="48" t="s">
        <v>1007</v>
      </c>
      <c r="J203" s="49" t="s">
        <v>1619</v>
      </c>
      <c r="K203" s="34">
        <v>32.244999999999997</v>
      </c>
      <c r="L203" s="46">
        <v>37.301000000000002</v>
      </c>
      <c r="M203" s="46">
        <v>5.0560000000000045</v>
      </c>
      <c r="N203" s="46" t="s">
        <v>742</v>
      </c>
      <c r="O203" s="31" t="s">
        <v>1009</v>
      </c>
      <c r="P203" s="47" t="s">
        <v>2318</v>
      </c>
      <c r="Q203" s="47"/>
      <c r="R203" s="31" t="s">
        <v>86</v>
      </c>
      <c r="S203" s="37" t="s">
        <v>0</v>
      </c>
      <c r="T203" s="38" t="s">
        <v>320</v>
      </c>
      <c r="U203" s="39">
        <v>164</v>
      </c>
      <c r="V203" s="40" t="s">
        <v>49</v>
      </c>
      <c r="W203" s="41"/>
      <c r="X203" s="41"/>
      <c r="Y203" s="69"/>
    </row>
    <row r="204" spans="1:25" s="121" customFormat="1" ht="55.5" customHeight="1" x14ac:dyDescent="0.15">
      <c r="A204" s="88">
        <v>158</v>
      </c>
      <c r="B204" s="47" t="s">
        <v>858</v>
      </c>
      <c r="C204" s="31" t="s">
        <v>853</v>
      </c>
      <c r="D204" s="31" t="s">
        <v>66</v>
      </c>
      <c r="E204" s="34">
        <v>30.315000000000001</v>
      </c>
      <c r="F204" s="34">
        <v>30.315000000000001</v>
      </c>
      <c r="G204" s="46">
        <v>23.706121</v>
      </c>
      <c r="H204" s="36" t="s">
        <v>742</v>
      </c>
      <c r="I204" s="48" t="s">
        <v>1007</v>
      </c>
      <c r="J204" s="49" t="s">
        <v>1620</v>
      </c>
      <c r="K204" s="34">
        <v>34.107999999999997</v>
      </c>
      <c r="L204" s="46">
        <v>47</v>
      </c>
      <c r="M204" s="46">
        <v>12.892000000000003</v>
      </c>
      <c r="N204" s="46" t="s">
        <v>742</v>
      </c>
      <c r="O204" s="31" t="s">
        <v>1009</v>
      </c>
      <c r="P204" s="47" t="s">
        <v>2317</v>
      </c>
      <c r="Q204" s="47"/>
      <c r="R204" s="31" t="s">
        <v>86</v>
      </c>
      <c r="S204" s="37" t="s">
        <v>0</v>
      </c>
      <c r="T204" s="38" t="s">
        <v>321</v>
      </c>
      <c r="U204" s="39">
        <v>165</v>
      </c>
      <c r="V204" s="40" t="s">
        <v>817</v>
      </c>
      <c r="W204" s="41"/>
      <c r="X204" s="41"/>
      <c r="Y204" s="69"/>
    </row>
    <row r="205" spans="1:25" s="121" customFormat="1" ht="41.25" customHeight="1" x14ac:dyDescent="0.15">
      <c r="A205" s="88">
        <v>159</v>
      </c>
      <c r="B205" s="47" t="s">
        <v>854</v>
      </c>
      <c r="C205" s="31" t="s">
        <v>855</v>
      </c>
      <c r="D205" s="31" t="s">
        <v>66</v>
      </c>
      <c r="E205" s="34">
        <v>2.1440000000000001</v>
      </c>
      <c r="F205" s="34">
        <v>2.1440000000000001</v>
      </c>
      <c r="G205" s="46">
        <v>1.902155</v>
      </c>
      <c r="H205" s="36" t="s">
        <v>742</v>
      </c>
      <c r="I205" s="48" t="s">
        <v>1007</v>
      </c>
      <c r="J205" s="49" t="s">
        <v>1621</v>
      </c>
      <c r="K205" s="34">
        <v>2.1440000000000001</v>
      </c>
      <c r="L205" s="46">
        <v>2</v>
      </c>
      <c r="M205" s="46">
        <v>0</v>
      </c>
      <c r="N205" s="46" t="s">
        <v>742</v>
      </c>
      <c r="O205" s="31" t="s">
        <v>1009</v>
      </c>
      <c r="P205" s="47" t="s">
        <v>1622</v>
      </c>
      <c r="Q205" s="47"/>
      <c r="R205" s="31" t="s">
        <v>86</v>
      </c>
      <c r="S205" s="37" t="s">
        <v>0</v>
      </c>
      <c r="T205" s="38" t="s">
        <v>321</v>
      </c>
      <c r="U205" s="39">
        <v>166</v>
      </c>
      <c r="V205" s="40" t="s">
        <v>49</v>
      </c>
      <c r="W205" s="41"/>
      <c r="X205" s="41"/>
      <c r="Y205" s="69"/>
    </row>
    <row r="206" spans="1:25" s="121" customFormat="1" ht="45" x14ac:dyDescent="0.15">
      <c r="A206" s="88">
        <v>160</v>
      </c>
      <c r="B206" s="47" t="s">
        <v>322</v>
      </c>
      <c r="C206" s="31" t="s">
        <v>856</v>
      </c>
      <c r="D206" s="31" t="s">
        <v>66</v>
      </c>
      <c r="E206" s="34">
        <v>3.089</v>
      </c>
      <c r="F206" s="34">
        <v>3.089</v>
      </c>
      <c r="G206" s="46">
        <v>3.0131999999999999</v>
      </c>
      <c r="H206" s="36" t="s">
        <v>742</v>
      </c>
      <c r="I206" s="48" t="s">
        <v>1007</v>
      </c>
      <c r="J206" s="49" t="s">
        <v>1623</v>
      </c>
      <c r="K206" s="34">
        <v>2.1619999999999999</v>
      </c>
      <c r="L206" s="46">
        <v>2</v>
      </c>
      <c r="M206" s="46">
        <v>-0.16199999999999992</v>
      </c>
      <c r="N206" s="46" t="s">
        <v>742</v>
      </c>
      <c r="O206" s="31" t="s">
        <v>1009</v>
      </c>
      <c r="P206" s="47" t="s">
        <v>1624</v>
      </c>
      <c r="Q206" s="47"/>
      <c r="R206" s="31" t="s">
        <v>86</v>
      </c>
      <c r="S206" s="37" t="s">
        <v>0</v>
      </c>
      <c r="T206" s="38" t="s">
        <v>323</v>
      </c>
      <c r="U206" s="39">
        <v>167</v>
      </c>
      <c r="V206" s="40" t="s">
        <v>49</v>
      </c>
      <c r="W206" s="41" t="s">
        <v>33</v>
      </c>
      <c r="X206" s="41"/>
      <c r="Y206" s="69"/>
    </row>
    <row r="207" spans="1:25" s="121" customFormat="1" ht="79.5" customHeight="1" x14ac:dyDescent="0.15">
      <c r="A207" s="88">
        <v>161</v>
      </c>
      <c r="B207" s="47" t="s">
        <v>324</v>
      </c>
      <c r="C207" s="31" t="s">
        <v>181</v>
      </c>
      <c r="D207" s="31" t="s">
        <v>66</v>
      </c>
      <c r="E207" s="34">
        <v>21.145</v>
      </c>
      <c r="F207" s="34">
        <v>21.145</v>
      </c>
      <c r="G207" s="46">
        <v>19.199448</v>
      </c>
      <c r="H207" s="36" t="s">
        <v>742</v>
      </c>
      <c r="I207" s="48" t="s">
        <v>1007</v>
      </c>
      <c r="J207" s="49" t="s">
        <v>1192</v>
      </c>
      <c r="K207" s="34">
        <v>76.078000000000003</v>
      </c>
      <c r="L207" s="46">
        <v>70.12</v>
      </c>
      <c r="M207" s="131">
        <f t="shared" ref="M207" si="15">L207-K207</f>
        <v>-5.9579999999999984</v>
      </c>
      <c r="N207" s="46" t="s">
        <v>742</v>
      </c>
      <c r="O207" s="31" t="s">
        <v>1009</v>
      </c>
      <c r="P207" s="47" t="s">
        <v>1185</v>
      </c>
      <c r="Q207" s="47"/>
      <c r="R207" s="31" t="s">
        <v>118</v>
      </c>
      <c r="S207" s="37" t="s">
        <v>0</v>
      </c>
      <c r="T207" s="70" t="s">
        <v>325</v>
      </c>
      <c r="U207" s="39">
        <v>168</v>
      </c>
      <c r="V207" s="40" t="s">
        <v>815</v>
      </c>
      <c r="W207" s="41" t="s">
        <v>33</v>
      </c>
      <c r="X207" s="41"/>
      <c r="Y207" s="69"/>
    </row>
    <row r="208" spans="1:25" s="121" customFormat="1" ht="108" customHeight="1" x14ac:dyDescent="0.15">
      <c r="A208" s="88">
        <v>162</v>
      </c>
      <c r="B208" s="47" t="s">
        <v>326</v>
      </c>
      <c r="C208" s="31" t="s">
        <v>181</v>
      </c>
      <c r="D208" s="31" t="s">
        <v>66</v>
      </c>
      <c r="E208" s="34">
        <v>354.197</v>
      </c>
      <c r="F208" s="34">
        <v>354.197</v>
      </c>
      <c r="G208" s="46">
        <v>323.52731499999999</v>
      </c>
      <c r="H208" s="36" t="s">
        <v>742</v>
      </c>
      <c r="I208" s="48" t="s">
        <v>1007</v>
      </c>
      <c r="J208" s="49" t="s">
        <v>1192</v>
      </c>
      <c r="K208" s="34">
        <v>202.065</v>
      </c>
      <c r="L208" s="46">
        <v>301.37299999999999</v>
      </c>
      <c r="M208" s="46">
        <f>L208-K208</f>
        <v>99.307999999999993</v>
      </c>
      <c r="N208" s="46" t="s">
        <v>742</v>
      </c>
      <c r="O208" s="31" t="s">
        <v>1009</v>
      </c>
      <c r="P208" s="47" t="s">
        <v>1193</v>
      </c>
      <c r="Q208" s="47"/>
      <c r="R208" s="31" t="s">
        <v>118</v>
      </c>
      <c r="S208" s="37" t="s">
        <v>0</v>
      </c>
      <c r="T208" s="70" t="s">
        <v>325</v>
      </c>
      <c r="U208" s="39">
        <v>169</v>
      </c>
      <c r="V208" s="40" t="s">
        <v>817</v>
      </c>
      <c r="W208" s="41" t="s">
        <v>33</v>
      </c>
      <c r="X208" s="41"/>
      <c r="Y208" s="69"/>
    </row>
    <row r="209" spans="1:25" s="121" customFormat="1" ht="67.5" x14ac:dyDescent="0.15">
      <c r="A209" s="88">
        <v>163</v>
      </c>
      <c r="B209" s="47" t="s">
        <v>327</v>
      </c>
      <c r="C209" s="31" t="s">
        <v>151</v>
      </c>
      <c r="D209" s="31" t="s">
        <v>66</v>
      </c>
      <c r="E209" s="34">
        <v>20.184999999999999</v>
      </c>
      <c r="F209" s="34">
        <v>20.184999999999999</v>
      </c>
      <c r="G209" s="46">
        <v>13.195021000000001</v>
      </c>
      <c r="H209" s="36" t="s">
        <v>742</v>
      </c>
      <c r="I209" s="48" t="s">
        <v>1007</v>
      </c>
      <c r="J209" s="49" t="s">
        <v>1194</v>
      </c>
      <c r="K209" s="34">
        <v>16.631</v>
      </c>
      <c r="L209" s="46">
        <v>25.565000000000001</v>
      </c>
      <c r="M209" s="46">
        <f>L209-K209</f>
        <v>8.9340000000000011</v>
      </c>
      <c r="N209" s="46" t="s">
        <v>878</v>
      </c>
      <c r="O209" s="31" t="s">
        <v>1009</v>
      </c>
      <c r="P209" s="47" t="s">
        <v>1195</v>
      </c>
      <c r="Q209" s="47"/>
      <c r="R209" s="31" t="s">
        <v>118</v>
      </c>
      <c r="S209" s="37" t="s">
        <v>0</v>
      </c>
      <c r="T209" s="70" t="s">
        <v>328</v>
      </c>
      <c r="U209" s="39">
        <v>170</v>
      </c>
      <c r="V209" s="40" t="s">
        <v>815</v>
      </c>
      <c r="W209" s="41" t="s">
        <v>33</v>
      </c>
      <c r="X209" s="41"/>
      <c r="Y209" s="69"/>
    </row>
    <row r="210" spans="1:25" s="121" customFormat="1" ht="83.25" customHeight="1" x14ac:dyDescent="0.15">
      <c r="A210" s="88">
        <v>164</v>
      </c>
      <c r="B210" s="47" t="s">
        <v>329</v>
      </c>
      <c r="C210" s="31" t="s">
        <v>181</v>
      </c>
      <c r="D210" s="31" t="s">
        <v>66</v>
      </c>
      <c r="E210" s="34">
        <v>226.86099999999999</v>
      </c>
      <c r="F210" s="34">
        <v>226.86099999999999</v>
      </c>
      <c r="G210" s="46">
        <v>195.77172400000001</v>
      </c>
      <c r="H210" s="36" t="s">
        <v>742</v>
      </c>
      <c r="I210" s="48" t="s">
        <v>1007</v>
      </c>
      <c r="J210" s="49" t="s">
        <v>1184</v>
      </c>
      <c r="K210" s="34">
        <v>215.92500000000001</v>
      </c>
      <c r="L210" s="46">
        <v>242.32499999999999</v>
      </c>
      <c r="M210" s="46">
        <f>L210-K210</f>
        <v>26.399999999999977</v>
      </c>
      <c r="N210" s="46" t="s">
        <v>878</v>
      </c>
      <c r="O210" s="31" t="s">
        <v>1009</v>
      </c>
      <c r="P210" s="47" t="s">
        <v>1196</v>
      </c>
      <c r="Q210" s="47" t="s">
        <v>2256</v>
      </c>
      <c r="R210" s="31" t="s">
        <v>118</v>
      </c>
      <c r="S210" s="37" t="s">
        <v>0</v>
      </c>
      <c r="T210" s="70" t="s">
        <v>325</v>
      </c>
      <c r="U210" s="39">
        <v>171</v>
      </c>
      <c r="V210" s="40" t="s">
        <v>815</v>
      </c>
      <c r="W210" s="41" t="s">
        <v>33</v>
      </c>
      <c r="X210" s="41"/>
      <c r="Y210" s="69"/>
    </row>
    <row r="211" spans="1:25" s="121" customFormat="1" ht="78" customHeight="1" x14ac:dyDescent="0.15">
      <c r="A211" s="88">
        <v>165</v>
      </c>
      <c r="B211" s="47" t="s">
        <v>330</v>
      </c>
      <c r="C211" s="31" t="s">
        <v>181</v>
      </c>
      <c r="D211" s="31" t="s">
        <v>66</v>
      </c>
      <c r="E211" s="34">
        <v>98.489000000000004</v>
      </c>
      <c r="F211" s="34">
        <v>98.489000000000004</v>
      </c>
      <c r="G211" s="46">
        <v>82.650886</v>
      </c>
      <c r="H211" s="36" t="s">
        <v>742</v>
      </c>
      <c r="I211" s="48" t="s">
        <v>1007</v>
      </c>
      <c r="J211" s="49" t="s">
        <v>1184</v>
      </c>
      <c r="K211" s="34">
        <v>107.771</v>
      </c>
      <c r="L211" s="46">
        <v>118.325</v>
      </c>
      <c r="M211" s="46">
        <f>L211-K211</f>
        <v>10.554000000000002</v>
      </c>
      <c r="N211" s="46" t="s">
        <v>878</v>
      </c>
      <c r="O211" s="31" t="s">
        <v>1009</v>
      </c>
      <c r="P211" s="47" t="s">
        <v>1197</v>
      </c>
      <c r="Q211" s="47"/>
      <c r="R211" s="31" t="s">
        <v>118</v>
      </c>
      <c r="S211" s="37" t="s">
        <v>0</v>
      </c>
      <c r="T211" s="70" t="s">
        <v>325</v>
      </c>
      <c r="U211" s="39">
        <v>172</v>
      </c>
      <c r="V211" s="40" t="s">
        <v>817</v>
      </c>
      <c r="W211" s="41" t="s">
        <v>33</v>
      </c>
      <c r="X211" s="41"/>
      <c r="Y211" s="69"/>
    </row>
    <row r="212" spans="1:25" s="121" customFormat="1" ht="55.5" customHeight="1" x14ac:dyDescent="0.15">
      <c r="A212" s="88">
        <v>166</v>
      </c>
      <c r="B212" s="47" t="s">
        <v>331</v>
      </c>
      <c r="C212" s="31" t="s">
        <v>175</v>
      </c>
      <c r="D212" s="31" t="s">
        <v>66</v>
      </c>
      <c r="E212" s="34">
        <v>189.50299999999999</v>
      </c>
      <c r="F212" s="34">
        <v>189.50299999999999</v>
      </c>
      <c r="G212" s="46">
        <v>189.50253000000001</v>
      </c>
      <c r="H212" s="36" t="s">
        <v>742</v>
      </c>
      <c r="I212" s="48" t="s">
        <v>1045</v>
      </c>
      <c r="J212" s="49" t="s">
        <v>1198</v>
      </c>
      <c r="K212" s="34">
        <v>119.004</v>
      </c>
      <c r="L212" s="46">
        <v>115.74</v>
      </c>
      <c r="M212" s="46">
        <f>L212-K212</f>
        <v>-3.26400000000001</v>
      </c>
      <c r="N212" s="46" t="s">
        <v>878</v>
      </c>
      <c r="O212" s="31" t="s">
        <v>1045</v>
      </c>
      <c r="P212" s="47" t="s">
        <v>1199</v>
      </c>
      <c r="Q212" s="47"/>
      <c r="R212" s="31" t="s">
        <v>118</v>
      </c>
      <c r="S212" s="37" t="s">
        <v>0</v>
      </c>
      <c r="T212" s="70" t="s">
        <v>332</v>
      </c>
      <c r="U212" s="39">
        <v>173</v>
      </c>
      <c r="V212" s="40" t="s">
        <v>817</v>
      </c>
      <c r="W212" s="41"/>
      <c r="X212" s="41"/>
      <c r="Y212" s="69"/>
    </row>
    <row r="213" spans="1:25" s="121" customFormat="1" ht="48" customHeight="1" x14ac:dyDescent="0.15">
      <c r="A213" s="88">
        <v>167</v>
      </c>
      <c r="B213" s="47" t="s">
        <v>333</v>
      </c>
      <c r="C213" s="31" t="s">
        <v>181</v>
      </c>
      <c r="D213" s="31" t="s">
        <v>66</v>
      </c>
      <c r="E213" s="34">
        <v>9.2530000000000001</v>
      </c>
      <c r="F213" s="34">
        <v>9.2530000000000001</v>
      </c>
      <c r="G213" s="46">
        <v>2.1856800000000001</v>
      </c>
      <c r="H213" s="72" t="s">
        <v>1200</v>
      </c>
      <c r="I213" s="48" t="s">
        <v>1007</v>
      </c>
      <c r="J213" s="49" t="s">
        <v>1201</v>
      </c>
      <c r="K213" s="34">
        <v>8.3209999999999997</v>
      </c>
      <c r="L213" s="46">
        <v>9.0459999999999994</v>
      </c>
      <c r="M213" s="46">
        <f t="shared" ref="M213:M214" si="16">L213-K213</f>
        <v>0.72499999999999964</v>
      </c>
      <c r="N213" s="46" t="s">
        <v>878</v>
      </c>
      <c r="O213" s="31" t="s">
        <v>1009</v>
      </c>
      <c r="P213" s="47" t="s">
        <v>1202</v>
      </c>
      <c r="Q213" s="47"/>
      <c r="R213" s="31" t="s">
        <v>118</v>
      </c>
      <c r="S213" s="37" t="s">
        <v>0</v>
      </c>
      <c r="T213" s="70" t="s">
        <v>332</v>
      </c>
      <c r="U213" s="39">
        <v>174</v>
      </c>
      <c r="V213" s="40" t="s">
        <v>26</v>
      </c>
      <c r="W213" s="41"/>
      <c r="X213" s="41"/>
      <c r="Y213" s="69"/>
    </row>
    <row r="214" spans="1:25" s="121" customFormat="1" ht="85.5" customHeight="1" x14ac:dyDescent="0.15">
      <c r="A214" s="88">
        <v>168</v>
      </c>
      <c r="B214" s="47" t="s">
        <v>1191</v>
      </c>
      <c r="C214" s="31" t="s">
        <v>92</v>
      </c>
      <c r="D214" s="31" t="s">
        <v>250</v>
      </c>
      <c r="E214" s="34">
        <v>6.2110000000000003</v>
      </c>
      <c r="F214" s="34">
        <v>6.2110000000000003</v>
      </c>
      <c r="G214" s="46">
        <v>5.8319999999999999</v>
      </c>
      <c r="H214" s="72" t="s">
        <v>1203</v>
      </c>
      <c r="I214" s="48" t="s">
        <v>1007</v>
      </c>
      <c r="J214" s="49" t="s">
        <v>1184</v>
      </c>
      <c r="K214" s="34">
        <v>4.8840000000000003</v>
      </c>
      <c r="L214" s="46">
        <v>20.420000000000002</v>
      </c>
      <c r="M214" s="46">
        <f t="shared" si="16"/>
        <v>15.536000000000001</v>
      </c>
      <c r="N214" s="46" t="s">
        <v>878</v>
      </c>
      <c r="O214" s="31" t="s">
        <v>1009</v>
      </c>
      <c r="P214" s="47" t="s">
        <v>1204</v>
      </c>
      <c r="Q214" s="47"/>
      <c r="R214" s="204" t="s">
        <v>118</v>
      </c>
      <c r="S214" s="40" t="s">
        <v>0</v>
      </c>
      <c r="T214" s="71" t="s">
        <v>765</v>
      </c>
      <c r="U214" s="209" t="s">
        <v>1205</v>
      </c>
      <c r="V214" s="40" t="s">
        <v>24</v>
      </c>
      <c r="W214" s="41" t="s">
        <v>33</v>
      </c>
      <c r="X214" s="41"/>
      <c r="Y214" s="69"/>
    </row>
    <row r="215" spans="1:25" s="121" customFormat="1" ht="65.25" customHeight="1" x14ac:dyDescent="0.15">
      <c r="A215" s="88">
        <v>169</v>
      </c>
      <c r="B215" s="47" t="s">
        <v>334</v>
      </c>
      <c r="C215" s="31" t="s">
        <v>100</v>
      </c>
      <c r="D215" s="31" t="s">
        <v>66</v>
      </c>
      <c r="E215" s="34">
        <v>75371.399000000005</v>
      </c>
      <c r="F215" s="34">
        <v>75371.399000000005</v>
      </c>
      <c r="G215" s="46">
        <v>68925.907999999996</v>
      </c>
      <c r="H215" s="36" t="s">
        <v>1301</v>
      </c>
      <c r="I215" s="48" t="s">
        <v>1044</v>
      </c>
      <c r="J215" s="49" t="s">
        <v>1287</v>
      </c>
      <c r="K215" s="34">
        <v>73855.835999999996</v>
      </c>
      <c r="L215" s="46">
        <v>78972.187000000005</v>
      </c>
      <c r="M215" s="46">
        <v>5116.3509999999997</v>
      </c>
      <c r="N215" s="46" t="s">
        <v>742</v>
      </c>
      <c r="O215" s="31" t="s">
        <v>1009</v>
      </c>
      <c r="P215" s="47" t="s">
        <v>1288</v>
      </c>
      <c r="Q215" s="47"/>
      <c r="R215" s="31" t="s">
        <v>335</v>
      </c>
      <c r="S215" s="37" t="s">
        <v>336</v>
      </c>
      <c r="T215" s="38" t="s">
        <v>337</v>
      </c>
      <c r="U215" s="39">
        <v>175</v>
      </c>
      <c r="V215" s="40" t="s">
        <v>26</v>
      </c>
      <c r="W215" s="41" t="s">
        <v>33</v>
      </c>
      <c r="X215" s="41" t="s">
        <v>33</v>
      </c>
      <c r="Y215" s="69"/>
    </row>
    <row r="216" spans="1:25" s="121" customFormat="1" ht="63" customHeight="1" x14ac:dyDescent="0.15">
      <c r="A216" s="88">
        <v>170</v>
      </c>
      <c r="B216" s="47" t="s">
        <v>338</v>
      </c>
      <c r="C216" s="31" t="s">
        <v>115</v>
      </c>
      <c r="D216" s="31" t="s">
        <v>66</v>
      </c>
      <c r="E216" s="34">
        <v>7979.7120000000004</v>
      </c>
      <c r="F216" s="34">
        <v>8412.1759999999995</v>
      </c>
      <c r="G216" s="46">
        <v>8412.1759999999995</v>
      </c>
      <c r="H216" s="239" t="s">
        <v>742</v>
      </c>
      <c r="I216" s="48" t="s">
        <v>1007</v>
      </c>
      <c r="J216" s="49" t="s">
        <v>1576</v>
      </c>
      <c r="K216" s="34">
        <v>9732.2420000000002</v>
      </c>
      <c r="L216" s="46">
        <v>14323.462</v>
      </c>
      <c r="M216" s="46">
        <v>4591.22</v>
      </c>
      <c r="N216" s="46" t="s">
        <v>742</v>
      </c>
      <c r="O216" s="31" t="s">
        <v>1009</v>
      </c>
      <c r="P216" s="47" t="s">
        <v>1289</v>
      </c>
      <c r="Q216" s="47"/>
      <c r="R216" s="31" t="s">
        <v>335</v>
      </c>
      <c r="S216" s="37" t="s">
        <v>336</v>
      </c>
      <c r="T216" s="38" t="s">
        <v>337</v>
      </c>
      <c r="U216" s="39">
        <v>176</v>
      </c>
      <c r="V216" s="40" t="s">
        <v>815</v>
      </c>
      <c r="W216" s="41"/>
      <c r="X216" s="41" t="s">
        <v>33</v>
      </c>
      <c r="Y216" s="69"/>
    </row>
    <row r="217" spans="1:25" s="121" customFormat="1" ht="61.5" customHeight="1" x14ac:dyDescent="0.15">
      <c r="A217" s="88">
        <v>171</v>
      </c>
      <c r="B217" s="47" t="s">
        <v>339</v>
      </c>
      <c r="C217" s="31" t="s">
        <v>312</v>
      </c>
      <c r="D217" s="31" t="s">
        <v>66</v>
      </c>
      <c r="E217" s="34">
        <v>3299.1759999999999</v>
      </c>
      <c r="F217" s="34">
        <v>3299.1759999999999</v>
      </c>
      <c r="G217" s="46">
        <v>3204.8429999999998</v>
      </c>
      <c r="H217" s="239" t="s">
        <v>742</v>
      </c>
      <c r="I217" s="48" t="s">
        <v>1007</v>
      </c>
      <c r="J217" s="49" t="s">
        <v>1577</v>
      </c>
      <c r="K217" s="34">
        <v>3385.5169999999998</v>
      </c>
      <c r="L217" s="46">
        <v>3444.2640000000001</v>
      </c>
      <c r="M217" s="46">
        <v>58.747</v>
      </c>
      <c r="N217" s="46" t="s">
        <v>742</v>
      </c>
      <c r="O217" s="31" t="s">
        <v>1009</v>
      </c>
      <c r="P217" s="47" t="s">
        <v>1290</v>
      </c>
      <c r="Q217" s="47"/>
      <c r="R217" s="31" t="s">
        <v>335</v>
      </c>
      <c r="S217" s="37" t="s">
        <v>336</v>
      </c>
      <c r="T217" s="38" t="s">
        <v>337</v>
      </c>
      <c r="U217" s="39">
        <v>177</v>
      </c>
      <c r="V217" s="40" t="s">
        <v>49</v>
      </c>
      <c r="W217" s="41"/>
      <c r="X217" s="41"/>
      <c r="Y217" s="69"/>
    </row>
    <row r="218" spans="1:25" s="121" customFormat="1" ht="111" customHeight="1" x14ac:dyDescent="0.15">
      <c r="A218" s="88">
        <v>172</v>
      </c>
      <c r="B218" s="47" t="s">
        <v>340</v>
      </c>
      <c r="C218" s="31" t="s">
        <v>100</v>
      </c>
      <c r="D218" s="31" t="s">
        <v>66</v>
      </c>
      <c r="E218" s="34">
        <v>106.97799999999999</v>
      </c>
      <c r="F218" s="34">
        <v>106.97799999999999</v>
      </c>
      <c r="G218" s="46">
        <v>88.058000000000007</v>
      </c>
      <c r="H218" s="240" t="s">
        <v>1578</v>
      </c>
      <c r="I218" s="48" t="s">
        <v>1007</v>
      </c>
      <c r="J218" s="49" t="s">
        <v>1579</v>
      </c>
      <c r="K218" s="34">
        <v>202.35499999999999</v>
      </c>
      <c r="L218" s="46">
        <v>416.66500000000002</v>
      </c>
      <c r="M218" s="46">
        <v>214.31</v>
      </c>
      <c r="N218" s="46" t="s">
        <v>742</v>
      </c>
      <c r="O218" s="31" t="s">
        <v>1009</v>
      </c>
      <c r="P218" s="47" t="s">
        <v>1292</v>
      </c>
      <c r="Q218" s="47"/>
      <c r="R218" s="31" t="s">
        <v>335</v>
      </c>
      <c r="S218" s="37" t="s">
        <v>0</v>
      </c>
      <c r="T218" s="70" t="s">
        <v>341</v>
      </c>
      <c r="U218" s="39">
        <v>178</v>
      </c>
      <c r="V218" s="40" t="s">
        <v>26</v>
      </c>
      <c r="W218" s="41" t="s">
        <v>33</v>
      </c>
      <c r="X218" s="41"/>
      <c r="Y218" s="69"/>
    </row>
    <row r="219" spans="1:25" s="121" customFormat="1" ht="87.75" customHeight="1" x14ac:dyDescent="0.15">
      <c r="A219" s="88">
        <v>173</v>
      </c>
      <c r="B219" s="47" t="s">
        <v>342</v>
      </c>
      <c r="C219" s="31" t="s">
        <v>343</v>
      </c>
      <c r="D219" s="31" t="s">
        <v>66</v>
      </c>
      <c r="E219" s="34">
        <v>41.058</v>
      </c>
      <c r="F219" s="34">
        <v>41.058</v>
      </c>
      <c r="G219" s="46">
        <v>39.32</v>
      </c>
      <c r="H219" s="239" t="s">
        <v>742</v>
      </c>
      <c r="I219" s="48" t="s">
        <v>1007</v>
      </c>
      <c r="J219" s="49" t="s">
        <v>1580</v>
      </c>
      <c r="K219" s="34">
        <v>43.697000000000003</v>
      </c>
      <c r="L219" s="46">
        <v>47.289000000000001</v>
      </c>
      <c r="M219" s="46">
        <v>3.5920000000000001</v>
      </c>
      <c r="N219" s="46" t="s">
        <v>742</v>
      </c>
      <c r="O219" s="31" t="s">
        <v>1009</v>
      </c>
      <c r="P219" s="47" t="s">
        <v>1293</v>
      </c>
      <c r="Q219" s="47"/>
      <c r="R219" s="31" t="s">
        <v>335</v>
      </c>
      <c r="S219" s="37" t="s">
        <v>0</v>
      </c>
      <c r="T219" s="70" t="s">
        <v>341</v>
      </c>
      <c r="U219" s="39">
        <v>179</v>
      </c>
      <c r="V219" s="40" t="s">
        <v>48</v>
      </c>
      <c r="W219" s="41"/>
      <c r="X219" s="41"/>
      <c r="Y219" s="69"/>
    </row>
    <row r="220" spans="1:25" s="121" customFormat="1" ht="84.75" customHeight="1" x14ac:dyDescent="0.15">
      <c r="A220" s="88">
        <v>174</v>
      </c>
      <c r="B220" s="47" t="s">
        <v>344</v>
      </c>
      <c r="C220" s="31" t="s">
        <v>181</v>
      </c>
      <c r="D220" s="31" t="s">
        <v>66</v>
      </c>
      <c r="E220" s="34">
        <v>83.941000000000003</v>
      </c>
      <c r="F220" s="34">
        <v>83.941000000000003</v>
      </c>
      <c r="G220" s="46">
        <v>83.531999999999996</v>
      </c>
      <c r="H220" s="239" t="s">
        <v>742</v>
      </c>
      <c r="I220" s="48" t="s">
        <v>1007</v>
      </c>
      <c r="J220" s="49" t="s">
        <v>1581</v>
      </c>
      <c r="K220" s="34">
        <v>111.258</v>
      </c>
      <c r="L220" s="46">
        <v>126.599</v>
      </c>
      <c r="M220" s="46">
        <v>15.340999999999999</v>
      </c>
      <c r="N220" s="46" t="s">
        <v>742</v>
      </c>
      <c r="O220" s="31" t="s">
        <v>1009</v>
      </c>
      <c r="P220" s="47" t="s">
        <v>1294</v>
      </c>
      <c r="Q220" s="47"/>
      <c r="R220" s="31" t="s">
        <v>335</v>
      </c>
      <c r="S220" s="37" t="s">
        <v>0</v>
      </c>
      <c r="T220" s="70" t="s">
        <v>314</v>
      </c>
      <c r="U220" s="39">
        <v>180</v>
      </c>
      <c r="V220" s="40" t="s">
        <v>49</v>
      </c>
      <c r="W220" s="41" t="s">
        <v>33</v>
      </c>
      <c r="X220" s="41"/>
      <c r="Y220" s="69"/>
    </row>
    <row r="221" spans="1:25" s="121" customFormat="1" ht="136.5" customHeight="1" x14ac:dyDescent="0.15">
      <c r="A221" s="88">
        <v>175</v>
      </c>
      <c r="B221" s="47" t="s">
        <v>1295</v>
      </c>
      <c r="C221" s="31" t="s">
        <v>345</v>
      </c>
      <c r="D221" s="31" t="s">
        <v>66</v>
      </c>
      <c r="E221" s="34">
        <v>793.053</v>
      </c>
      <c r="F221" s="34">
        <v>793.053</v>
      </c>
      <c r="G221" s="46">
        <v>793.03399999999999</v>
      </c>
      <c r="H221" s="239" t="s">
        <v>742</v>
      </c>
      <c r="I221" s="48" t="s">
        <v>1045</v>
      </c>
      <c r="J221" s="49" t="s">
        <v>1582</v>
      </c>
      <c r="K221" s="34">
        <v>630.32799999999997</v>
      </c>
      <c r="L221" s="46">
        <v>658.23299999999995</v>
      </c>
      <c r="M221" s="46">
        <v>27.905000000000001</v>
      </c>
      <c r="N221" s="46" t="s">
        <v>742</v>
      </c>
      <c r="O221" s="31" t="s">
        <v>1045</v>
      </c>
      <c r="P221" s="47" t="s">
        <v>1296</v>
      </c>
      <c r="Q221" s="47"/>
      <c r="R221" s="31" t="s">
        <v>335</v>
      </c>
      <c r="S221" s="37" t="s">
        <v>0</v>
      </c>
      <c r="T221" s="38" t="s">
        <v>314</v>
      </c>
      <c r="U221" s="39">
        <v>181</v>
      </c>
      <c r="V221" s="40" t="s">
        <v>815</v>
      </c>
      <c r="W221" s="41"/>
      <c r="X221" s="41"/>
      <c r="Y221" s="69"/>
    </row>
    <row r="222" spans="1:25" s="121" customFormat="1" ht="186.75" customHeight="1" x14ac:dyDescent="0.15">
      <c r="A222" s="88">
        <v>176</v>
      </c>
      <c r="B222" s="47" t="s">
        <v>346</v>
      </c>
      <c r="C222" s="31" t="s">
        <v>178</v>
      </c>
      <c r="D222" s="31" t="s">
        <v>66</v>
      </c>
      <c r="E222" s="34">
        <v>2111.6390000000001</v>
      </c>
      <c r="F222" s="34">
        <v>2111.6390000000001</v>
      </c>
      <c r="G222" s="46">
        <v>2111.6390000000001</v>
      </c>
      <c r="H222" s="239" t="s">
        <v>742</v>
      </c>
      <c r="I222" s="48" t="s">
        <v>1007</v>
      </c>
      <c r="J222" s="49" t="s">
        <v>1583</v>
      </c>
      <c r="K222" s="34">
        <v>2316.0279999999998</v>
      </c>
      <c r="L222" s="46">
        <v>2383.712</v>
      </c>
      <c r="M222" s="46">
        <v>67.683999999999997</v>
      </c>
      <c r="N222" s="46" t="s">
        <v>742</v>
      </c>
      <c r="O222" s="31" t="s">
        <v>1009</v>
      </c>
      <c r="P222" s="47" t="s">
        <v>1297</v>
      </c>
      <c r="Q222" s="47"/>
      <c r="R222" s="31" t="s">
        <v>335</v>
      </c>
      <c r="S222" s="37" t="s">
        <v>0</v>
      </c>
      <c r="T222" s="38" t="s">
        <v>347</v>
      </c>
      <c r="U222" s="39">
        <v>182</v>
      </c>
      <c r="V222" s="40" t="s">
        <v>817</v>
      </c>
      <c r="W222" s="41"/>
      <c r="X222" s="41"/>
      <c r="Y222" s="69"/>
    </row>
    <row r="223" spans="1:25" s="121" customFormat="1" ht="98.25" customHeight="1" x14ac:dyDescent="0.15">
      <c r="A223" s="88">
        <v>177</v>
      </c>
      <c r="B223" s="47" t="s">
        <v>348</v>
      </c>
      <c r="C223" s="31" t="s">
        <v>178</v>
      </c>
      <c r="D223" s="31" t="s">
        <v>66</v>
      </c>
      <c r="E223" s="34">
        <v>384.411</v>
      </c>
      <c r="F223" s="34">
        <v>38.619</v>
      </c>
      <c r="G223" s="46">
        <v>22.805</v>
      </c>
      <c r="H223" s="239" t="s">
        <v>742</v>
      </c>
      <c r="I223" s="48" t="s">
        <v>1007</v>
      </c>
      <c r="J223" s="49" t="s">
        <v>1584</v>
      </c>
      <c r="K223" s="34">
        <v>80.888000000000005</v>
      </c>
      <c r="L223" s="46">
        <v>183.07900000000001</v>
      </c>
      <c r="M223" s="46">
        <v>102.191</v>
      </c>
      <c r="N223" s="46" t="s">
        <v>742</v>
      </c>
      <c r="O223" s="31" t="s">
        <v>1009</v>
      </c>
      <c r="P223" s="47" t="s">
        <v>1298</v>
      </c>
      <c r="Q223" s="47"/>
      <c r="R223" s="31" t="s">
        <v>335</v>
      </c>
      <c r="S223" s="37" t="s">
        <v>0</v>
      </c>
      <c r="T223" s="38" t="s">
        <v>349</v>
      </c>
      <c r="U223" s="39">
        <v>183</v>
      </c>
      <c r="V223" s="40" t="s">
        <v>817</v>
      </c>
      <c r="W223" s="41"/>
      <c r="X223" s="41" t="s">
        <v>33</v>
      </c>
      <c r="Y223" s="69"/>
    </row>
    <row r="224" spans="1:25" s="121" customFormat="1" ht="55.5" customHeight="1" x14ac:dyDescent="0.15">
      <c r="A224" s="88">
        <v>178</v>
      </c>
      <c r="B224" s="47" t="s">
        <v>1299</v>
      </c>
      <c r="C224" s="31" t="s">
        <v>63</v>
      </c>
      <c r="D224" s="47" t="s">
        <v>250</v>
      </c>
      <c r="E224" s="34">
        <v>63.232999999999997</v>
      </c>
      <c r="F224" s="34">
        <v>63.232999999999997</v>
      </c>
      <c r="G224" s="46">
        <v>52.16</v>
      </c>
      <c r="H224" s="239" t="s">
        <v>742</v>
      </c>
      <c r="I224" s="48" t="s">
        <v>1007</v>
      </c>
      <c r="J224" s="49" t="s">
        <v>1585</v>
      </c>
      <c r="K224" s="34">
        <v>115.393</v>
      </c>
      <c r="L224" s="46">
        <v>108.93600000000001</v>
      </c>
      <c r="M224" s="46">
        <v>-6.4569999999999999</v>
      </c>
      <c r="N224" s="46" t="s">
        <v>742</v>
      </c>
      <c r="O224" s="31" t="s">
        <v>1009</v>
      </c>
      <c r="P224" s="47" t="s">
        <v>1300</v>
      </c>
      <c r="Q224" s="47"/>
      <c r="R224" s="31" t="s">
        <v>335</v>
      </c>
      <c r="S224" s="37" t="s">
        <v>0</v>
      </c>
      <c r="T224" s="70" t="s">
        <v>307</v>
      </c>
      <c r="U224" s="39">
        <v>184</v>
      </c>
      <c r="V224" s="40" t="s">
        <v>815</v>
      </c>
      <c r="W224" s="41"/>
      <c r="X224" s="41"/>
      <c r="Y224" s="69"/>
    </row>
    <row r="225" spans="1:25" s="121" customFormat="1" ht="68.25" customHeight="1" x14ac:dyDescent="0.15">
      <c r="A225" s="88">
        <v>179</v>
      </c>
      <c r="B225" s="47" t="s">
        <v>350</v>
      </c>
      <c r="C225" s="31" t="s">
        <v>128</v>
      </c>
      <c r="D225" s="31" t="s">
        <v>66</v>
      </c>
      <c r="E225" s="34">
        <v>166.91200000000001</v>
      </c>
      <c r="F225" s="34">
        <v>166.91200000000001</v>
      </c>
      <c r="G225" s="46">
        <v>157.80500000000001</v>
      </c>
      <c r="H225" s="36" t="s">
        <v>1023</v>
      </c>
      <c r="I225" s="48" t="s">
        <v>1007</v>
      </c>
      <c r="J225" s="49" t="s">
        <v>1021</v>
      </c>
      <c r="K225" s="34">
        <v>158.59899999999999</v>
      </c>
      <c r="L225" s="46">
        <v>165.37100000000001</v>
      </c>
      <c r="M225" s="46">
        <v>6.7720000000000002</v>
      </c>
      <c r="N225" s="46" t="s">
        <v>742</v>
      </c>
      <c r="O225" s="31" t="s">
        <v>1009</v>
      </c>
      <c r="P225" s="47" t="s">
        <v>1022</v>
      </c>
      <c r="Q225" s="47"/>
      <c r="R225" s="31" t="s">
        <v>351</v>
      </c>
      <c r="S225" s="37" t="s">
        <v>0</v>
      </c>
      <c r="T225" s="38" t="s">
        <v>813</v>
      </c>
      <c r="U225" s="39">
        <v>185</v>
      </c>
      <c r="V225" s="40" t="s">
        <v>26</v>
      </c>
      <c r="W225" s="41"/>
      <c r="X225" s="41"/>
      <c r="Y225" s="69"/>
    </row>
    <row r="226" spans="1:25" s="121" customFormat="1" x14ac:dyDescent="0.15">
      <c r="A226" s="88"/>
      <c r="B226" s="47"/>
      <c r="C226" s="47"/>
      <c r="D226" s="47"/>
      <c r="E226" s="34"/>
      <c r="F226" s="34"/>
      <c r="G226" s="46"/>
      <c r="H226" s="55"/>
      <c r="I226" s="48"/>
      <c r="J226" s="49"/>
      <c r="K226" s="34"/>
      <c r="L226" s="46"/>
      <c r="M226" s="46"/>
      <c r="N226" s="46"/>
      <c r="O226" s="31"/>
      <c r="P226" s="47"/>
      <c r="Q226" s="47"/>
      <c r="R226" s="47"/>
      <c r="S226" s="37"/>
      <c r="T226" s="67"/>
      <c r="U226" s="67"/>
      <c r="V226" s="40"/>
      <c r="W226" s="41"/>
      <c r="X226" s="41"/>
      <c r="Y226" s="69"/>
    </row>
    <row r="227" spans="1:25" ht="21" customHeight="1" x14ac:dyDescent="0.15">
      <c r="A227" s="5"/>
      <c r="B227" s="6" t="s">
        <v>352</v>
      </c>
      <c r="C227" s="7"/>
      <c r="D227" s="7"/>
      <c r="E227" s="28"/>
      <c r="F227" s="28"/>
      <c r="G227" s="8"/>
      <c r="H227" s="74"/>
      <c r="I227" s="9"/>
      <c r="J227" s="10"/>
      <c r="K227" s="28"/>
      <c r="L227" s="8"/>
      <c r="M227" s="8"/>
      <c r="N227" s="8"/>
      <c r="O227" s="11"/>
      <c r="P227" s="7"/>
      <c r="Q227" s="7"/>
      <c r="R227" s="7"/>
      <c r="S227" s="12"/>
      <c r="T227" s="12"/>
      <c r="U227" s="12"/>
      <c r="V227" s="12"/>
      <c r="W227" s="13"/>
      <c r="X227" s="13"/>
      <c r="Y227" s="14"/>
    </row>
    <row r="228" spans="1:25" s="121" customFormat="1" x14ac:dyDescent="0.15">
      <c r="A228" s="88"/>
      <c r="B228" s="47" t="s">
        <v>2319</v>
      </c>
      <c r="C228" s="31"/>
      <c r="D228" s="31"/>
      <c r="E228" s="34"/>
      <c r="F228" s="34"/>
      <c r="G228" s="46"/>
      <c r="H228" s="86"/>
      <c r="I228" s="51"/>
      <c r="J228" s="52"/>
      <c r="K228" s="34"/>
      <c r="L228" s="46"/>
      <c r="M228" s="46"/>
      <c r="N228" s="46"/>
      <c r="O228" s="31"/>
      <c r="P228" s="47"/>
      <c r="Q228" s="47"/>
      <c r="R228" s="31" t="s">
        <v>91</v>
      </c>
      <c r="S228" s="37"/>
      <c r="T228" s="206"/>
      <c r="U228" s="39"/>
      <c r="V228" s="40"/>
      <c r="W228" s="41"/>
      <c r="X228" s="41"/>
      <c r="Y228" s="69"/>
    </row>
    <row r="229" spans="1:25" s="121" customFormat="1" ht="57" customHeight="1" x14ac:dyDescent="0.15">
      <c r="A229" s="88">
        <v>180</v>
      </c>
      <c r="B229" s="47" t="s">
        <v>353</v>
      </c>
      <c r="C229" s="31" t="s">
        <v>354</v>
      </c>
      <c r="D229" s="31" t="s">
        <v>355</v>
      </c>
      <c r="E229" s="34">
        <v>159411</v>
      </c>
      <c r="F229" s="34">
        <v>151764.23000000001</v>
      </c>
      <c r="G229" s="34">
        <v>151574.05900000001</v>
      </c>
      <c r="H229" s="86" t="s">
        <v>741</v>
      </c>
      <c r="I229" s="132" t="s">
        <v>1007</v>
      </c>
      <c r="J229" s="52" t="s">
        <v>1966</v>
      </c>
      <c r="K229" s="34">
        <v>146883</v>
      </c>
      <c r="L229" s="46">
        <v>170068</v>
      </c>
      <c r="M229" s="46">
        <f t="shared" ref="M229:M237" si="17">L229-K229</f>
        <v>23185</v>
      </c>
      <c r="N229" s="46" t="s">
        <v>741</v>
      </c>
      <c r="O229" s="31" t="s">
        <v>1009</v>
      </c>
      <c r="P229" s="1" t="s">
        <v>1967</v>
      </c>
      <c r="Q229" s="200" t="s">
        <v>2247</v>
      </c>
      <c r="R229" s="31" t="s">
        <v>91</v>
      </c>
      <c r="S229" s="37" t="s">
        <v>0</v>
      </c>
      <c r="T229" s="38" t="s">
        <v>356</v>
      </c>
      <c r="U229" s="39">
        <v>186</v>
      </c>
      <c r="V229" s="40" t="s">
        <v>49</v>
      </c>
      <c r="W229" s="41"/>
      <c r="X229" s="41"/>
      <c r="Y229" s="69"/>
    </row>
    <row r="230" spans="1:25" s="121" customFormat="1" ht="99" customHeight="1" x14ac:dyDescent="0.15">
      <c r="A230" s="88">
        <v>181</v>
      </c>
      <c r="B230" s="47" t="s">
        <v>357</v>
      </c>
      <c r="C230" s="31" t="s">
        <v>358</v>
      </c>
      <c r="D230" s="31" t="s">
        <v>66</v>
      </c>
      <c r="E230" s="34">
        <v>77866</v>
      </c>
      <c r="F230" s="34">
        <v>79761.209000000003</v>
      </c>
      <c r="G230" s="34">
        <v>79705.392000000007</v>
      </c>
      <c r="H230" s="139" t="s">
        <v>1968</v>
      </c>
      <c r="I230" s="132" t="s">
        <v>1007</v>
      </c>
      <c r="J230" s="52" t="s">
        <v>1969</v>
      </c>
      <c r="K230" s="34">
        <v>83384</v>
      </c>
      <c r="L230" s="46">
        <v>87294</v>
      </c>
      <c r="M230" s="46">
        <f t="shared" si="17"/>
        <v>3910</v>
      </c>
      <c r="N230" s="46" t="s">
        <v>741</v>
      </c>
      <c r="O230" s="31" t="s">
        <v>1009</v>
      </c>
      <c r="P230" s="47" t="s">
        <v>1970</v>
      </c>
      <c r="Q230" s="47"/>
      <c r="R230" s="31" t="s">
        <v>91</v>
      </c>
      <c r="S230" s="37" t="s">
        <v>0</v>
      </c>
      <c r="T230" s="38" t="s">
        <v>359</v>
      </c>
      <c r="U230" s="39">
        <v>187</v>
      </c>
      <c r="V230" s="40" t="s">
        <v>26</v>
      </c>
      <c r="W230" s="41"/>
      <c r="X230" s="41"/>
      <c r="Y230" s="69"/>
    </row>
    <row r="231" spans="1:25" s="121" customFormat="1" ht="165" customHeight="1" x14ac:dyDescent="0.15">
      <c r="A231" s="88">
        <v>182</v>
      </c>
      <c r="B231" s="47" t="s">
        <v>360</v>
      </c>
      <c r="C231" s="31" t="s">
        <v>358</v>
      </c>
      <c r="D231" s="31" t="s">
        <v>66</v>
      </c>
      <c r="E231" s="34">
        <v>199235</v>
      </c>
      <c r="F231" s="34">
        <v>173079.378</v>
      </c>
      <c r="G231" s="34">
        <v>172942.02</v>
      </c>
      <c r="H231" s="80" t="s">
        <v>2079</v>
      </c>
      <c r="I231" s="132" t="s">
        <v>1007</v>
      </c>
      <c r="J231" s="52" t="s">
        <v>2080</v>
      </c>
      <c r="K231" s="34">
        <v>179556</v>
      </c>
      <c r="L231" s="46">
        <v>236785</v>
      </c>
      <c r="M231" s="46">
        <f t="shared" si="17"/>
        <v>57229</v>
      </c>
      <c r="N231" s="46" t="s">
        <v>1991</v>
      </c>
      <c r="O231" s="31" t="s">
        <v>1009</v>
      </c>
      <c r="P231" s="47" t="s">
        <v>2081</v>
      </c>
      <c r="Q231" s="200" t="s">
        <v>2247</v>
      </c>
      <c r="R231" s="31" t="s">
        <v>91</v>
      </c>
      <c r="S231" s="37" t="s">
        <v>0</v>
      </c>
      <c r="T231" s="38" t="s">
        <v>359</v>
      </c>
      <c r="U231" s="39">
        <v>188</v>
      </c>
      <c r="V231" s="40" t="s">
        <v>26</v>
      </c>
      <c r="W231" s="41"/>
      <c r="X231" s="41"/>
      <c r="Y231" s="69"/>
    </row>
    <row r="232" spans="1:25" s="121" customFormat="1" ht="117" customHeight="1" x14ac:dyDescent="0.15">
      <c r="A232" s="88">
        <v>183</v>
      </c>
      <c r="B232" s="47" t="s">
        <v>361</v>
      </c>
      <c r="C232" s="31" t="s">
        <v>100</v>
      </c>
      <c r="D232" s="31" t="s">
        <v>66</v>
      </c>
      <c r="E232" s="34">
        <v>76749</v>
      </c>
      <c r="F232" s="34">
        <v>78814.835000000006</v>
      </c>
      <c r="G232" s="34">
        <v>78727.62</v>
      </c>
      <c r="H232" s="80" t="s">
        <v>2082</v>
      </c>
      <c r="I232" s="132" t="s">
        <v>1007</v>
      </c>
      <c r="J232" s="52" t="s">
        <v>2083</v>
      </c>
      <c r="K232" s="34">
        <v>70595</v>
      </c>
      <c r="L232" s="46">
        <v>83710</v>
      </c>
      <c r="M232" s="46">
        <f t="shared" si="17"/>
        <v>13115</v>
      </c>
      <c r="N232" s="46" t="s">
        <v>2084</v>
      </c>
      <c r="O232" s="31" t="s">
        <v>1009</v>
      </c>
      <c r="P232" s="47" t="s">
        <v>2085</v>
      </c>
      <c r="Q232" s="47"/>
      <c r="R232" s="31" t="s">
        <v>91</v>
      </c>
      <c r="S232" s="37" t="s">
        <v>0</v>
      </c>
      <c r="T232" s="38" t="s">
        <v>961</v>
      </c>
      <c r="U232" s="39">
        <v>189</v>
      </c>
      <c r="V232" s="40" t="s">
        <v>26</v>
      </c>
      <c r="W232" s="41"/>
      <c r="X232" s="41" t="s">
        <v>33</v>
      </c>
      <c r="Y232" s="69"/>
    </row>
    <row r="233" spans="1:25" s="121" customFormat="1" ht="114.75" customHeight="1" x14ac:dyDescent="0.15">
      <c r="A233" s="88">
        <v>184</v>
      </c>
      <c r="B233" s="2" t="s">
        <v>362</v>
      </c>
      <c r="C233" s="31" t="s">
        <v>363</v>
      </c>
      <c r="D233" s="31" t="s">
        <v>66</v>
      </c>
      <c r="E233" s="34">
        <v>59435</v>
      </c>
      <c r="F233" s="34">
        <v>28834.445</v>
      </c>
      <c r="G233" s="34">
        <v>28057.242999999999</v>
      </c>
      <c r="H233" s="80" t="s">
        <v>2086</v>
      </c>
      <c r="I233" s="132" t="s">
        <v>1007</v>
      </c>
      <c r="J233" s="52" t="s">
        <v>2087</v>
      </c>
      <c r="K233" s="34">
        <v>20708</v>
      </c>
      <c r="L233" s="46">
        <v>14722</v>
      </c>
      <c r="M233" s="46">
        <f t="shared" si="17"/>
        <v>-5986</v>
      </c>
      <c r="N233" s="46" t="s">
        <v>2084</v>
      </c>
      <c r="O233" s="31" t="s">
        <v>1009</v>
      </c>
      <c r="P233" s="47" t="s">
        <v>2088</v>
      </c>
      <c r="Q233" s="47"/>
      <c r="R233" s="31" t="s">
        <v>91</v>
      </c>
      <c r="S233" s="37" t="s">
        <v>0</v>
      </c>
      <c r="T233" s="38" t="s">
        <v>364</v>
      </c>
      <c r="U233" s="39">
        <v>190</v>
      </c>
      <c r="V233" s="40" t="s">
        <v>26</v>
      </c>
      <c r="W233" s="41"/>
      <c r="X233" s="41"/>
      <c r="Y233" s="69"/>
    </row>
    <row r="234" spans="1:25" s="121" customFormat="1" ht="33.75" x14ac:dyDescent="0.15">
      <c r="A234" s="88">
        <v>185</v>
      </c>
      <c r="B234" s="47" t="s">
        <v>2089</v>
      </c>
      <c r="C234" s="31" t="s">
        <v>64</v>
      </c>
      <c r="D234" s="31" t="s">
        <v>66</v>
      </c>
      <c r="E234" s="34">
        <v>7166</v>
      </c>
      <c r="F234" s="34">
        <v>7166</v>
      </c>
      <c r="G234" s="34">
        <v>7166</v>
      </c>
      <c r="H234" s="86" t="s">
        <v>2005</v>
      </c>
      <c r="I234" s="132" t="s">
        <v>1007</v>
      </c>
      <c r="J234" s="52" t="s">
        <v>2090</v>
      </c>
      <c r="K234" s="34">
        <v>7166</v>
      </c>
      <c r="L234" s="46">
        <v>7166</v>
      </c>
      <c r="M234" s="46">
        <f t="shared" si="17"/>
        <v>0</v>
      </c>
      <c r="N234" s="46" t="s">
        <v>2005</v>
      </c>
      <c r="O234" s="31" t="s">
        <v>1009</v>
      </c>
      <c r="P234" s="47" t="s">
        <v>2091</v>
      </c>
      <c r="Q234" s="47"/>
      <c r="R234" s="31" t="s">
        <v>96</v>
      </c>
      <c r="S234" s="37" t="s">
        <v>0</v>
      </c>
      <c r="T234" s="38" t="s">
        <v>365</v>
      </c>
      <c r="U234" s="39">
        <v>191</v>
      </c>
      <c r="V234" s="40" t="s">
        <v>49</v>
      </c>
      <c r="W234" s="41"/>
      <c r="X234" s="41" t="s">
        <v>33</v>
      </c>
      <c r="Y234" s="69"/>
    </row>
    <row r="235" spans="1:25" s="121" customFormat="1" ht="52.5" customHeight="1" x14ac:dyDescent="0.15">
      <c r="A235" s="88">
        <v>186</v>
      </c>
      <c r="B235" s="47" t="s">
        <v>367</v>
      </c>
      <c r="C235" s="31" t="s">
        <v>61</v>
      </c>
      <c r="D235" s="31" t="s">
        <v>92</v>
      </c>
      <c r="E235" s="34">
        <v>78.878</v>
      </c>
      <c r="F235" s="34">
        <v>78.878</v>
      </c>
      <c r="G235" s="34">
        <v>78.656400000000005</v>
      </c>
      <c r="H235" s="86" t="s">
        <v>2005</v>
      </c>
      <c r="I235" s="51" t="s">
        <v>1011</v>
      </c>
      <c r="J235" s="52" t="s">
        <v>2092</v>
      </c>
      <c r="K235" s="34">
        <v>0</v>
      </c>
      <c r="L235" s="46">
        <v>0</v>
      </c>
      <c r="M235" s="46">
        <f t="shared" si="17"/>
        <v>0</v>
      </c>
      <c r="N235" s="46" t="s">
        <v>2005</v>
      </c>
      <c r="O235" s="31" t="s">
        <v>1012</v>
      </c>
      <c r="P235" s="133" t="s">
        <v>2005</v>
      </c>
      <c r="Q235" s="47"/>
      <c r="R235" s="31" t="s">
        <v>91</v>
      </c>
      <c r="S235" s="37" t="s">
        <v>0</v>
      </c>
      <c r="T235" s="38" t="s">
        <v>366</v>
      </c>
      <c r="U235" s="39">
        <v>193</v>
      </c>
      <c r="V235" s="40" t="s">
        <v>815</v>
      </c>
      <c r="W235" s="41" t="s">
        <v>33</v>
      </c>
      <c r="X235" s="41"/>
      <c r="Y235" s="69"/>
    </row>
    <row r="236" spans="1:25" s="121" customFormat="1" ht="59.25" customHeight="1" x14ac:dyDescent="0.15">
      <c r="A236" s="88">
        <v>187</v>
      </c>
      <c r="B236" s="47" t="s">
        <v>368</v>
      </c>
      <c r="C236" s="31" t="s">
        <v>61</v>
      </c>
      <c r="D236" s="31" t="s">
        <v>146</v>
      </c>
      <c r="E236" s="34">
        <v>169.39</v>
      </c>
      <c r="F236" s="34">
        <v>169.39</v>
      </c>
      <c r="G236" s="34">
        <v>163.71652</v>
      </c>
      <c r="H236" s="86" t="s">
        <v>2005</v>
      </c>
      <c r="I236" s="132" t="s">
        <v>1007</v>
      </c>
      <c r="J236" s="52" t="s">
        <v>2093</v>
      </c>
      <c r="K236" s="34">
        <v>175.107</v>
      </c>
      <c r="L236" s="46">
        <v>233.04599999999999</v>
      </c>
      <c r="M236" s="46">
        <f t="shared" si="17"/>
        <v>57.938999999999993</v>
      </c>
      <c r="N236" s="46" t="s">
        <v>2005</v>
      </c>
      <c r="O236" s="31" t="s">
        <v>1009</v>
      </c>
      <c r="P236" s="47" t="s">
        <v>2094</v>
      </c>
      <c r="Q236" s="47" t="s">
        <v>2257</v>
      </c>
      <c r="R236" s="31" t="s">
        <v>91</v>
      </c>
      <c r="S236" s="37" t="s">
        <v>0</v>
      </c>
      <c r="T236" s="38" t="s">
        <v>366</v>
      </c>
      <c r="U236" s="39">
        <v>195</v>
      </c>
      <c r="V236" s="40" t="s">
        <v>817</v>
      </c>
      <c r="W236" s="41" t="s">
        <v>33</v>
      </c>
      <c r="X236" s="41"/>
      <c r="Y236" s="69"/>
    </row>
    <row r="237" spans="1:25" s="121" customFormat="1" ht="131.25" customHeight="1" x14ac:dyDescent="0.15">
      <c r="A237" s="88">
        <v>188</v>
      </c>
      <c r="B237" s="206" t="s">
        <v>2095</v>
      </c>
      <c r="C237" s="31" t="s">
        <v>92</v>
      </c>
      <c r="D237" s="31" t="s">
        <v>146</v>
      </c>
      <c r="E237" s="34">
        <v>52.174999999999997</v>
      </c>
      <c r="F237" s="34">
        <v>52.174999999999997</v>
      </c>
      <c r="G237" s="34">
        <v>51.893999999999998</v>
      </c>
      <c r="H237" s="80" t="s">
        <v>2096</v>
      </c>
      <c r="I237" s="132" t="s">
        <v>1044</v>
      </c>
      <c r="J237" s="52" t="s">
        <v>2097</v>
      </c>
      <c r="K237" s="34">
        <v>50.972000000000001</v>
      </c>
      <c r="L237" s="46">
        <v>55</v>
      </c>
      <c r="M237" s="46">
        <f t="shared" si="17"/>
        <v>4.0279999999999987</v>
      </c>
      <c r="N237" s="46" t="s">
        <v>2005</v>
      </c>
      <c r="O237" s="31" t="s">
        <v>1009</v>
      </c>
      <c r="P237" s="47" t="s">
        <v>2098</v>
      </c>
      <c r="Q237" s="47"/>
      <c r="R237" s="204" t="s">
        <v>91</v>
      </c>
      <c r="S237" s="40" t="s">
        <v>0</v>
      </c>
      <c r="T237" s="71" t="s">
        <v>366</v>
      </c>
      <c r="U237" s="66" t="s">
        <v>767</v>
      </c>
      <c r="V237" s="40" t="s">
        <v>24</v>
      </c>
      <c r="W237" s="41" t="s">
        <v>33</v>
      </c>
      <c r="X237" s="41"/>
      <c r="Y237" s="69"/>
    </row>
    <row r="238" spans="1:25" s="121" customFormat="1" x14ac:dyDescent="0.15">
      <c r="A238" s="88"/>
      <c r="B238" s="47"/>
      <c r="C238" s="47"/>
      <c r="D238" s="47"/>
      <c r="E238" s="34"/>
      <c r="F238" s="34"/>
      <c r="G238" s="46"/>
      <c r="H238" s="55"/>
      <c r="I238" s="48"/>
      <c r="J238" s="49"/>
      <c r="K238" s="34"/>
      <c r="L238" s="46"/>
      <c r="M238" s="46"/>
      <c r="N238" s="46"/>
      <c r="O238" s="31"/>
      <c r="P238" s="47"/>
      <c r="Q238" s="47"/>
      <c r="R238" s="47"/>
      <c r="S238" s="37"/>
      <c r="T238" s="67"/>
      <c r="U238" s="67"/>
      <c r="V238" s="40"/>
      <c r="W238" s="41"/>
      <c r="X238" s="41"/>
      <c r="Y238" s="69"/>
    </row>
    <row r="239" spans="1:25" ht="20.25" customHeight="1" x14ac:dyDescent="0.15">
      <c r="A239" s="5"/>
      <c r="B239" s="6" t="s">
        <v>369</v>
      </c>
      <c r="C239" s="7"/>
      <c r="D239" s="7"/>
      <c r="E239" s="28"/>
      <c r="F239" s="28"/>
      <c r="G239" s="8"/>
      <c r="H239" s="74"/>
      <c r="I239" s="9"/>
      <c r="J239" s="10"/>
      <c r="K239" s="28"/>
      <c r="L239" s="8"/>
      <c r="M239" s="8"/>
      <c r="N239" s="8"/>
      <c r="O239" s="11"/>
      <c r="P239" s="7"/>
      <c r="Q239" s="7"/>
      <c r="R239" s="7"/>
      <c r="S239" s="12"/>
      <c r="T239" s="12"/>
      <c r="U239" s="12"/>
      <c r="V239" s="12"/>
      <c r="W239" s="13"/>
      <c r="X239" s="13"/>
      <c r="Y239" s="14"/>
    </row>
    <row r="240" spans="1:25" s="121" customFormat="1" ht="71.25" customHeight="1" x14ac:dyDescent="0.15">
      <c r="A240" s="88">
        <v>189</v>
      </c>
      <c r="B240" s="47" t="s">
        <v>859</v>
      </c>
      <c r="C240" s="31" t="s">
        <v>370</v>
      </c>
      <c r="D240" s="31" t="s">
        <v>66</v>
      </c>
      <c r="E240" s="34">
        <v>3072.36</v>
      </c>
      <c r="F240" s="34">
        <v>3072.36</v>
      </c>
      <c r="G240" s="46">
        <v>1420.9318679999999</v>
      </c>
      <c r="H240" s="86" t="s">
        <v>878</v>
      </c>
      <c r="I240" s="48" t="s">
        <v>1007</v>
      </c>
      <c r="J240" s="22" t="s">
        <v>1625</v>
      </c>
      <c r="K240" s="34">
        <v>2177.0610000000001</v>
      </c>
      <c r="L240" s="46">
        <v>2072.8670000000002</v>
      </c>
      <c r="M240" s="46">
        <v>-104.19399999999996</v>
      </c>
      <c r="N240" s="46" t="s">
        <v>742</v>
      </c>
      <c r="O240" s="31" t="s">
        <v>1009</v>
      </c>
      <c r="P240" s="47" t="s">
        <v>1626</v>
      </c>
      <c r="Q240" s="47"/>
      <c r="R240" s="31" t="s">
        <v>86</v>
      </c>
      <c r="S240" s="37" t="s">
        <v>371</v>
      </c>
      <c r="T240" s="38" t="s">
        <v>372</v>
      </c>
      <c r="U240" s="39">
        <v>198</v>
      </c>
      <c r="V240" s="40" t="s">
        <v>815</v>
      </c>
      <c r="W240" s="41" t="s">
        <v>33</v>
      </c>
      <c r="X240" s="41"/>
      <c r="Y240" s="69"/>
    </row>
    <row r="241" spans="1:25" s="121" customFormat="1" ht="61.5" customHeight="1" x14ac:dyDescent="0.15">
      <c r="A241" s="88">
        <v>190</v>
      </c>
      <c r="B241" s="47" t="s">
        <v>860</v>
      </c>
      <c r="C241" s="31" t="s">
        <v>205</v>
      </c>
      <c r="D241" s="31" t="s">
        <v>66</v>
      </c>
      <c r="E241" s="34">
        <v>720</v>
      </c>
      <c r="F241" s="34">
        <v>720</v>
      </c>
      <c r="G241" s="46">
        <v>570</v>
      </c>
      <c r="H241" s="36" t="s">
        <v>1786</v>
      </c>
      <c r="I241" s="48" t="s">
        <v>1007</v>
      </c>
      <c r="J241" s="23" t="s">
        <v>1627</v>
      </c>
      <c r="K241" s="34">
        <v>570</v>
      </c>
      <c r="L241" s="46">
        <v>570</v>
      </c>
      <c r="M241" s="46">
        <v>0</v>
      </c>
      <c r="N241" s="46" t="s">
        <v>742</v>
      </c>
      <c r="O241" s="31" t="s">
        <v>1009</v>
      </c>
      <c r="P241" s="47" t="s">
        <v>1628</v>
      </c>
      <c r="Q241" s="47"/>
      <c r="R241" s="31" t="s">
        <v>86</v>
      </c>
      <c r="S241" s="37" t="s">
        <v>373</v>
      </c>
      <c r="T241" s="38" t="s">
        <v>374</v>
      </c>
      <c r="U241" s="39">
        <v>199</v>
      </c>
      <c r="V241" s="40" t="s">
        <v>26</v>
      </c>
      <c r="W241" s="41"/>
      <c r="X241" s="41" t="s">
        <v>33</v>
      </c>
      <c r="Y241" s="69"/>
    </row>
    <row r="242" spans="1:25" s="121" customFormat="1" ht="76.5" customHeight="1" x14ac:dyDescent="0.15">
      <c r="A242" s="88">
        <v>191</v>
      </c>
      <c r="B242" s="47" t="s">
        <v>861</v>
      </c>
      <c r="C242" s="31" t="s">
        <v>375</v>
      </c>
      <c r="D242" s="31" t="s">
        <v>66</v>
      </c>
      <c r="E242" s="34">
        <v>20.184000000000001</v>
      </c>
      <c r="F242" s="34">
        <v>20.184000000000001</v>
      </c>
      <c r="G242" s="46">
        <v>13.305789000000001</v>
      </c>
      <c r="H242" s="86" t="s">
        <v>878</v>
      </c>
      <c r="I242" s="48" t="s">
        <v>1007</v>
      </c>
      <c r="J242" s="22" t="s">
        <v>1629</v>
      </c>
      <c r="K242" s="34">
        <v>20.167999999999999</v>
      </c>
      <c r="L242" s="46">
        <v>21.734000000000002</v>
      </c>
      <c r="M242" s="46">
        <v>1.5660000000000025</v>
      </c>
      <c r="N242" s="46" t="s">
        <v>742</v>
      </c>
      <c r="O242" s="31" t="s">
        <v>1009</v>
      </c>
      <c r="P242" s="47" t="s">
        <v>1630</v>
      </c>
      <c r="Q242" s="47"/>
      <c r="R242" s="31" t="s">
        <v>86</v>
      </c>
      <c r="S242" s="37" t="s">
        <v>373</v>
      </c>
      <c r="T242" s="38" t="s">
        <v>374</v>
      </c>
      <c r="U242" s="39">
        <v>200</v>
      </c>
      <c r="V242" s="40" t="s">
        <v>817</v>
      </c>
      <c r="W242" s="41"/>
      <c r="X242" s="41" t="s">
        <v>33</v>
      </c>
      <c r="Y242" s="69" t="s">
        <v>33</v>
      </c>
    </row>
    <row r="243" spans="1:25" s="121" customFormat="1" ht="115.5" customHeight="1" x14ac:dyDescent="0.15">
      <c r="A243" s="88">
        <v>192</v>
      </c>
      <c r="B243" s="47" t="s">
        <v>862</v>
      </c>
      <c r="C243" s="31" t="s">
        <v>205</v>
      </c>
      <c r="D243" s="31" t="s">
        <v>66</v>
      </c>
      <c r="E243" s="34">
        <v>3676.3539999999998</v>
      </c>
      <c r="F243" s="34">
        <v>3676.3539999999998</v>
      </c>
      <c r="G243" s="46">
        <v>3368.2362539999999</v>
      </c>
      <c r="H243" s="86" t="s">
        <v>878</v>
      </c>
      <c r="I243" s="48" t="s">
        <v>1044</v>
      </c>
      <c r="J243" s="22" t="s">
        <v>1631</v>
      </c>
      <c r="K243" s="34">
        <v>3626.0909999999999</v>
      </c>
      <c r="L243" s="46">
        <v>4750.0129999999999</v>
      </c>
      <c r="M243" s="46">
        <v>1123.922</v>
      </c>
      <c r="N243" s="46" t="s">
        <v>742</v>
      </c>
      <c r="O243" s="31" t="s">
        <v>1009</v>
      </c>
      <c r="P243" s="47" t="s">
        <v>1632</v>
      </c>
      <c r="Q243" s="47"/>
      <c r="R243" s="31" t="s">
        <v>86</v>
      </c>
      <c r="S243" s="37" t="s">
        <v>373</v>
      </c>
      <c r="T243" s="38" t="s">
        <v>374</v>
      </c>
      <c r="U243" s="39">
        <v>201</v>
      </c>
      <c r="V243" s="40" t="s">
        <v>817</v>
      </c>
      <c r="W243" s="41"/>
      <c r="X243" s="41" t="s">
        <v>33</v>
      </c>
      <c r="Y243" s="69"/>
    </row>
    <row r="244" spans="1:25" s="121" customFormat="1" ht="63" customHeight="1" x14ac:dyDescent="0.15">
      <c r="A244" s="88">
        <v>193</v>
      </c>
      <c r="B244" s="47" t="s">
        <v>863</v>
      </c>
      <c r="C244" s="31" t="s">
        <v>160</v>
      </c>
      <c r="D244" s="31" t="s">
        <v>66</v>
      </c>
      <c r="E244" s="34">
        <v>1202.3910000000001</v>
      </c>
      <c r="F244" s="34">
        <v>1202.3910000000001</v>
      </c>
      <c r="G244" s="46">
        <v>1125.04856</v>
      </c>
      <c r="H244" s="86" t="s">
        <v>878</v>
      </c>
      <c r="I244" s="48" t="s">
        <v>1007</v>
      </c>
      <c r="J244" s="49" t="s">
        <v>1633</v>
      </c>
      <c r="K244" s="34">
        <v>1140.42</v>
      </c>
      <c r="L244" s="46">
        <v>1212.4870000000001</v>
      </c>
      <c r="M244" s="46">
        <v>72.067000000000007</v>
      </c>
      <c r="N244" s="46" t="s">
        <v>742</v>
      </c>
      <c r="O244" s="31" t="s">
        <v>1009</v>
      </c>
      <c r="P244" s="47" t="s">
        <v>1634</v>
      </c>
      <c r="Q244" s="47"/>
      <c r="R244" s="31" t="s">
        <v>86</v>
      </c>
      <c r="S244" s="37" t="s">
        <v>373</v>
      </c>
      <c r="T244" s="38" t="s">
        <v>374</v>
      </c>
      <c r="U244" s="39">
        <v>202</v>
      </c>
      <c r="V244" s="40" t="s">
        <v>48</v>
      </c>
      <c r="W244" s="41"/>
      <c r="X244" s="41" t="s">
        <v>33</v>
      </c>
      <c r="Y244" s="69"/>
    </row>
    <row r="245" spans="1:25" s="121" customFormat="1" ht="63.75" customHeight="1" x14ac:dyDescent="0.15">
      <c r="A245" s="88">
        <v>194</v>
      </c>
      <c r="B245" s="47" t="s">
        <v>864</v>
      </c>
      <c r="C245" s="31" t="s">
        <v>181</v>
      </c>
      <c r="D245" s="31" t="s">
        <v>66</v>
      </c>
      <c r="E245" s="34">
        <v>22</v>
      </c>
      <c r="F245" s="34">
        <v>22</v>
      </c>
      <c r="G245" s="46">
        <v>9.8036860000000008</v>
      </c>
      <c r="H245" s="86" t="s">
        <v>878</v>
      </c>
      <c r="I245" s="48" t="s">
        <v>1007</v>
      </c>
      <c r="J245" s="23" t="s">
        <v>1635</v>
      </c>
      <c r="K245" s="34">
        <v>20</v>
      </c>
      <c r="L245" s="46">
        <v>20</v>
      </c>
      <c r="M245" s="46">
        <v>0</v>
      </c>
      <c r="N245" s="46" t="s">
        <v>742</v>
      </c>
      <c r="O245" s="31" t="s">
        <v>1009</v>
      </c>
      <c r="P245" s="47" t="s">
        <v>1636</v>
      </c>
      <c r="Q245" s="47"/>
      <c r="R245" s="31" t="s">
        <v>86</v>
      </c>
      <c r="S245" s="37" t="s">
        <v>373</v>
      </c>
      <c r="T245" s="38" t="s">
        <v>374</v>
      </c>
      <c r="U245" s="39">
        <v>203</v>
      </c>
      <c r="V245" s="40" t="s">
        <v>815</v>
      </c>
      <c r="W245" s="41"/>
      <c r="X245" s="41" t="s">
        <v>33</v>
      </c>
      <c r="Y245" s="69"/>
    </row>
    <row r="246" spans="1:25" s="121" customFormat="1" ht="240" customHeight="1" x14ac:dyDescent="0.15">
      <c r="A246" s="88">
        <v>195</v>
      </c>
      <c r="B246" s="47" t="s">
        <v>865</v>
      </c>
      <c r="C246" s="31" t="s">
        <v>151</v>
      </c>
      <c r="D246" s="31" t="s">
        <v>66</v>
      </c>
      <c r="E246" s="34">
        <v>6899.87</v>
      </c>
      <c r="F246" s="34">
        <v>6899.87</v>
      </c>
      <c r="G246" s="46">
        <v>6899.87</v>
      </c>
      <c r="H246" s="36" t="s">
        <v>1787</v>
      </c>
      <c r="I246" s="48" t="s">
        <v>1007</v>
      </c>
      <c r="J246" s="22" t="s">
        <v>1788</v>
      </c>
      <c r="K246" s="34">
        <v>6843.2389999999996</v>
      </c>
      <c r="L246" s="46">
        <v>7411.89</v>
      </c>
      <c r="M246" s="46">
        <v>568.65100000000075</v>
      </c>
      <c r="N246" s="46" t="s">
        <v>742</v>
      </c>
      <c r="O246" s="31" t="s">
        <v>1009</v>
      </c>
      <c r="P246" s="47" t="s">
        <v>1637</v>
      </c>
      <c r="Q246" s="47"/>
      <c r="R246" s="31" t="s">
        <v>86</v>
      </c>
      <c r="S246" s="37" t="s">
        <v>373</v>
      </c>
      <c r="T246" s="38" t="s">
        <v>376</v>
      </c>
      <c r="U246" s="39">
        <v>204</v>
      </c>
      <c r="V246" s="40" t="s">
        <v>26</v>
      </c>
      <c r="W246" s="41"/>
      <c r="X246" s="41" t="s">
        <v>33</v>
      </c>
      <c r="Y246" s="69"/>
    </row>
    <row r="247" spans="1:25" s="121" customFormat="1" ht="132" customHeight="1" x14ac:dyDescent="0.15">
      <c r="A247" s="88">
        <v>196</v>
      </c>
      <c r="B247" s="47" t="s">
        <v>866</v>
      </c>
      <c r="C247" s="31" t="s">
        <v>151</v>
      </c>
      <c r="D247" s="31" t="s">
        <v>66</v>
      </c>
      <c r="E247" s="34">
        <v>475.79599999999999</v>
      </c>
      <c r="F247" s="34">
        <v>475.79599999999999</v>
      </c>
      <c r="G247" s="46">
        <v>465.40224000000001</v>
      </c>
      <c r="H247" s="36" t="s">
        <v>1789</v>
      </c>
      <c r="I247" s="48" t="s">
        <v>1007</v>
      </c>
      <c r="J247" s="22" t="s">
        <v>1638</v>
      </c>
      <c r="K247" s="34">
        <v>75.965999999999994</v>
      </c>
      <c r="L247" s="46">
        <v>145.65199999999999</v>
      </c>
      <c r="M247" s="46">
        <v>69.685999999999993</v>
      </c>
      <c r="N247" s="46" t="s">
        <v>742</v>
      </c>
      <c r="O247" s="31" t="s">
        <v>1009</v>
      </c>
      <c r="P247" s="47" t="s">
        <v>1639</v>
      </c>
      <c r="Q247" s="47"/>
      <c r="R247" s="31" t="s">
        <v>86</v>
      </c>
      <c r="S247" s="37" t="s">
        <v>373</v>
      </c>
      <c r="T247" s="38" t="s">
        <v>377</v>
      </c>
      <c r="U247" s="39">
        <v>205</v>
      </c>
      <c r="V247" s="40" t="s">
        <v>26</v>
      </c>
      <c r="W247" s="41"/>
      <c r="X247" s="41" t="s">
        <v>33</v>
      </c>
      <c r="Y247" s="69"/>
    </row>
    <row r="248" spans="1:25" s="121" customFormat="1" ht="69.75" customHeight="1" x14ac:dyDescent="0.15">
      <c r="A248" s="88">
        <v>197</v>
      </c>
      <c r="B248" s="47" t="s">
        <v>378</v>
      </c>
      <c r="C248" s="31" t="s">
        <v>61</v>
      </c>
      <c r="D248" s="31" t="s">
        <v>66</v>
      </c>
      <c r="E248" s="34">
        <v>59.609000000000002</v>
      </c>
      <c r="F248" s="34">
        <v>59.609000000000002</v>
      </c>
      <c r="G248" s="46">
        <v>58.99</v>
      </c>
      <c r="H248" s="86" t="s">
        <v>878</v>
      </c>
      <c r="I248" s="48" t="s">
        <v>1007</v>
      </c>
      <c r="J248" s="49" t="s">
        <v>1640</v>
      </c>
      <c r="K248" s="34">
        <v>59.012999999999998</v>
      </c>
      <c r="L248" s="46">
        <v>77</v>
      </c>
      <c r="M248" s="46">
        <v>17.987000000000002</v>
      </c>
      <c r="N248" s="46" t="s">
        <v>742</v>
      </c>
      <c r="O248" s="31" t="s">
        <v>1009</v>
      </c>
      <c r="P248" s="47" t="s">
        <v>1641</v>
      </c>
      <c r="Q248" s="47"/>
      <c r="R248" s="31" t="s">
        <v>86</v>
      </c>
      <c r="S248" s="37" t="s">
        <v>1642</v>
      </c>
      <c r="T248" s="70" t="s">
        <v>379</v>
      </c>
      <c r="U248" s="39">
        <v>206</v>
      </c>
      <c r="V248" s="40" t="s">
        <v>817</v>
      </c>
      <c r="W248" s="41" t="s">
        <v>33</v>
      </c>
      <c r="X248" s="41"/>
      <c r="Y248" s="69"/>
    </row>
    <row r="249" spans="1:25" s="121" customFormat="1" x14ac:dyDescent="0.15">
      <c r="A249" s="88"/>
      <c r="B249" s="47"/>
      <c r="C249" s="47"/>
      <c r="D249" s="47"/>
      <c r="E249" s="34"/>
      <c r="F249" s="34"/>
      <c r="G249" s="46"/>
      <c r="H249" s="55"/>
      <c r="I249" s="48"/>
      <c r="J249" s="49"/>
      <c r="K249" s="34"/>
      <c r="L249" s="46"/>
      <c r="M249" s="46"/>
      <c r="N249" s="46"/>
      <c r="O249" s="31"/>
      <c r="P249" s="47"/>
      <c r="Q249" s="47"/>
      <c r="R249" s="47"/>
      <c r="S249" s="37"/>
      <c r="T249" s="37"/>
      <c r="U249" s="37"/>
      <c r="V249" s="40"/>
      <c r="W249" s="41"/>
      <c r="X249" s="41"/>
      <c r="Y249" s="69"/>
    </row>
    <row r="250" spans="1:25" ht="21.6" customHeight="1" x14ac:dyDescent="0.15">
      <c r="A250" s="5"/>
      <c r="B250" s="6" t="s">
        <v>380</v>
      </c>
      <c r="C250" s="7"/>
      <c r="D250" s="7"/>
      <c r="E250" s="28"/>
      <c r="F250" s="28"/>
      <c r="G250" s="8"/>
      <c r="H250" s="74"/>
      <c r="I250" s="9"/>
      <c r="J250" s="10"/>
      <c r="K250" s="28"/>
      <c r="L250" s="8"/>
      <c r="M250" s="8"/>
      <c r="N250" s="8"/>
      <c r="O250" s="11"/>
      <c r="P250" s="7"/>
      <c r="Q250" s="7"/>
      <c r="R250" s="7"/>
      <c r="S250" s="12"/>
      <c r="T250" s="12"/>
      <c r="U250" s="12"/>
      <c r="V250" s="12"/>
      <c r="W250" s="13"/>
      <c r="X250" s="13"/>
      <c r="Y250" s="14"/>
    </row>
    <row r="251" spans="1:25" s="121" customFormat="1" ht="114.75" customHeight="1" x14ac:dyDescent="0.15">
      <c r="A251" s="88">
        <v>198</v>
      </c>
      <c r="B251" s="47" t="s">
        <v>867</v>
      </c>
      <c r="C251" s="31" t="s">
        <v>381</v>
      </c>
      <c r="D251" s="31" t="s">
        <v>66</v>
      </c>
      <c r="E251" s="34">
        <v>293.39999999999998</v>
      </c>
      <c r="F251" s="34">
        <v>293.39999999999998</v>
      </c>
      <c r="G251" s="46">
        <v>273.63512300000002</v>
      </c>
      <c r="H251" s="72" t="s">
        <v>1643</v>
      </c>
      <c r="I251" s="48" t="s">
        <v>1007</v>
      </c>
      <c r="J251" s="49" t="s">
        <v>1644</v>
      </c>
      <c r="K251" s="34">
        <v>434.512</v>
      </c>
      <c r="L251" s="46">
        <v>499.46699999999998</v>
      </c>
      <c r="M251" s="46">
        <f>L251-K251</f>
        <v>64.954999999999984</v>
      </c>
      <c r="N251" s="46" t="s">
        <v>822</v>
      </c>
      <c r="O251" s="31" t="s">
        <v>1009</v>
      </c>
      <c r="P251" s="47" t="s">
        <v>1645</v>
      </c>
      <c r="Q251" s="47"/>
      <c r="R251" s="31" t="s">
        <v>86</v>
      </c>
      <c r="S251" s="37" t="s">
        <v>88</v>
      </c>
      <c r="T251" s="38" t="s">
        <v>382</v>
      </c>
      <c r="U251" s="39">
        <v>207</v>
      </c>
      <c r="V251" s="40" t="s">
        <v>26</v>
      </c>
      <c r="W251" s="41" t="s">
        <v>33</v>
      </c>
      <c r="X251" s="41"/>
      <c r="Y251" s="69"/>
    </row>
    <row r="252" spans="1:25" s="121" customFormat="1" ht="90" customHeight="1" x14ac:dyDescent="0.15">
      <c r="A252" s="376">
        <v>199</v>
      </c>
      <c r="B252" s="378" t="s">
        <v>383</v>
      </c>
      <c r="C252" s="380" t="s">
        <v>842</v>
      </c>
      <c r="D252" s="380" t="s">
        <v>66</v>
      </c>
      <c r="E252" s="34">
        <v>763.08900000000006</v>
      </c>
      <c r="F252" s="34">
        <v>763.08900000000006</v>
      </c>
      <c r="G252" s="46">
        <v>763.08900000000006</v>
      </c>
      <c r="H252" s="325" t="s">
        <v>1646</v>
      </c>
      <c r="I252" s="323" t="s">
        <v>1007</v>
      </c>
      <c r="J252" s="388" t="s">
        <v>1647</v>
      </c>
      <c r="K252" s="34">
        <v>793.827</v>
      </c>
      <c r="L252" s="46">
        <v>752.95899999999995</v>
      </c>
      <c r="M252" s="46">
        <f>L252-K252</f>
        <v>-40.868000000000052</v>
      </c>
      <c r="N252" s="390" t="s">
        <v>742</v>
      </c>
      <c r="O252" s="380" t="s">
        <v>1009</v>
      </c>
      <c r="P252" s="321" t="s">
        <v>1790</v>
      </c>
      <c r="Q252" s="380"/>
      <c r="R252" s="380" t="s">
        <v>86</v>
      </c>
      <c r="S252" s="42" t="s">
        <v>0</v>
      </c>
      <c r="T252" s="38" t="s">
        <v>975</v>
      </c>
      <c r="U252" s="382">
        <v>208</v>
      </c>
      <c r="V252" s="374" t="s">
        <v>32</v>
      </c>
      <c r="W252" s="384"/>
      <c r="X252" s="384" t="s">
        <v>33</v>
      </c>
      <c r="Y252" s="386"/>
    </row>
    <row r="253" spans="1:25" s="121" customFormat="1" ht="73.5" customHeight="1" x14ac:dyDescent="0.15">
      <c r="A253" s="377"/>
      <c r="B253" s="379"/>
      <c r="C253" s="381"/>
      <c r="D253" s="381"/>
      <c r="E253" s="34">
        <v>2410.5030000000002</v>
      </c>
      <c r="F253" s="34">
        <v>2410.5030000000002</v>
      </c>
      <c r="G253" s="46">
        <v>2410.5030000000002</v>
      </c>
      <c r="H253" s="326"/>
      <c r="I253" s="324"/>
      <c r="J253" s="389"/>
      <c r="K253" s="34">
        <v>2443.1529999999998</v>
      </c>
      <c r="L253" s="46">
        <v>2696.3580000000002</v>
      </c>
      <c r="M253" s="46">
        <f>L253-K253</f>
        <v>253.20500000000038</v>
      </c>
      <c r="N253" s="391"/>
      <c r="O253" s="381"/>
      <c r="P253" s="322"/>
      <c r="Q253" s="381"/>
      <c r="R253" s="381"/>
      <c r="S253" s="37" t="s">
        <v>868</v>
      </c>
      <c r="T253" s="38" t="s">
        <v>975</v>
      </c>
      <c r="U253" s="383"/>
      <c r="V253" s="375"/>
      <c r="W253" s="385"/>
      <c r="X253" s="385"/>
      <c r="Y253" s="387"/>
    </row>
    <row r="254" spans="1:25" s="121" customFormat="1" ht="129" customHeight="1" x14ac:dyDescent="0.15">
      <c r="A254" s="410">
        <v>200</v>
      </c>
      <c r="B254" s="378" t="s">
        <v>384</v>
      </c>
      <c r="C254" s="380" t="s">
        <v>841</v>
      </c>
      <c r="D254" s="380" t="s">
        <v>66</v>
      </c>
      <c r="E254" s="34">
        <v>0</v>
      </c>
      <c r="F254" s="34">
        <v>0</v>
      </c>
      <c r="G254" s="46">
        <v>0</v>
      </c>
      <c r="H254" s="325" t="s">
        <v>1648</v>
      </c>
      <c r="I254" s="323" t="s">
        <v>1007</v>
      </c>
      <c r="J254" s="406" t="s">
        <v>1649</v>
      </c>
      <c r="K254" s="34">
        <v>0</v>
      </c>
      <c r="L254" s="46">
        <v>140</v>
      </c>
      <c r="M254" s="46">
        <f>L254-K254</f>
        <v>140</v>
      </c>
      <c r="N254" s="390" t="s">
        <v>822</v>
      </c>
      <c r="O254" s="408" t="s">
        <v>1009</v>
      </c>
      <c r="P254" s="321" t="s">
        <v>1791</v>
      </c>
      <c r="Q254" s="43" t="s">
        <v>2258</v>
      </c>
      <c r="R254" s="380" t="s">
        <v>86</v>
      </c>
      <c r="S254" s="42" t="s">
        <v>0</v>
      </c>
      <c r="T254" s="38" t="s">
        <v>976</v>
      </c>
      <c r="U254" s="382">
        <v>209</v>
      </c>
      <c r="V254" s="374" t="s">
        <v>32</v>
      </c>
      <c r="W254" s="384"/>
      <c r="X254" s="384" t="s">
        <v>33</v>
      </c>
      <c r="Y254" s="386"/>
    </row>
    <row r="255" spans="1:25" s="121" customFormat="1" ht="60" customHeight="1" x14ac:dyDescent="0.15">
      <c r="A255" s="411"/>
      <c r="B255" s="379"/>
      <c r="C255" s="381"/>
      <c r="D255" s="381"/>
      <c r="E255" s="34">
        <v>3840.53</v>
      </c>
      <c r="F255" s="34">
        <v>3663.9963320000002</v>
      </c>
      <c r="G255" s="46">
        <v>3622.5168549999999</v>
      </c>
      <c r="H255" s="326"/>
      <c r="I255" s="324"/>
      <c r="J255" s="407"/>
      <c r="K255" s="34">
        <v>3792.4050000000002</v>
      </c>
      <c r="L255" s="46">
        <v>3824</v>
      </c>
      <c r="M255" s="46">
        <f>L255-K255</f>
        <v>31.5949999999998</v>
      </c>
      <c r="N255" s="391"/>
      <c r="O255" s="409"/>
      <c r="P255" s="322"/>
      <c r="Q255" s="47"/>
      <c r="R255" s="381"/>
      <c r="S255" s="37" t="s">
        <v>868</v>
      </c>
      <c r="T255" s="38" t="s">
        <v>976</v>
      </c>
      <c r="U255" s="383"/>
      <c r="V255" s="375"/>
      <c r="W255" s="385"/>
      <c r="X255" s="385"/>
      <c r="Y255" s="387"/>
    </row>
    <row r="256" spans="1:25" s="121" customFormat="1" ht="13.5" customHeight="1" x14ac:dyDescent="0.15">
      <c r="A256" s="88"/>
      <c r="B256" s="47"/>
      <c r="C256" s="47"/>
      <c r="D256" s="47"/>
      <c r="E256" s="34"/>
      <c r="F256" s="34"/>
      <c r="G256" s="46"/>
      <c r="H256" s="55"/>
      <c r="I256" s="48"/>
      <c r="J256" s="49"/>
      <c r="K256" s="34"/>
      <c r="L256" s="46"/>
      <c r="M256" s="46"/>
      <c r="N256" s="46"/>
      <c r="O256" s="31"/>
      <c r="P256" s="47"/>
      <c r="Q256" s="47"/>
      <c r="R256" s="47"/>
      <c r="S256" s="37"/>
      <c r="T256" s="67"/>
      <c r="U256" s="67"/>
      <c r="V256" s="40"/>
      <c r="W256" s="41"/>
      <c r="X256" s="41"/>
      <c r="Y256" s="69"/>
    </row>
    <row r="257" spans="1:25" ht="21.6" customHeight="1" x14ac:dyDescent="0.15">
      <c r="A257" s="5"/>
      <c r="B257" s="6" t="s">
        <v>385</v>
      </c>
      <c r="C257" s="7"/>
      <c r="D257" s="7"/>
      <c r="E257" s="28"/>
      <c r="F257" s="28"/>
      <c r="G257" s="8"/>
      <c r="H257" s="74"/>
      <c r="I257" s="9"/>
      <c r="J257" s="10"/>
      <c r="K257" s="28"/>
      <c r="L257" s="8"/>
      <c r="M257" s="8"/>
      <c r="N257" s="8"/>
      <c r="O257" s="11"/>
      <c r="P257" s="7"/>
      <c r="Q257" s="7"/>
      <c r="R257" s="7"/>
      <c r="S257" s="12"/>
      <c r="T257" s="12"/>
      <c r="U257" s="12"/>
      <c r="V257" s="12"/>
      <c r="W257" s="13"/>
      <c r="X257" s="13"/>
      <c r="Y257" s="14"/>
    </row>
    <row r="258" spans="1:25" s="121" customFormat="1" ht="54" customHeight="1" x14ac:dyDescent="0.15">
      <c r="A258" s="88">
        <v>201</v>
      </c>
      <c r="B258" s="47" t="s">
        <v>386</v>
      </c>
      <c r="C258" s="31" t="s">
        <v>128</v>
      </c>
      <c r="D258" s="31" t="s">
        <v>66</v>
      </c>
      <c r="E258" s="34">
        <v>26.875</v>
      </c>
      <c r="F258" s="34">
        <v>26.875</v>
      </c>
      <c r="G258" s="46">
        <v>25.846</v>
      </c>
      <c r="H258" s="55" t="s">
        <v>1006</v>
      </c>
      <c r="I258" s="48" t="s">
        <v>1007</v>
      </c>
      <c r="J258" s="49" t="s">
        <v>1008</v>
      </c>
      <c r="K258" s="34">
        <v>27.731000000000002</v>
      </c>
      <c r="L258" s="46">
        <v>29.396999999999998</v>
      </c>
      <c r="M258" s="46">
        <v>1</v>
      </c>
      <c r="N258" s="46" t="s">
        <v>742</v>
      </c>
      <c r="O258" s="31" t="s">
        <v>1009</v>
      </c>
      <c r="P258" s="47" t="s">
        <v>1010</v>
      </c>
      <c r="Q258" s="47"/>
      <c r="R258" s="31" t="s">
        <v>387</v>
      </c>
      <c r="S258" s="37" t="s">
        <v>0</v>
      </c>
      <c r="T258" s="38" t="s">
        <v>388</v>
      </c>
      <c r="U258" s="39">
        <v>210</v>
      </c>
      <c r="V258" s="40" t="s">
        <v>26</v>
      </c>
      <c r="W258" s="41"/>
      <c r="X258" s="41"/>
      <c r="Y258" s="69"/>
    </row>
    <row r="259" spans="1:25" s="121" customFormat="1" ht="103.5" customHeight="1" x14ac:dyDescent="0.15">
      <c r="A259" s="88">
        <v>202</v>
      </c>
      <c r="B259" s="47" t="s">
        <v>389</v>
      </c>
      <c r="C259" s="31" t="s">
        <v>390</v>
      </c>
      <c r="D259" s="31" t="s">
        <v>66</v>
      </c>
      <c r="E259" s="34">
        <v>5732.0690000000004</v>
      </c>
      <c r="F259" s="34">
        <v>6033</v>
      </c>
      <c r="G259" s="46">
        <v>5427</v>
      </c>
      <c r="H259" s="36" t="s">
        <v>1099</v>
      </c>
      <c r="I259" s="48" t="s">
        <v>1007</v>
      </c>
      <c r="J259" s="49" t="s">
        <v>1100</v>
      </c>
      <c r="K259" s="34">
        <v>8197.3780000000006</v>
      </c>
      <c r="L259" s="46">
        <v>9768.2729999999992</v>
      </c>
      <c r="M259" s="46">
        <f>L259-K259</f>
        <v>1570.8949999999986</v>
      </c>
      <c r="N259" s="46" t="s">
        <v>742</v>
      </c>
      <c r="O259" s="31" t="s">
        <v>1009</v>
      </c>
      <c r="P259" s="47" t="s">
        <v>1101</v>
      </c>
      <c r="Q259" s="47" t="s">
        <v>2259</v>
      </c>
      <c r="R259" s="31" t="s">
        <v>391</v>
      </c>
      <c r="S259" s="37" t="s">
        <v>0</v>
      </c>
      <c r="T259" s="38" t="s">
        <v>392</v>
      </c>
      <c r="U259" s="39">
        <v>211</v>
      </c>
      <c r="V259" s="37" t="s">
        <v>999</v>
      </c>
      <c r="W259" s="41"/>
      <c r="X259" s="41"/>
      <c r="Y259" s="69"/>
    </row>
    <row r="260" spans="1:25" s="121" customFormat="1" ht="105" customHeight="1" x14ac:dyDescent="0.15">
      <c r="A260" s="88">
        <v>203</v>
      </c>
      <c r="B260" s="47" t="s">
        <v>393</v>
      </c>
      <c r="C260" s="31" t="s">
        <v>390</v>
      </c>
      <c r="D260" s="31" t="s">
        <v>66</v>
      </c>
      <c r="E260" s="34">
        <v>66013.055999999997</v>
      </c>
      <c r="F260" s="34">
        <v>62762</v>
      </c>
      <c r="G260" s="46">
        <v>62275</v>
      </c>
      <c r="H260" s="58" t="s">
        <v>1102</v>
      </c>
      <c r="I260" s="48" t="s">
        <v>1007</v>
      </c>
      <c r="J260" s="49" t="s">
        <v>1103</v>
      </c>
      <c r="K260" s="34">
        <v>36778.684000000001</v>
      </c>
      <c r="L260" s="46">
        <v>34946.788</v>
      </c>
      <c r="M260" s="46">
        <f t="shared" ref="M260:M270" si="18">L260-K260</f>
        <v>-1831.8960000000006</v>
      </c>
      <c r="N260" s="46">
        <v>-861.76700000000005</v>
      </c>
      <c r="O260" s="31" t="s">
        <v>1104</v>
      </c>
      <c r="P260" s="47" t="s">
        <v>1105</v>
      </c>
      <c r="Q260" s="47" t="s">
        <v>2260</v>
      </c>
      <c r="R260" s="31" t="s">
        <v>391</v>
      </c>
      <c r="S260" s="37" t="s">
        <v>0</v>
      </c>
      <c r="T260" s="38" t="s">
        <v>394</v>
      </c>
      <c r="U260" s="39">
        <v>212</v>
      </c>
      <c r="V260" s="37" t="s">
        <v>26</v>
      </c>
      <c r="W260" s="41"/>
      <c r="X260" s="41"/>
      <c r="Y260" s="69"/>
    </row>
    <row r="261" spans="1:25" s="121" customFormat="1" ht="87" customHeight="1" x14ac:dyDescent="0.15">
      <c r="A261" s="88">
        <v>204</v>
      </c>
      <c r="B261" s="47" t="s">
        <v>395</v>
      </c>
      <c r="C261" s="31" t="s">
        <v>390</v>
      </c>
      <c r="D261" s="31" t="s">
        <v>66</v>
      </c>
      <c r="E261" s="34">
        <v>27264.994999999999</v>
      </c>
      <c r="F261" s="34">
        <v>24901</v>
      </c>
      <c r="G261" s="46">
        <v>24869</v>
      </c>
      <c r="H261" s="58" t="s">
        <v>1106</v>
      </c>
      <c r="I261" s="48" t="s">
        <v>1007</v>
      </c>
      <c r="J261" s="49" t="s">
        <v>1107</v>
      </c>
      <c r="K261" s="34">
        <v>11613.46</v>
      </c>
      <c r="L261" s="46">
        <v>17807.948</v>
      </c>
      <c r="M261" s="46">
        <f t="shared" si="18"/>
        <v>6194.4880000000012</v>
      </c>
      <c r="N261" s="46">
        <v>-1279</v>
      </c>
      <c r="O261" s="31" t="s">
        <v>1104</v>
      </c>
      <c r="P261" s="47" t="s">
        <v>1108</v>
      </c>
      <c r="Q261" s="47" t="s">
        <v>2261</v>
      </c>
      <c r="R261" s="31" t="s">
        <v>391</v>
      </c>
      <c r="S261" s="37" t="s">
        <v>0</v>
      </c>
      <c r="T261" s="38" t="s">
        <v>396</v>
      </c>
      <c r="U261" s="39">
        <v>213</v>
      </c>
      <c r="V261" s="37" t="s">
        <v>26</v>
      </c>
      <c r="W261" s="41"/>
      <c r="X261" s="41"/>
      <c r="Y261" s="69"/>
    </row>
    <row r="262" spans="1:25" s="121" customFormat="1" ht="86.25" customHeight="1" x14ac:dyDescent="0.15">
      <c r="A262" s="88">
        <v>205</v>
      </c>
      <c r="B262" s="47" t="s">
        <v>397</v>
      </c>
      <c r="C262" s="31" t="s">
        <v>390</v>
      </c>
      <c r="D262" s="31" t="s">
        <v>66</v>
      </c>
      <c r="E262" s="34">
        <v>23853.77</v>
      </c>
      <c r="F262" s="34">
        <v>23854</v>
      </c>
      <c r="G262" s="46">
        <v>23694</v>
      </c>
      <c r="H262" s="86" t="s">
        <v>878</v>
      </c>
      <c r="I262" s="48" t="s">
        <v>1007</v>
      </c>
      <c r="J262" s="49" t="s">
        <v>1109</v>
      </c>
      <c r="K262" s="34">
        <v>25033.232</v>
      </c>
      <c r="L262" s="46">
        <v>30064.449000000001</v>
      </c>
      <c r="M262" s="46">
        <f t="shared" si="18"/>
        <v>5031.2170000000006</v>
      </c>
      <c r="N262" s="46">
        <v>-116.378</v>
      </c>
      <c r="O262" s="31" t="s">
        <v>1104</v>
      </c>
      <c r="P262" s="47" t="s">
        <v>1110</v>
      </c>
      <c r="Q262" s="47" t="s">
        <v>2262</v>
      </c>
      <c r="R262" s="31" t="s">
        <v>391</v>
      </c>
      <c r="S262" s="37" t="s">
        <v>0</v>
      </c>
      <c r="T262" s="38" t="s">
        <v>396</v>
      </c>
      <c r="U262" s="39">
        <v>214</v>
      </c>
      <c r="V262" s="37" t="s">
        <v>49</v>
      </c>
      <c r="W262" s="41"/>
      <c r="X262" s="41"/>
      <c r="Y262" s="69"/>
    </row>
    <row r="263" spans="1:25" s="121" customFormat="1" ht="82.5" customHeight="1" x14ac:dyDescent="0.15">
      <c r="A263" s="88">
        <v>206</v>
      </c>
      <c r="B263" s="47" t="s">
        <v>398</v>
      </c>
      <c r="C263" s="31" t="s">
        <v>390</v>
      </c>
      <c r="D263" s="31" t="s">
        <v>66</v>
      </c>
      <c r="E263" s="34">
        <v>9335.7939999999999</v>
      </c>
      <c r="F263" s="34">
        <v>9336</v>
      </c>
      <c r="G263" s="46">
        <v>9283</v>
      </c>
      <c r="H263" s="58" t="s">
        <v>1111</v>
      </c>
      <c r="I263" s="48" t="s">
        <v>1007</v>
      </c>
      <c r="J263" s="49" t="s">
        <v>1112</v>
      </c>
      <c r="K263" s="34">
        <v>8350.52</v>
      </c>
      <c r="L263" s="46">
        <v>11186.377</v>
      </c>
      <c r="M263" s="46">
        <f t="shared" si="18"/>
        <v>2835.857</v>
      </c>
      <c r="N263" s="46" t="s">
        <v>878</v>
      </c>
      <c r="O263" s="31" t="s">
        <v>1009</v>
      </c>
      <c r="P263" s="47" t="s">
        <v>1113</v>
      </c>
      <c r="Q263" s="47" t="s">
        <v>2263</v>
      </c>
      <c r="R263" s="31" t="s">
        <v>391</v>
      </c>
      <c r="S263" s="37" t="s">
        <v>0</v>
      </c>
      <c r="T263" s="38" t="s">
        <v>396</v>
      </c>
      <c r="U263" s="39">
        <v>215</v>
      </c>
      <c r="V263" s="37" t="s">
        <v>26</v>
      </c>
      <c r="W263" s="41"/>
      <c r="X263" s="41"/>
      <c r="Y263" s="69"/>
    </row>
    <row r="264" spans="1:25" s="121" customFormat="1" ht="90.75" customHeight="1" x14ac:dyDescent="0.15">
      <c r="A264" s="88">
        <v>207</v>
      </c>
      <c r="B264" s="47" t="s">
        <v>399</v>
      </c>
      <c r="C264" s="31" t="s">
        <v>390</v>
      </c>
      <c r="D264" s="31" t="s">
        <v>66</v>
      </c>
      <c r="E264" s="34">
        <v>8371.8850000000002</v>
      </c>
      <c r="F264" s="34">
        <v>8263</v>
      </c>
      <c r="G264" s="46">
        <v>8061</v>
      </c>
      <c r="H264" s="86" t="s">
        <v>878</v>
      </c>
      <c r="I264" s="48" t="s">
        <v>1007</v>
      </c>
      <c r="J264" s="49" t="s">
        <v>1114</v>
      </c>
      <c r="K264" s="34">
        <v>7223.2629999999999</v>
      </c>
      <c r="L264" s="46">
        <v>8893.2860000000001</v>
      </c>
      <c r="M264" s="46">
        <f t="shared" si="18"/>
        <v>1670.0230000000001</v>
      </c>
      <c r="N264" s="46" t="s">
        <v>742</v>
      </c>
      <c r="O264" s="31" t="s">
        <v>1009</v>
      </c>
      <c r="P264" s="47" t="s">
        <v>1115</v>
      </c>
      <c r="Q264" s="47" t="s">
        <v>2264</v>
      </c>
      <c r="R264" s="31" t="s">
        <v>391</v>
      </c>
      <c r="S264" s="37" t="s">
        <v>0</v>
      </c>
      <c r="T264" s="38" t="s">
        <v>396</v>
      </c>
      <c r="U264" s="39">
        <v>216</v>
      </c>
      <c r="V264" s="37" t="s">
        <v>815</v>
      </c>
      <c r="W264" s="41"/>
      <c r="X264" s="41"/>
      <c r="Y264" s="69"/>
    </row>
    <row r="265" spans="1:25" s="121" customFormat="1" ht="93.75" customHeight="1" x14ac:dyDescent="0.15">
      <c r="A265" s="88">
        <v>208</v>
      </c>
      <c r="B265" s="47" t="s">
        <v>400</v>
      </c>
      <c r="C265" s="31" t="s">
        <v>390</v>
      </c>
      <c r="D265" s="31" t="s">
        <v>66</v>
      </c>
      <c r="E265" s="34">
        <v>96.516000000000005</v>
      </c>
      <c r="F265" s="34">
        <v>97</v>
      </c>
      <c r="G265" s="46">
        <v>92</v>
      </c>
      <c r="H265" s="58" t="s">
        <v>1116</v>
      </c>
      <c r="I265" s="48" t="s">
        <v>1007</v>
      </c>
      <c r="J265" s="49" t="s">
        <v>1117</v>
      </c>
      <c r="K265" s="34">
        <v>158.251</v>
      </c>
      <c r="L265" s="46">
        <v>261.36500000000001</v>
      </c>
      <c r="M265" s="46">
        <f t="shared" si="18"/>
        <v>103.114</v>
      </c>
      <c r="N265" s="46" t="s">
        <v>742</v>
      </c>
      <c r="O265" s="31" t="s">
        <v>1009</v>
      </c>
      <c r="P265" s="47" t="s">
        <v>1118</v>
      </c>
      <c r="Q265" s="47" t="s">
        <v>2265</v>
      </c>
      <c r="R265" s="31" t="s">
        <v>391</v>
      </c>
      <c r="S265" s="37" t="s">
        <v>0</v>
      </c>
      <c r="T265" s="38" t="s">
        <v>396</v>
      </c>
      <c r="U265" s="39">
        <v>217</v>
      </c>
      <c r="V265" s="37" t="s">
        <v>26</v>
      </c>
      <c r="W265" s="41"/>
      <c r="X265" s="41"/>
      <c r="Y265" s="69"/>
    </row>
    <row r="266" spans="1:25" s="121" customFormat="1" ht="82.5" customHeight="1" x14ac:dyDescent="0.15">
      <c r="A266" s="88">
        <v>209</v>
      </c>
      <c r="B266" s="47" t="s">
        <v>401</v>
      </c>
      <c r="C266" s="31" t="s">
        <v>390</v>
      </c>
      <c r="D266" s="31" t="s">
        <v>66</v>
      </c>
      <c r="E266" s="34">
        <v>1973.8920000000001</v>
      </c>
      <c r="F266" s="34">
        <v>2350</v>
      </c>
      <c r="G266" s="46">
        <v>2242</v>
      </c>
      <c r="H266" s="86" t="s">
        <v>878</v>
      </c>
      <c r="I266" s="48" t="s">
        <v>1007</v>
      </c>
      <c r="J266" s="49" t="s">
        <v>1119</v>
      </c>
      <c r="K266" s="34">
        <v>1776.184</v>
      </c>
      <c r="L266" s="46">
        <v>1652.4590000000001</v>
      </c>
      <c r="M266" s="46">
        <f t="shared" si="18"/>
        <v>-123.72499999999991</v>
      </c>
      <c r="N266" s="46">
        <v>-96</v>
      </c>
      <c r="O266" s="31" t="s">
        <v>1104</v>
      </c>
      <c r="P266" s="47" t="s">
        <v>1120</v>
      </c>
      <c r="Q266" s="47" t="s">
        <v>2266</v>
      </c>
      <c r="R266" s="31" t="s">
        <v>391</v>
      </c>
      <c r="S266" s="37" t="s">
        <v>0</v>
      </c>
      <c r="T266" s="38" t="s">
        <v>402</v>
      </c>
      <c r="U266" s="39">
        <v>218</v>
      </c>
      <c r="V266" s="37" t="s">
        <v>48</v>
      </c>
      <c r="W266" s="41"/>
      <c r="X266" s="41"/>
      <c r="Y266" s="69"/>
    </row>
    <row r="267" spans="1:25" s="121" customFormat="1" ht="101.25" customHeight="1" x14ac:dyDescent="0.15">
      <c r="A267" s="88">
        <v>210</v>
      </c>
      <c r="B267" s="47" t="s">
        <v>403</v>
      </c>
      <c r="C267" s="31" t="s">
        <v>390</v>
      </c>
      <c r="D267" s="31" t="s">
        <v>66</v>
      </c>
      <c r="E267" s="34">
        <v>8161.3990000000003</v>
      </c>
      <c r="F267" s="34">
        <v>5436</v>
      </c>
      <c r="G267" s="46">
        <v>5001</v>
      </c>
      <c r="H267" s="86" t="s">
        <v>878</v>
      </c>
      <c r="I267" s="48" t="s">
        <v>1007</v>
      </c>
      <c r="J267" s="49" t="s">
        <v>1121</v>
      </c>
      <c r="K267" s="34">
        <v>3980.9479999999999</v>
      </c>
      <c r="L267" s="46">
        <v>9098.4169999999995</v>
      </c>
      <c r="M267" s="46">
        <f t="shared" si="18"/>
        <v>5117.4689999999991</v>
      </c>
      <c r="N267" s="46" t="s">
        <v>880</v>
      </c>
      <c r="O267" s="31" t="s">
        <v>1009</v>
      </c>
      <c r="P267" s="47" t="s">
        <v>1122</v>
      </c>
      <c r="Q267" s="47"/>
      <c r="R267" s="31" t="s">
        <v>391</v>
      </c>
      <c r="S267" s="37" t="s">
        <v>0</v>
      </c>
      <c r="T267" s="38" t="s">
        <v>396</v>
      </c>
      <c r="U267" s="39">
        <v>219</v>
      </c>
      <c r="V267" s="37" t="s">
        <v>815</v>
      </c>
      <c r="W267" s="41"/>
      <c r="X267" s="41"/>
      <c r="Y267" s="69"/>
    </row>
    <row r="268" spans="1:25" s="121" customFormat="1" ht="104.25" customHeight="1" x14ac:dyDescent="0.15">
      <c r="A268" s="88">
        <v>211</v>
      </c>
      <c r="B268" s="47" t="s">
        <v>404</v>
      </c>
      <c r="C268" s="31" t="s">
        <v>390</v>
      </c>
      <c r="D268" s="31" t="s">
        <v>66</v>
      </c>
      <c r="E268" s="34">
        <v>1526.952</v>
      </c>
      <c r="F268" s="34">
        <v>1527</v>
      </c>
      <c r="G268" s="46">
        <v>1493</v>
      </c>
      <c r="H268" s="58" t="s">
        <v>1123</v>
      </c>
      <c r="I268" s="48" t="s">
        <v>1007</v>
      </c>
      <c r="J268" s="49" t="s">
        <v>1130</v>
      </c>
      <c r="K268" s="34">
        <v>221.74600000000001</v>
      </c>
      <c r="L268" s="46">
        <v>224.64400000000001</v>
      </c>
      <c r="M268" s="46">
        <f t="shared" si="18"/>
        <v>2.8979999999999961</v>
      </c>
      <c r="N268" s="46">
        <v>-1</v>
      </c>
      <c r="O268" s="31" t="s">
        <v>1104</v>
      </c>
      <c r="P268" s="47" t="s">
        <v>1124</v>
      </c>
      <c r="Q268" s="47" t="s">
        <v>2267</v>
      </c>
      <c r="R268" s="31" t="s">
        <v>391</v>
      </c>
      <c r="S268" s="37" t="s">
        <v>0</v>
      </c>
      <c r="T268" s="38" t="s">
        <v>396</v>
      </c>
      <c r="U268" s="39">
        <v>220</v>
      </c>
      <c r="V268" s="37" t="s">
        <v>26</v>
      </c>
      <c r="W268" s="41"/>
      <c r="X268" s="41"/>
      <c r="Y268" s="69"/>
    </row>
    <row r="269" spans="1:25" s="121" customFormat="1" ht="105.75" customHeight="1" x14ac:dyDescent="0.15">
      <c r="A269" s="88">
        <v>212</v>
      </c>
      <c r="B269" s="47" t="s">
        <v>405</v>
      </c>
      <c r="C269" s="31" t="s">
        <v>390</v>
      </c>
      <c r="D269" s="31" t="s">
        <v>66</v>
      </c>
      <c r="E269" s="34">
        <v>657.02599999999995</v>
      </c>
      <c r="F269" s="34">
        <v>657</v>
      </c>
      <c r="G269" s="46">
        <v>651</v>
      </c>
      <c r="H269" s="58" t="s">
        <v>1125</v>
      </c>
      <c r="I269" s="48" t="s">
        <v>1044</v>
      </c>
      <c r="J269" s="49" t="s">
        <v>1126</v>
      </c>
      <c r="K269" s="34">
        <v>593.06700000000001</v>
      </c>
      <c r="L269" s="46">
        <v>822.80499999999995</v>
      </c>
      <c r="M269" s="46">
        <f t="shared" si="18"/>
        <v>229.73799999999994</v>
      </c>
      <c r="N269" s="46" t="s">
        <v>742</v>
      </c>
      <c r="O269" s="31" t="s">
        <v>1009</v>
      </c>
      <c r="P269" s="47" t="s">
        <v>1127</v>
      </c>
      <c r="Q269" s="47" t="s">
        <v>2268</v>
      </c>
      <c r="R269" s="31" t="s">
        <v>391</v>
      </c>
      <c r="S269" s="37" t="s">
        <v>0</v>
      </c>
      <c r="T269" s="38" t="s">
        <v>396</v>
      </c>
      <c r="U269" s="39">
        <v>221</v>
      </c>
      <c r="V269" s="37" t="s">
        <v>26</v>
      </c>
      <c r="W269" s="41"/>
      <c r="X269" s="41"/>
      <c r="Y269" s="69"/>
    </row>
    <row r="270" spans="1:25" s="121" customFormat="1" ht="77.25" customHeight="1" x14ac:dyDescent="0.15">
      <c r="A270" s="88">
        <v>213</v>
      </c>
      <c r="B270" s="47" t="s">
        <v>406</v>
      </c>
      <c r="C270" s="31" t="s">
        <v>390</v>
      </c>
      <c r="D270" s="31" t="s">
        <v>66</v>
      </c>
      <c r="E270" s="34">
        <v>2360.7220000000002</v>
      </c>
      <c r="F270" s="34">
        <v>2739</v>
      </c>
      <c r="G270" s="46">
        <v>2721</v>
      </c>
      <c r="H270" s="86" t="s">
        <v>878</v>
      </c>
      <c r="I270" s="48" t="s">
        <v>1007</v>
      </c>
      <c r="J270" s="49" t="s">
        <v>1128</v>
      </c>
      <c r="K270" s="34">
        <v>2965.319</v>
      </c>
      <c r="L270" s="46">
        <v>1402.0170000000001</v>
      </c>
      <c r="M270" s="46">
        <f t="shared" si="18"/>
        <v>-1563.3019999999999</v>
      </c>
      <c r="N270" s="46" t="s">
        <v>742</v>
      </c>
      <c r="O270" s="31" t="s">
        <v>1009</v>
      </c>
      <c r="P270" s="47" t="s">
        <v>1129</v>
      </c>
      <c r="Q270" s="47" t="s">
        <v>2269</v>
      </c>
      <c r="R270" s="31" t="s">
        <v>391</v>
      </c>
      <c r="S270" s="37" t="s">
        <v>0</v>
      </c>
      <c r="T270" s="38" t="s">
        <v>396</v>
      </c>
      <c r="U270" s="39">
        <v>222</v>
      </c>
      <c r="V270" s="37" t="s">
        <v>817</v>
      </c>
      <c r="W270" s="41"/>
      <c r="X270" s="41"/>
      <c r="Y270" s="69"/>
    </row>
    <row r="271" spans="1:25" s="121" customFormat="1" ht="12.75" customHeight="1" x14ac:dyDescent="0.15">
      <c r="A271" s="88"/>
      <c r="B271" s="47"/>
      <c r="C271" s="47"/>
      <c r="D271" s="47"/>
      <c r="E271" s="34"/>
      <c r="F271" s="34"/>
      <c r="G271" s="46"/>
      <c r="H271" s="55"/>
      <c r="I271" s="48"/>
      <c r="J271" s="49"/>
      <c r="K271" s="34"/>
      <c r="L271" s="46"/>
      <c r="M271" s="46"/>
      <c r="N271" s="46"/>
      <c r="O271" s="31"/>
      <c r="P271" s="47"/>
      <c r="Q271" s="47"/>
      <c r="R271" s="47"/>
      <c r="S271" s="37"/>
      <c r="T271" s="37"/>
      <c r="U271" s="37"/>
      <c r="V271" s="40"/>
      <c r="W271" s="41"/>
      <c r="X271" s="41"/>
      <c r="Y271" s="69"/>
    </row>
    <row r="272" spans="1:25" ht="21.6" customHeight="1" x14ac:dyDescent="0.15">
      <c r="A272" s="5"/>
      <c r="B272" s="6" t="s">
        <v>407</v>
      </c>
      <c r="C272" s="7"/>
      <c r="D272" s="7"/>
      <c r="E272" s="28"/>
      <c r="F272" s="28"/>
      <c r="G272" s="8"/>
      <c r="H272" s="74"/>
      <c r="I272" s="9"/>
      <c r="J272" s="10"/>
      <c r="K272" s="28"/>
      <c r="L272" s="8"/>
      <c r="M272" s="8"/>
      <c r="N272" s="8"/>
      <c r="O272" s="11"/>
      <c r="P272" s="7"/>
      <c r="Q272" s="7"/>
      <c r="R272" s="7"/>
      <c r="S272" s="12"/>
      <c r="T272" s="12"/>
      <c r="U272" s="12"/>
      <c r="V272" s="12"/>
      <c r="W272" s="13"/>
      <c r="X272" s="13"/>
      <c r="Y272" s="14"/>
    </row>
    <row r="273" spans="1:25" s="121" customFormat="1" ht="87" customHeight="1" x14ac:dyDescent="0.15">
      <c r="A273" s="88">
        <v>214</v>
      </c>
      <c r="B273" s="241" t="s">
        <v>1147</v>
      </c>
      <c r="C273" s="31" t="s">
        <v>408</v>
      </c>
      <c r="D273" s="31" t="s">
        <v>66</v>
      </c>
      <c r="E273" s="34">
        <v>10.718</v>
      </c>
      <c r="F273" s="34">
        <v>10.718</v>
      </c>
      <c r="G273" s="46">
        <v>9.9675589999999996</v>
      </c>
      <c r="H273" s="55" t="s">
        <v>878</v>
      </c>
      <c r="I273" s="48" t="s">
        <v>1044</v>
      </c>
      <c r="J273" s="49" t="s">
        <v>1148</v>
      </c>
      <c r="K273" s="34">
        <v>10.375999999999999</v>
      </c>
      <c r="L273" s="46">
        <v>16.795999999999999</v>
      </c>
      <c r="M273" s="46">
        <v>7</v>
      </c>
      <c r="N273" s="46" t="s">
        <v>742</v>
      </c>
      <c r="O273" s="31" t="s">
        <v>1009</v>
      </c>
      <c r="P273" s="47" t="s">
        <v>1149</v>
      </c>
      <c r="Q273" s="47"/>
      <c r="R273" s="31" t="s">
        <v>127</v>
      </c>
      <c r="S273" s="41" t="s">
        <v>0</v>
      </c>
      <c r="T273" s="70" t="s">
        <v>409</v>
      </c>
      <c r="U273" s="39">
        <v>223</v>
      </c>
      <c r="V273" s="40" t="s">
        <v>48</v>
      </c>
      <c r="W273" s="41" t="s">
        <v>33</v>
      </c>
      <c r="X273" s="41" t="s">
        <v>28</v>
      </c>
      <c r="Y273" s="69"/>
    </row>
    <row r="274" spans="1:25" s="121" customFormat="1" ht="75" customHeight="1" x14ac:dyDescent="0.15">
      <c r="A274" s="88">
        <v>215</v>
      </c>
      <c r="B274" s="47" t="s">
        <v>410</v>
      </c>
      <c r="C274" s="31" t="s">
        <v>61</v>
      </c>
      <c r="D274" s="31" t="s">
        <v>66</v>
      </c>
      <c r="E274" s="34">
        <v>16</v>
      </c>
      <c r="F274" s="34">
        <v>16</v>
      </c>
      <c r="G274" s="46">
        <v>15.891854</v>
      </c>
      <c r="H274" s="55" t="s">
        <v>878</v>
      </c>
      <c r="I274" s="48" t="s">
        <v>1007</v>
      </c>
      <c r="J274" s="49" t="s">
        <v>1150</v>
      </c>
      <c r="K274" s="34">
        <v>24.936</v>
      </c>
      <c r="L274" s="46">
        <v>36</v>
      </c>
      <c r="M274" s="46">
        <v>11</v>
      </c>
      <c r="N274" s="46" t="s">
        <v>742</v>
      </c>
      <c r="O274" s="31" t="s">
        <v>1009</v>
      </c>
      <c r="P274" s="47" t="s">
        <v>1151</v>
      </c>
      <c r="Q274" s="47" t="s">
        <v>2270</v>
      </c>
      <c r="R274" s="31" t="s">
        <v>188</v>
      </c>
      <c r="S274" s="37" t="s">
        <v>0</v>
      </c>
      <c r="T274" s="70" t="s">
        <v>411</v>
      </c>
      <c r="U274" s="39">
        <v>224</v>
      </c>
      <c r="V274" s="40" t="s">
        <v>817</v>
      </c>
      <c r="W274" s="41" t="s">
        <v>33</v>
      </c>
      <c r="X274" s="41"/>
      <c r="Y274" s="69"/>
    </row>
    <row r="275" spans="1:25" s="121" customFormat="1" ht="93" customHeight="1" x14ac:dyDescent="0.15">
      <c r="A275" s="88">
        <v>216</v>
      </c>
      <c r="B275" s="47" t="s">
        <v>412</v>
      </c>
      <c r="C275" s="31" t="s">
        <v>181</v>
      </c>
      <c r="D275" s="31" t="s">
        <v>66</v>
      </c>
      <c r="E275" s="34">
        <v>30.661999999999999</v>
      </c>
      <c r="F275" s="34">
        <v>30.661999999999999</v>
      </c>
      <c r="G275" s="46">
        <v>26.610067999999998</v>
      </c>
      <c r="H275" s="86" t="s">
        <v>878</v>
      </c>
      <c r="I275" s="48" t="s">
        <v>1044</v>
      </c>
      <c r="J275" s="49" t="s">
        <v>1206</v>
      </c>
      <c r="K275" s="34">
        <v>36.828000000000003</v>
      </c>
      <c r="L275" s="46">
        <v>18.736999999999998</v>
      </c>
      <c r="M275" s="46">
        <f t="shared" ref="M275:M280" si="19">L275-K275</f>
        <v>-18.091000000000005</v>
      </c>
      <c r="N275" s="46">
        <v>-18.091000000000001</v>
      </c>
      <c r="O275" s="31" t="s">
        <v>1207</v>
      </c>
      <c r="P275" s="47" t="s">
        <v>1208</v>
      </c>
      <c r="Q275" s="47"/>
      <c r="R275" s="31" t="s">
        <v>118</v>
      </c>
      <c r="S275" s="37" t="s">
        <v>0</v>
      </c>
      <c r="T275" s="70" t="s">
        <v>413</v>
      </c>
      <c r="U275" s="39">
        <v>225</v>
      </c>
      <c r="V275" s="40" t="s">
        <v>815</v>
      </c>
      <c r="W275" s="41" t="s">
        <v>33</v>
      </c>
      <c r="X275" s="41"/>
      <c r="Y275" s="69"/>
    </row>
    <row r="276" spans="1:25" s="121" customFormat="1" ht="94.5" customHeight="1" x14ac:dyDescent="0.15">
      <c r="A276" s="88">
        <v>217</v>
      </c>
      <c r="B276" s="47" t="s">
        <v>414</v>
      </c>
      <c r="C276" s="31" t="s">
        <v>128</v>
      </c>
      <c r="D276" s="31" t="s">
        <v>66</v>
      </c>
      <c r="E276" s="34">
        <v>32.624000000000002</v>
      </c>
      <c r="F276" s="34">
        <v>32.624000000000002</v>
      </c>
      <c r="G276" s="46">
        <v>30.189336000000001</v>
      </c>
      <c r="H276" s="86" t="s">
        <v>878</v>
      </c>
      <c r="I276" s="48" t="s">
        <v>1007</v>
      </c>
      <c r="J276" s="49" t="s">
        <v>1184</v>
      </c>
      <c r="K276" s="34">
        <v>34.555999999999997</v>
      </c>
      <c r="L276" s="46">
        <v>34.295000000000002</v>
      </c>
      <c r="M276" s="46">
        <f t="shared" si="19"/>
        <v>-0.26099999999999568</v>
      </c>
      <c r="N276" s="46" t="s">
        <v>878</v>
      </c>
      <c r="O276" s="31" t="s">
        <v>1009</v>
      </c>
      <c r="P276" s="47" t="s">
        <v>1209</v>
      </c>
      <c r="Q276" s="47"/>
      <c r="R276" s="31" t="s">
        <v>118</v>
      </c>
      <c r="S276" s="37" t="s">
        <v>0</v>
      </c>
      <c r="T276" s="70" t="s">
        <v>415</v>
      </c>
      <c r="U276" s="39">
        <v>226</v>
      </c>
      <c r="V276" s="40" t="s">
        <v>49</v>
      </c>
      <c r="W276" s="41" t="s">
        <v>33</v>
      </c>
      <c r="X276" s="41"/>
      <c r="Y276" s="69"/>
    </row>
    <row r="277" spans="1:25" s="121" customFormat="1" ht="168" customHeight="1" x14ac:dyDescent="0.15">
      <c r="A277" s="88">
        <v>218</v>
      </c>
      <c r="B277" s="2" t="s">
        <v>416</v>
      </c>
      <c r="C277" s="31" t="s">
        <v>289</v>
      </c>
      <c r="D277" s="31" t="s">
        <v>66</v>
      </c>
      <c r="E277" s="34">
        <v>210676.57</v>
      </c>
      <c r="F277" s="34">
        <v>206752.73</v>
      </c>
      <c r="G277" s="46">
        <v>206622.171</v>
      </c>
      <c r="H277" s="79" t="s">
        <v>1280</v>
      </c>
      <c r="I277" s="48" t="s">
        <v>1007</v>
      </c>
      <c r="J277" s="49" t="s">
        <v>1257</v>
      </c>
      <c r="K277" s="34">
        <v>179778.133</v>
      </c>
      <c r="L277" s="46">
        <v>215601.59299999999</v>
      </c>
      <c r="M277" s="46"/>
      <c r="N277" s="46" t="s">
        <v>1783</v>
      </c>
      <c r="O277" s="31" t="s">
        <v>1009</v>
      </c>
      <c r="P277" s="47" t="s">
        <v>1782</v>
      </c>
      <c r="Q277" s="47" t="s">
        <v>2271</v>
      </c>
      <c r="R277" s="92" t="s">
        <v>110</v>
      </c>
      <c r="S277" s="37" t="s">
        <v>0</v>
      </c>
      <c r="T277" s="70" t="s">
        <v>417</v>
      </c>
      <c r="U277" s="39">
        <v>227</v>
      </c>
      <c r="V277" s="40" t="s">
        <v>26</v>
      </c>
      <c r="W277" s="41" t="s">
        <v>33</v>
      </c>
      <c r="X277" s="41" t="s">
        <v>33</v>
      </c>
      <c r="Y277" s="69"/>
    </row>
    <row r="278" spans="1:25" s="121" customFormat="1" ht="101.25" customHeight="1" x14ac:dyDescent="0.15">
      <c r="A278" s="88">
        <v>219</v>
      </c>
      <c r="B278" s="47" t="s">
        <v>839</v>
      </c>
      <c r="C278" s="31" t="s">
        <v>238</v>
      </c>
      <c r="D278" s="31" t="s">
        <v>66</v>
      </c>
      <c r="E278" s="34">
        <v>12.939</v>
      </c>
      <c r="F278" s="34">
        <v>12.939</v>
      </c>
      <c r="G278" s="46">
        <v>12.665350999999999</v>
      </c>
      <c r="H278" s="72" t="s">
        <v>878</v>
      </c>
      <c r="I278" s="48" t="s">
        <v>1044</v>
      </c>
      <c r="J278" s="49" t="s">
        <v>1258</v>
      </c>
      <c r="K278" s="34">
        <v>10.632999999999999</v>
      </c>
      <c r="L278" s="46">
        <v>13.388999999999999</v>
      </c>
      <c r="M278" s="46">
        <f t="shared" si="19"/>
        <v>2.7560000000000002</v>
      </c>
      <c r="N278" s="46" t="s">
        <v>878</v>
      </c>
      <c r="O278" s="31" t="s">
        <v>1009</v>
      </c>
      <c r="P278" s="47" t="s">
        <v>1259</v>
      </c>
      <c r="Q278" s="47"/>
      <c r="R278" s="92" t="s">
        <v>110</v>
      </c>
      <c r="S278" s="37" t="s">
        <v>0</v>
      </c>
      <c r="T278" s="70" t="s">
        <v>418</v>
      </c>
      <c r="U278" s="39">
        <v>228</v>
      </c>
      <c r="V278" s="40" t="s">
        <v>815</v>
      </c>
      <c r="W278" s="41" t="s">
        <v>33</v>
      </c>
      <c r="X278" s="41"/>
      <c r="Y278" s="69"/>
    </row>
    <row r="279" spans="1:25" s="121" customFormat="1" ht="83.25" customHeight="1" x14ac:dyDescent="0.15">
      <c r="A279" s="88">
        <v>220</v>
      </c>
      <c r="B279" s="47" t="s">
        <v>419</v>
      </c>
      <c r="C279" s="31" t="s">
        <v>128</v>
      </c>
      <c r="D279" s="31" t="s">
        <v>66</v>
      </c>
      <c r="E279" s="34">
        <v>44.746000000000002</v>
      </c>
      <c r="F279" s="34">
        <v>44.746000000000002</v>
      </c>
      <c r="G279" s="46">
        <v>44.746000000000002</v>
      </c>
      <c r="H279" s="72" t="s">
        <v>1260</v>
      </c>
      <c r="I279" s="48" t="s">
        <v>1007</v>
      </c>
      <c r="J279" s="49" t="s">
        <v>1261</v>
      </c>
      <c r="K279" s="34">
        <v>44.738</v>
      </c>
      <c r="L279" s="46">
        <v>44.915999999999997</v>
      </c>
      <c r="M279" s="46">
        <f t="shared" si="19"/>
        <v>0.17799999999999727</v>
      </c>
      <c r="N279" s="46" t="s">
        <v>878</v>
      </c>
      <c r="O279" s="31" t="s">
        <v>1009</v>
      </c>
      <c r="P279" s="47" t="s">
        <v>1262</v>
      </c>
      <c r="Q279" s="47"/>
      <c r="R279" s="92" t="s">
        <v>110</v>
      </c>
      <c r="S279" s="37" t="s">
        <v>0</v>
      </c>
      <c r="T279" s="70" t="s">
        <v>411</v>
      </c>
      <c r="U279" s="39">
        <v>229</v>
      </c>
      <c r="V279" s="40" t="s">
        <v>26</v>
      </c>
      <c r="W279" s="41"/>
      <c r="X279" s="41"/>
      <c r="Y279" s="69"/>
    </row>
    <row r="280" spans="1:25" s="121" customFormat="1" ht="83.25" customHeight="1" x14ac:dyDescent="0.15">
      <c r="A280" s="88">
        <v>221</v>
      </c>
      <c r="B280" s="47" t="s">
        <v>420</v>
      </c>
      <c r="C280" s="31" t="s">
        <v>128</v>
      </c>
      <c r="D280" s="31" t="s">
        <v>66</v>
      </c>
      <c r="E280" s="34">
        <v>32.292999999999999</v>
      </c>
      <c r="F280" s="34">
        <v>32.292999999999999</v>
      </c>
      <c r="G280" s="46">
        <v>32.292999999999999</v>
      </c>
      <c r="H280" s="72" t="s">
        <v>878</v>
      </c>
      <c r="I280" s="48" t="s">
        <v>1007</v>
      </c>
      <c r="J280" s="49" t="s">
        <v>1263</v>
      </c>
      <c r="K280" s="34">
        <v>31.25</v>
      </c>
      <c r="L280" s="46">
        <v>31.954999999999998</v>
      </c>
      <c r="M280" s="46">
        <f t="shared" si="19"/>
        <v>0.70499999999999829</v>
      </c>
      <c r="N280" s="46" t="s">
        <v>878</v>
      </c>
      <c r="O280" s="31" t="s">
        <v>1009</v>
      </c>
      <c r="P280" s="47" t="s">
        <v>1264</v>
      </c>
      <c r="Q280" s="47"/>
      <c r="R280" s="92" t="s">
        <v>110</v>
      </c>
      <c r="S280" s="37" t="s">
        <v>0</v>
      </c>
      <c r="T280" s="70" t="s">
        <v>411</v>
      </c>
      <c r="U280" s="39">
        <v>230</v>
      </c>
      <c r="V280" s="40" t="s">
        <v>49</v>
      </c>
      <c r="W280" s="41"/>
      <c r="X280" s="41"/>
      <c r="Y280" s="69"/>
    </row>
    <row r="281" spans="1:25" s="121" customFormat="1" ht="93" customHeight="1" x14ac:dyDescent="0.15">
      <c r="A281" s="88">
        <v>222</v>
      </c>
      <c r="B281" s="47" t="s">
        <v>421</v>
      </c>
      <c r="C281" s="31" t="s">
        <v>238</v>
      </c>
      <c r="D281" s="31" t="s">
        <v>92</v>
      </c>
      <c r="E281" s="34" t="s">
        <v>878</v>
      </c>
      <c r="F281" s="34">
        <v>1053.0889999999999</v>
      </c>
      <c r="G281" s="46">
        <v>1053.0889999999999</v>
      </c>
      <c r="H281" s="72" t="s">
        <v>1265</v>
      </c>
      <c r="I281" s="48" t="s">
        <v>1007</v>
      </c>
      <c r="J281" s="49" t="s">
        <v>1266</v>
      </c>
      <c r="K281" s="34" t="s">
        <v>742</v>
      </c>
      <c r="L281" s="46" t="s">
        <v>742</v>
      </c>
      <c r="M281" s="46" t="s">
        <v>742</v>
      </c>
      <c r="N281" s="46" t="s">
        <v>742</v>
      </c>
      <c r="O281" s="31" t="s">
        <v>1009</v>
      </c>
      <c r="P281" s="47" t="s">
        <v>1784</v>
      </c>
      <c r="Q281" s="47"/>
      <c r="R281" s="212" t="s">
        <v>104</v>
      </c>
      <c r="S281" s="37" t="s">
        <v>0</v>
      </c>
      <c r="T281" s="70" t="s">
        <v>422</v>
      </c>
      <c r="U281" s="39">
        <v>231</v>
      </c>
      <c r="V281" s="40" t="s">
        <v>26</v>
      </c>
      <c r="W281" s="41"/>
      <c r="X281" s="41" t="s">
        <v>33</v>
      </c>
      <c r="Y281" s="69"/>
    </row>
    <row r="282" spans="1:25" s="121" customFormat="1" ht="117.75" customHeight="1" x14ac:dyDescent="0.15">
      <c r="A282" s="88">
        <v>223</v>
      </c>
      <c r="B282" s="47" t="s">
        <v>423</v>
      </c>
      <c r="C282" s="31" t="s">
        <v>238</v>
      </c>
      <c r="D282" s="31" t="s">
        <v>355</v>
      </c>
      <c r="E282" s="34">
        <v>163.16200000000001</v>
      </c>
      <c r="F282" s="34">
        <v>183.16200000000001</v>
      </c>
      <c r="G282" s="46">
        <v>119.483</v>
      </c>
      <c r="H282" s="72" t="s">
        <v>878</v>
      </c>
      <c r="I282" s="48" t="s">
        <v>1007</v>
      </c>
      <c r="J282" s="49" t="s">
        <v>1267</v>
      </c>
      <c r="K282" s="34" t="s">
        <v>742</v>
      </c>
      <c r="L282" s="46" t="s">
        <v>878</v>
      </c>
      <c r="M282" s="46" t="s">
        <v>742</v>
      </c>
      <c r="N282" s="46" t="s">
        <v>878</v>
      </c>
      <c r="O282" s="31" t="s">
        <v>1009</v>
      </c>
      <c r="P282" s="47" t="s">
        <v>1268</v>
      </c>
      <c r="Q282" s="47"/>
      <c r="R282" s="212" t="s">
        <v>104</v>
      </c>
      <c r="S282" s="37" t="s">
        <v>0</v>
      </c>
      <c r="T282" s="70" t="s">
        <v>422</v>
      </c>
      <c r="U282" s="39">
        <v>232</v>
      </c>
      <c r="V282" s="40" t="s">
        <v>815</v>
      </c>
      <c r="W282" s="41" t="s">
        <v>33</v>
      </c>
      <c r="X282" s="41"/>
      <c r="Y282" s="69"/>
    </row>
    <row r="283" spans="1:25" s="121" customFormat="1" ht="61.5" customHeight="1" x14ac:dyDescent="0.15">
      <c r="A283" s="88">
        <v>224</v>
      </c>
      <c r="B283" s="2" t="s">
        <v>879</v>
      </c>
      <c r="C283" s="31" t="s">
        <v>121</v>
      </c>
      <c r="D283" s="31" t="s">
        <v>92</v>
      </c>
      <c r="E283" s="34" t="s">
        <v>878</v>
      </c>
      <c r="F283" s="34">
        <v>768.471</v>
      </c>
      <c r="G283" s="46">
        <v>768.471</v>
      </c>
      <c r="H283" s="55" t="s">
        <v>878</v>
      </c>
      <c r="I283" s="48" t="s">
        <v>1011</v>
      </c>
      <c r="J283" s="49" t="s">
        <v>1269</v>
      </c>
      <c r="K283" s="34" t="s">
        <v>878</v>
      </c>
      <c r="L283" s="46" t="s">
        <v>878</v>
      </c>
      <c r="M283" s="46" t="s">
        <v>1286</v>
      </c>
      <c r="N283" s="46" t="s">
        <v>878</v>
      </c>
      <c r="O283" s="31" t="s">
        <v>1012</v>
      </c>
      <c r="P283" s="47" t="s">
        <v>1269</v>
      </c>
      <c r="Q283" s="47"/>
      <c r="R283" s="212" t="s">
        <v>104</v>
      </c>
      <c r="S283" s="37" t="s">
        <v>425</v>
      </c>
      <c r="T283" s="70" t="s">
        <v>426</v>
      </c>
      <c r="U283" s="39">
        <v>234</v>
      </c>
      <c r="V283" s="40" t="s">
        <v>817</v>
      </c>
      <c r="W283" s="41"/>
      <c r="X283" s="41" t="s">
        <v>33</v>
      </c>
      <c r="Y283" s="69"/>
    </row>
    <row r="284" spans="1:25" s="121" customFormat="1" ht="83.25" customHeight="1" x14ac:dyDescent="0.15">
      <c r="A284" s="88">
        <v>225</v>
      </c>
      <c r="B284" s="47" t="s">
        <v>427</v>
      </c>
      <c r="C284" s="31" t="s">
        <v>107</v>
      </c>
      <c r="D284" s="31" t="s">
        <v>146</v>
      </c>
      <c r="E284" s="34">
        <v>36.956000000000003</v>
      </c>
      <c r="F284" s="34">
        <v>36.956000000000003</v>
      </c>
      <c r="G284" s="46">
        <v>36.683</v>
      </c>
      <c r="H284" s="55" t="s">
        <v>878</v>
      </c>
      <c r="I284" s="48" t="s">
        <v>1044</v>
      </c>
      <c r="J284" s="49" t="s">
        <v>1270</v>
      </c>
      <c r="K284" s="34">
        <v>25.026</v>
      </c>
      <c r="L284" s="46">
        <v>40.182000000000002</v>
      </c>
      <c r="M284" s="46">
        <f>L284-K284</f>
        <v>15.156000000000002</v>
      </c>
      <c r="N284" s="46">
        <v>-3.6720000000000002</v>
      </c>
      <c r="O284" s="31" t="s">
        <v>1104</v>
      </c>
      <c r="P284" s="47" t="s">
        <v>1271</v>
      </c>
      <c r="Q284" s="47"/>
      <c r="R284" s="31" t="s">
        <v>104</v>
      </c>
      <c r="S284" s="37" t="s">
        <v>0</v>
      </c>
      <c r="T284" s="70" t="s">
        <v>428</v>
      </c>
      <c r="U284" s="39">
        <v>235</v>
      </c>
      <c r="V284" s="40" t="s">
        <v>48</v>
      </c>
      <c r="W284" s="41" t="s">
        <v>33</v>
      </c>
      <c r="X284" s="41"/>
      <c r="Y284" s="69"/>
    </row>
    <row r="285" spans="1:25" s="121" customFormat="1" ht="71.25" customHeight="1" x14ac:dyDescent="0.15">
      <c r="A285" s="88">
        <v>226</v>
      </c>
      <c r="B285" s="47" t="s">
        <v>840</v>
      </c>
      <c r="C285" s="31" t="s">
        <v>61</v>
      </c>
      <c r="D285" s="31" t="s">
        <v>146</v>
      </c>
      <c r="E285" s="34">
        <v>1437.873</v>
      </c>
      <c r="F285" s="34">
        <v>1615.933</v>
      </c>
      <c r="G285" s="46">
        <v>1615.2429999999999</v>
      </c>
      <c r="H285" s="55" t="s">
        <v>878</v>
      </c>
      <c r="I285" s="48" t="s">
        <v>1007</v>
      </c>
      <c r="J285" s="49" t="s">
        <v>1272</v>
      </c>
      <c r="K285" s="34">
        <v>1450.1880000000001</v>
      </c>
      <c r="L285" s="46">
        <v>1756.528</v>
      </c>
      <c r="M285" s="46">
        <f>L285-K285</f>
        <v>306.33999999999992</v>
      </c>
      <c r="N285" s="46" t="s">
        <v>878</v>
      </c>
      <c r="O285" s="31" t="s">
        <v>1009</v>
      </c>
      <c r="P285" s="47" t="s">
        <v>1273</v>
      </c>
      <c r="Q285" s="47"/>
      <c r="R285" s="31" t="s">
        <v>104</v>
      </c>
      <c r="S285" s="37" t="s">
        <v>0</v>
      </c>
      <c r="T285" s="70" t="s">
        <v>424</v>
      </c>
      <c r="U285" s="39">
        <v>236</v>
      </c>
      <c r="V285" s="40" t="s">
        <v>817</v>
      </c>
      <c r="W285" s="41"/>
      <c r="X285" s="41" t="s">
        <v>33</v>
      </c>
      <c r="Y285" s="69"/>
    </row>
    <row r="286" spans="1:25" s="121" customFormat="1" ht="147" customHeight="1" x14ac:dyDescent="0.15">
      <c r="A286" s="88">
        <v>227</v>
      </c>
      <c r="B286" s="47" t="s">
        <v>429</v>
      </c>
      <c r="C286" s="31" t="s">
        <v>63</v>
      </c>
      <c r="D286" s="31" t="s">
        <v>60</v>
      </c>
      <c r="E286" s="34">
        <v>45.323</v>
      </c>
      <c r="F286" s="34">
        <v>45.323</v>
      </c>
      <c r="G286" s="46">
        <v>45.301000000000002</v>
      </c>
      <c r="H286" s="36" t="s">
        <v>1274</v>
      </c>
      <c r="I286" s="48" t="s">
        <v>1011</v>
      </c>
      <c r="J286" s="49" t="s">
        <v>1275</v>
      </c>
      <c r="K286" s="34">
        <v>8.4710000000000001</v>
      </c>
      <c r="L286" s="46" t="s">
        <v>878</v>
      </c>
      <c r="M286" s="46">
        <v>-8.4710000000000001</v>
      </c>
      <c r="N286" s="46" t="s">
        <v>878</v>
      </c>
      <c r="O286" s="31" t="s">
        <v>1012</v>
      </c>
      <c r="P286" s="47" t="s">
        <v>1276</v>
      </c>
      <c r="Q286" s="47"/>
      <c r="R286" s="31" t="s">
        <v>104</v>
      </c>
      <c r="S286" s="37" t="s">
        <v>0</v>
      </c>
      <c r="T286" s="70" t="s">
        <v>424</v>
      </c>
      <c r="U286" s="39">
        <v>239</v>
      </c>
      <c r="V286" s="40" t="s">
        <v>25</v>
      </c>
      <c r="W286" s="41" t="s">
        <v>33</v>
      </c>
      <c r="X286" s="41"/>
      <c r="Y286" s="69"/>
    </row>
    <row r="287" spans="1:25" s="121" customFormat="1" ht="116.25" customHeight="1" x14ac:dyDescent="0.15">
      <c r="A287" s="88">
        <v>228</v>
      </c>
      <c r="B287" s="23" t="s">
        <v>768</v>
      </c>
      <c r="C287" s="31" t="s">
        <v>92</v>
      </c>
      <c r="D287" s="31" t="s">
        <v>146</v>
      </c>
      <c r="E287" s="34">
        <v>429.26</v>
      </c>
      <c r="F287" s="34">
        <v>429.26</v>
      </c>
      <c r="G287" s="46">
        <v>422.21899999999999</v>
      </c>
      <c r="H287" s="36" t="s">
        <v>1277</v>
      </c>
      <c r="I287" s="48" t="s">
        <v>1007</v>
      </c>
      <c r="J287" s="49" t="s">
        <v>1278</v>
      </c>
      <c r="K287" s="34">
        <v>433.36</v>
      </c>
      <c r="L287" s="46">
        <v>609.26800000000003</v>
      </c>
      <c r="M287" s="46">
        <f>L287-K287</f>
        <v>175.90800000000002</v>
      </c>
      <c r="N287" s="46" t="s">
        <v>878</v>
      </c>
      <c r="O287" s="31" t="s">
        <v>1009</v>
      </c>
      <c r="P287" s="47" t="s">
        <v>1279</v>
      </c>
      <c r="Q287" s="47" t="s">
        <v>2272</v>
      </c>
      <c r="R287" s="65" t="s">
        <v>104</v>
      </c>
      <c r="S287" s="40" t="s">
        <v>0</v>
      </c>
      <c r="T287" s="71" t="s">
        <v>424</v>
      </c>
      <c r="U287" s="66" t="s">
        <v>769</v>
      </c>
      <c r="V287" s="40" t="s">
        <v>24</v>
      </c>
      <c r="W287" s="41" t="s">
        <v>33</v>
      </c>
      <c r="X287" s="41"/>
      <c r="Y287" s="69"/>
    </row>
    <row r="288" spans="1:25" s="121" customFormat="1" ht="13.5" customHeight="1" x14ac:dyDescent="0.15">
      <c r="A288" s="88"/>
      <c r="B288" s="47"/>
      <c r="C288" s="47"/>
      <c r="D288" s="47"/>
      <c r="E288" s="34"/>
      <c r="F288" s="34"/>
      <c r="G288" s="46"/>
      <c r="H288" s="55"/>
      <c r="I288" s="48"/>
      <c r="J288" s="47"/>
      <c r="K288" s="34"/>
      <c r="L288" s="46"/>
      <c r="M288" s="46"/>
      <c r="N288" s="46"/>
      <c r="O288" s="31"/>
      <c r="P288" s="47"/>
      <c r="Q288" s="47"/>
      <c r="R288" s="47"/>
      <c r="S288" s="67"/>
      <c r="T288" s="67"/>
      <c r="U288" s="67"/>
      <c r="V288" s="40"/>
      <c r="W288" s="41"/>
      <c r="X288" s="41"/>
      <c r="Y288" s="69"/>
    </row>
    <row r="289" spans="1:25" ht="21.6" customHeight="1" x14ac:dyDescent="0.15">
      <c r="A289" s="5"/>
      <c r="B289" s="6" t="s">
        <v>430</v>
      </c>
      <c r="C289" s="7"/>
      <c r="D289" s="7"/>
      <c r="E289" s="28"/>
      <c r="F289" s="28"/>
      <c r="G289" s="8"/>
      <c r="H289" s="74"/>
      <c r="I289" s="9"/>
      <c r="J289" s="10"/>
      <c r="K289" s="28"/>
      <c r="L289" s="8"/>
      <c r="M289" s="8"/>
      <c r="N289" s="8"/>
      <c r="O289" s="11"/>
      <c r="P289" s="7"/>
      <c r="Q289" s="7"/>
      <c r="R289" s="7"/>
      <c r="S289" s="12"/>
      <c r="T289" s="12"/>
      <c r="U289" s="12"/>
      <c r="V289" s="12"/>
      <c r="W289" s="13"/>
      <c r="X289" s="13"/>
      <c r="Y289" s="14"/>
    </row>
    <row r="290" spans="1:25" s="121" customFormat="1" ht="39" customHeight="1" x14ac:dyDescent="0.15">
      <c r="A290" s="88">
        <v>229</v>
      </c>
      <c r="B290" s="47" t="s">
        <v>431</v>
      </c>
      <c r="C290" s="31" t="s">
        <v>432</v>
      </c>
      <c r="D290" s="31" t="s">
        <v>66</v>
      </c>
      <c r="E290" s="34">
        <v>46.959000000000003</v>
      </c>
      <c r="F290" s="34">
        <v>47</v>
      </c>
      <c r="G290" s="46">
        <v>47</v>
      </c>
      <c r="H290" s="76" t="s">
        <v>1321</v>
      </c>
      <c r="I290" s="15" t="s">
        <v>1045</v>
      </c>
      <c r="J290" s="16" t="s">
        <v>1322</v>
      </c>
      <c r="K290" s="34">
        <v>41.817999999999998</v>
      </c>
      <c r="L290" s="46">
        <v>41.131999999999998</v>
      </c>
      <c r="M290" s="46">
        <v>-1</v>
      </c>
      <c r="N290" s="46" t="s">
        <v>1164</v>
      </c>
      <c r="O290" s="31" t="s">
        <v>1045</v>
      </c>
      <c r="P290" s="47" t="s">
        <v>1323</v>
      </c>
      <c r="Q290" s="47"/>
      <c r="R290" s="31" t="s">
        <v>433</v>
      </c>
      <c r="S290" s="37" t="s">
        <v>0</v>
      </c>
      <c r="T290" s="70" t="s">
        <v>434</v>
      </c>
      <c r="U290" s="39">
        <v>240</v>
      </c>
      <c r="V290" s="40" t="s">
        <v>26</v>
      </c>
      <c r="W290" s="41"/>
      <c r="X290" s="41"/>
      <c r="Y290" s="69"/>
    </row>
    <row r="291" spans="1:25" s="121" customFormat="1" ht="54.75" customHeight="1" x14ac:dyDescent="0.15">
      <c r="A291" s="88">
        <v>230</v>
      </c>
      <c r="B291" s="47" t="s">
        <v>435</v>
      </c>
      <c r="C291" s="31" t="s">
        <v>436</v>
      </c>
      <c r="D291" s="31" t="s">
        <v>66</v>
      </c>
      <c r="E291" s="34">
        <v>102.709</v>
      </c>
      <c r="F291" s="34">
        <v>103</v>
      </c>
      <c r="G291" s="46">
        <v>103</v>
      </c>
      <c r="H291" s="2" t="s">
        <v>878</v>
      </c>
      <c r="I291" s="15" t="s">
        <v>1007</v>
      </c>
      <c r="J291" s="16" t="s">
        <v>1344</v>
      </c>
      <c r="K291" s="34">
        <v>102.40900000000001</v>
      </c>
      <c r="L291" s="46">
        <v>102.369</v>
      </c>
      <c r="M291" s="46">
        <v>0</v>
      </c>
      <c r="N291" s="46" t="s">
        <v>878</v>
      </c>
      <c r="O291" s="31" t="s">
        <v>1009</v>
      </c>
      <c r="P291" s="47" t="s">
        <v>1324</v>
      </c>
      <c r="Q291" s="47"/>
      <c r="R291" s="31" t="s">
        <v>433</v>
      </c>
      <c r="S291" s="37" t="s">
        <v>0</v>
      </c>
      <c r="T291" s="70" t="s">
        <v>434</v>
      </c>
      <c r="U291" s="39">
        <v>241</v>
      </c>
      <c r="V291" s="40" t="s">
        <v>815</v>
      </c>
      <c r="W291" s="41"/>
      <c r="X291" s="41"/>
      <c r="Y291" s="69"/>
    </row>
    <row r="292" spans="1:25" s="121" customFormat="1" ht="52.5" customHeight="1" x14ac:dyDescent="0.15">
      <c r="A292" s="88">
        <v>231</v>
      </c>
      <c r="B292" s="47" t="s">
        <v>437</v>
      </c>
      <c r="C292" s="31" t="s">
        <v>89</v>
      </c>
      <c r="D292" s="31" t="s">
        <v>66</v>
      </c>
      <c r="E292" s="34">
        <v>18.347000000000001</v>
      </c>
      <c r="F292" s="34">
        <v>18</v>
      </c>
      <c r="G292" s="46">
        <v>17</v>
      </c>
      <c r="H292" s="44" t="s">
        <v>1291</v>
      </c>
      <c r="I292" s="15" t="s">
        <v>1007</v>
      </c>
      <c r="J292" s="16" t="s">
        <v>1345</v>
      </c>
      <c r="K292" s="34">
        <v>17.193999999999999</v>
      </c>
      <c r="L292" s="46">
        <v>17.190000000000001</v>
      </c>
      <c r="M292" s="46">
        <v>0</v>
      </c>
      <c r="N292" s="46" t="s">
        <v>742</v>
      </c>
      <c r="O292" s="31" t="s">
        <v>1009</v>
      </c>
      <c r="P292" s="47" t="s">
        <v>1346</v>
      </c>
      <c r="Q292" s="47"/>
      <c r="R292" s="31" t="s">
        <v>433</v>
      </c>
      <c r="S292" s="37" t="s">
        <v>0</v>
      </c>
      <c r="T292" s="70" t="s">
        <v>434</v>
      </c>
      <c r="U292" s="39">
        <v>242</v>
      </c>
      <c r="V292" s="40" t="s">
        <v>26</v>
      </c>
      <c r="W292" s="41"/>
      <c r="X292" s="41"/>
      <c r="Y292" s="69"/>
    </row>
    <row r="293" spans="1:25" s="121" customFormat="1" ht="74.25" customHeight="1" x14ac:dyDescent="0.15">
      <c r="A293" s="88">
        <v>232</v>
      </c>
      <c r="B293" s="47" t="s">
        <v>438</v>
      </c>
      <c r="C293" s="31" t="s">
        <v>186</v>
      </c>
      <c r="D293" s="31" t="s">
        <v>66</v>
      </c>
      <c r="E293" s="34">
        <v>499.61599999999999</v>
      </c>
      <c r="F293" s="34">
        <v>500</v>
      </c>
      <c r="G293" s="46">
        <v>493</v>
      </c>
      <c r="H293" s="44" t="s">
        <v>1347</v>
      </c>
      <c r="I293" s="15" t="s">
        <v>1007</v>
      </c>
      <c r="J293" s="16" t="s">
        <v>1348</v>
      </c>
      <c r="K293" s="34">
        <v>522.303</v>
      </c>
      <c r="L293" s="46">
        <v>632.72500000000002</v>
      </c>
      <c r="M293" s="46">
        <v>110</v>
      </c>
      <c r="N293" s="46" t="s">
        <v>742</v>
      </c>
      <c r="O293" s="31" t="s">
        <v>1009</v>
      </c>
      <c r="P293" s="47" t="s">
        <v>1349</v>
      </c>
      <c r="Q293" s="47"/>
      <c r="R293" s="31" t="s">
        <v>433</v>
      </c>
      <c r="S293" s="37" t="s">
        <v>0</v>
      </c>
      <c r="T293" s="70" t="s">
        <v>434</v>
      </c>
      <c r="U293" s="39">
        <v>243</v>
      </c>
      <c r="V293" s="40" t="s">
        <v>26</v>
      </c>
      <c r="W293" s="41"/>
      <c r="X293" s="41"/>
      <c r="Y293" s="69"/>
    </row>
    <row r="294" spans="1:25" s="121" customFormat="1" ht="105.75" customHeight="1" x14ac:dyDescent="0.15">
      <c r="A294" s="88">
        <v>233</v>
      </c>
      <c r="B294" s="47" t="s">
        <v>439</v>
      </c>
      <c r="C294" s="31" t="s">
        <v>128</v>
      </c>
      <c r="D294" s="31" t="s">
        <v>66</v>
      </c>
      <c r="E294" s="34">
        <v>37.994</v>
      </c>
      <c r="F294" s="34">
        <v>37.994</v>
      </c>
      <c r="G294" s="46">
        <v>33.762999999999998</v>
      </c>
      <c r="H294" s="44" t="s">
        <v>1325</v>
      </c>
      <c r="I294" s="15" t="s">
        <v>1007</v>
      </c>
      <c r="J294" s="16" t="s">
        <v>1326</v>
      </c>
      <c r="K294" s="34">
        <v>29.314</v>
      </c>
      <c r="L294" s="46">
        <v>30.797999999999998</v>
      </c>
      <c r="M294" s="46">
        <v>1.4839999999999982</v>
      </c>
      <c r="N294" s="46" t="s">
        <v>742</v>
      </c>
      <c r="O294" s="31" t="s">
        <v>1051</v>
      </c>
      <c r="P294" s="47" t="s">
        <v>1327</v>
      </c>
      <c r="Q294" s="47"/>
      <c r="R294" s="31" t="s">
        <v>433</v>
      </c>
      <c r="S294" s="37" t="s">
        <v>0</v>
      </c>
      <c r="T294" s="70" t="s">
        <v>440</v>
      </c>
      <c r="U294" s="39">
        <v>244</v>
      </c>
      <c r="V294" s="40" t="s">
        <v>26</v>
      </c>
      <c r="W294" s="41"/>
      <c r="X294" s="41"/>
      <c r="Y294" s="69"/>
    </row>
    <row r="295" spans="1:25" s="121" customFormat="1" ht="104.25" customHeight="1" x14ac:dyDescent="0.15">
      <c r="A295" s="88">
        <v>234</v>
      </c>
      <c r="B295" s="47" t="s">
        <v>2236</v>
      </c>
      <c r="C295" s="31" t="s">
        <v>151</v>
      </c>
      <c r="D295" s="31" t="s">
        <v>66</v>
      </c>
      <c r="E295" s="34">
        <v>1245.48</v>
      </c>
      <c r="F295" s="34">
        <v>1245</v>
      </c>
      <c r="G295" s="46">
        <v>994</v>
      </c>
      <c r="H295" s="76" t="s">
        <v>742</v>
      </c>
      <c r="I295" s="15" t="s">
        <v>1007</v>
      </c>
      <c r="J295" s="16" t="s">
        <v>1328</v>
      </c>
      <c r="K295" s="34">
        <v>880.50300000000004</v>
      </c>
      <c r="L295" s="46">
        <v>881.09699999999998</v>
      </c>
      <c r="M295" s="46">
        <v>0</v>
      </c>
      <c r="N295" s="46" t="s">
        <v>742</v>
      </c>
      <c r="O295" s="31" t="s">
        <v>1009</v>
      </c>
      <c r="P295" s="47" t="s">
        <v>1329</v>
      </c>
      <c r="Q295" s="47"/>
      <c r="R295" s="31" t="s">
        <v>433</v>
      </c>
      <c r="S295" s="37" t="s">
        <v>0</v>
      </c>
      <c r="T295" s="70" t="s">
        <v>440</v>
      </c>
      <c r="U295" s="39">
        <v>245</v>
      </c>
      <c r="V295" s="40" t="s">
        <v>49</v>
      </c>
      <c r="W295" s="41"/>
      <c r="X295" s="41"/>
      <c r="Y295" s="69"/>
    </row>
    <row r="296" spans="1:25" s="121" customFormat="1" ht="80.25" customHeight="1" x14ac:dyDescent="0.15">
      <c r="A296" s="88">
        <v>235</v>
      </c>
      <c r="B296" s="47" t="s">
        <v>441</v>
      </c>
      <c r="C296" s="31" t="s">
        <v>128</v>
      </c>
      <c r="D296" s="31" t="s">
        <v>66</v>
      </c>
      <c r="E296" s="34">
        <v>199.422</v>
      </c>
      <c r="F296" s="34">
        <v>199</v>
      </c>
      <c r="G296" s="46">
        <v>198.083</v>
      </c>
      <c r="H296" s="24" t="s">
        <v>878</v>
      </c>
      <c r="I296" s="15" t="s">
        <v>1007</v>
      </c>
      <c r="J296" s="16" t="s">
        <v>1350</v>
      </c>
      <c r="K296" s="34">
        <v>200.815</v>
      </c>
      <c r="L296" s="46">
        <v>220</v>
      </c>
      <c r="M296" s="46">
        <v>19</v>
      </c>
      <c r="N296" s="46" t="s">
        <v>878</v>
      </c>
      <c r="O296" s="31" t="s">
        <v>1009</v>
      </c>
      <c r="P296" s="2" t="s">
        <v>1351</v>
      </c>
      <c r="Q296" s="47"/>
      <c r="R296" s="31" t="s">
        <v>433</v>
      </c>
      <c r="S296" s="37" t="s">
        <v>0</v>
      </c>
      <c r="T296" s="70" t="s">
        <v>434</v>
      </c>
      <c r="U296" s="39">
        <v>246</v>
      </c>
      <c r="V296" s="40" t="s">
        <v>816</v>
      </c>
      <c r="W296" s="41"/>
      <c r="X296" s="41"/>
      <c r="Y296" s="69"/>
    </row>
    <row r="297" spans="1:25" s="121" customFormat="1" ht="80.25" customHeight="1" x14ac:dyDescent="0.15">
      <c r="A297" s="88">
        <v>236</v>
      </c>
      <c r="B297" s="47" t="s">
        <v>442</v>
      </c>
      <c r="C297" s="31" t="s">
        <v>148</v>
      </c>
      <c r="D297" s="31" t="s">
        <v>66</v>
      </c>
      <c r="E297" s="34">
        <v>19.5</v>
      </c>
      <c r="F297" s="34">
        <v>19.5</v>
      </c>
      <c r="G297" s="46">
        <v>16.071977</v>
      </c>
      <c r="H297" s="44" t="s">
        <v>1352</v>
      </c>
      <c r="I297" s="15" t="s">
        <v>1007</v>
      </c>
      <c r="J297" s="16" t="s">
        <v>1353</v>
      </c>
      <c r="K297" s="34">
        <v>29.803000000000001</v>
      </c>
      <c r="L297" s="46">
        <v>40.412999999999997</v>
      </c>
      <c r="M297" s="46">
        <v>10</v>
      </c>
      <c r="N297" s="46" t="s">
        <v>878</v>
      </c>
      <c r="O297" s="31" t="s">
        <v>1009</v>
      </c>
      <c r="P297" s="47" t="s">
        <v>1330</v>
      </c>
      <c r="Q297" s="47"/>
      <c r="R297" s="31" t="s">
        <v>433</v>
      </c>
      <c r="S297" s="37" t="s">
        <v>0</v>
      </c>
      <c r="T297" s="70" t="s">
        <v>434</v>
      </c>
      <c r="U297" s="39">
        <v>247</v>
      </c>
      <c r="V297" s="40" t="s">
        <v>26</v>
      </c>
      <c r="W297" s="41"/>
      <c r="X297" s="41"/>
      <c r="Y297" s="69"/>
    </row>
    <row r="298" spans="1:25" s="121" customFormat="1" ht="135.75" customHeight="1" x14ac:dyDescent="0.15">
      <c r="A298" s="88">
        <v>237</v>
      </c>
      <c r="B298" s="47" t="s">
        <v>443</v>
      </c>
      <c r="C298" s="31" t="s">
        <v>151</v>
      </c>
      <c r="D298" s="31" t="s">
        <v>66</v>
      </c>
      <c r="E298" s="34">
        <v>11537.38</v>
      </c>
      <c r="F298" s="34">
        <v>11537</v>
      </c>
      <c r="G298" s="46">
        <v>11537</v>
      </c>
      <c r="H298" s="44" t="s">
        <v>1331</v>
      </c>
      <c r="I298" s="15" t="s">
        <v>1007</v>
      </c>
      <c r="J298" s="16" t="s">
        <v>1332</v>
      </c>
      <c r="K298" s="34">
        <v>7820.3959999999997</v>
      </c>
      <c r="L298" s="46">
        <v>10299.989</v>
      </c>
      <c r="M298" s="46">
        <v>2480</v>
      </c>
      <c r="N298" s="46" t="s">
        <v>742</v>
      </c>
      <c r="O298" s="31" t="s">
        <v>1009</v>
      </c>
      <c r="P298" s="47" t="s">
        <v>1333</v>
      </c>
      <c r="Q298" s="47"/>
      <c r="R298" s="31" t="s">
        <v>433</v>
      </c>
      <c r="S298" s="37" t="s">
        <v>0</v>
      </c>
      <c r="T298" s="70" t="s">
        <v>1334</v>
      </c>
      <c r="U298" s="39">
        <v>248</v>
      </c>
      <c r="V298" s="40" t="s">
        <v>26</v>
      </c>
      <c r="W298" s="41"/>
      <c r="X298" s="41"/>
      <c r="Y298" s="69"/>
    </row>
    <row r="299" spans="1:25" s="121" customFormat="1" ht="54.75" customHeight="1" x14ac:dyDescent="0.15">
      <c r="A299" s="88">
        <v>238</v>
      </c>
      <c r="B299" s="47" t="s">
        <v>444</v>
      </c>
      <c r="C299" s="31" t="s">
        <v>107</v>
      </c>
      <c r="D299" s="31" t="s">
        <v>66</v>
      </c>
      <c r="E299" s="34">
        <v>31.698</v>
      </c>
      <c r="F299" s="34">
        <v>31.698</v>
      </c>
      <c r="G299" s="46">
        <v>28.494</v>
      </c>
      <c r="H299" s="76" t="s">
        <v>878</v>
      </c>
      <c r="I299" s="15" t="s">
        <v>1007</v>
      </c>
      <c r="J299" s="16" t="s">
        <v>1354</v>
      </c>
      <c r="K299" s="34">
        <v>19.582000000000001</v>
      </c>
      <c r="L299" s="46">
        <v>23.798999999999999</v>
      </c>
      <c r="M299" s="46">
        <v>4</v>
      </c>
      <c r="N299" s="46" t="s">
        <v>742</v>
      </c>
      <c r="O299" s="31" t="s">
        <v>1051</v>
      </c>
      <c r="P299" s="47" t="s">
        <v>1335</v>
      </c>
      <c r="Q299" s="47"/>
      <c r="R299" s="31" t="s">
        <v>433</v>
      </c>
      <c r="S299" s="37" t="s">
        <v>0</v>
      </c>
      <c r="T299" s="70" t="s">
        <v>434</v>
      </c>
      <c r="U299" s="39">
        <v>249</v>
      </c>
      <c r="V299" s="40" t="s">
        <v>48</v>
      </c>
      <c r="W299" s="41"/>
      <c r="X299" s="41"/>
      <c r="Y299" s="69"/>
    </row>
    <row r="300" spans="1:25" s="121" customFormat="1" ht="91.5" customHeight="1" x14ac:dyDescent="0.15">
      <c r="A300" s="88">
        <v>239</v>
      </c>
      <c r="B300" s="47" t="s">
        <v>445</v>
      </c>
      <c r="C300" s="31" t="s">
        <v>64</v>
      </c>
      <c r="D300" s="31" t="s">
        <v>66</v>
      </c>
      <c r="E300" s="34">
        <v>251.16399999999999</v>
      </c>
      <c r="F300" s="34">
        <v>251.16399999999999</v>
      </c>
      <c r="G300" s="46">
        <v>220.42500000000001</v>
      </c>
      <c r="H300" s="44" t="s">
        <v>742</v>
      </c>
      <c r="I300" s="15" t="s">
        <v>1044</v>
      </c>
      <c r="J300" s="16" t="s">
        <v>1336</v>
      </c>
      <c r="K300" s="34">
        <v>205.48500000000001</v>
      </c>
      <c r="L300" s="46">
        <v>0</v>
      </c>
      <c r="M300" s="46">
        <v>-205.48500000000001</v>
      </c>
      <c r="N300" s="46" t="s">
        <v>742</v>
      </c>
      <c r="O300" s="31" t="s">
        <v>1009</v>
      </c>
      <c r="P300" s="47" t="s">
        <v>1337</v>
      </c>
      <c r="Q300" s="47"/>
      <c r="R300" s="31" t="s">
        <v>446</v>
      </c>
      <c r="S300" s="37" t="s">
        <v>0</v>
      </c>
      <c r="T300" s="70" t="s">
        <v>440</v>
      </c>
      <c r="U300" s="39">
        <v>250</v>
      </c>
      <c r="V300" s="40" t="s">
        <v>815</v>
      </c>
      <c r="W300" s="41"/>
      <c r="X300" s="41" t="s">
        <v>33</v>
      </c>
      <c r="Y300" s="69"/>
    </row>
    <row r="301" spans="1:25" s="121" customFormat="1" ht="121.5" customHeight="1" x14ac:dyDescent="0.15">
      <c r="A301" s="88">
        <v>240</v>
      </c>
      <c r="B301" s="47" t="s">
        <v>447</v>
      </c>
      <c r="C301" s="31" t="s">
        <v>61</v>
      </c>
      <c r="D301" s="31" t="s">
        <v>66</v>
      </c>
      <c r="E301" s="34">
        <v>1639.7850000000001</v>
      </c>
      <c r="F301" s="242">
        <v>1889.7850000000001</v>
      </c>
      <c r="G301" s="46">
        <v>1354.7439999999999</v>
      </c>
      <c r="H301" s="2" t="s">
        <v>742</v>
      </c>
      <c r="I301" s="15" t="s">
        <v>1007</v>
      </c>
      <c r="J301" s="16" t="s">
        <v>1338</v>
      </c>
      <c r="K301" s="34">
        <v>1611.904</v>
      </c>
      <c r="L301" s="46">
        <v>0</v>
      </c>
      <c r="M301" s="46">
        <v>-1611.904</v>
      </c>
      <c r="N301" s="46" t="s">
        <v>742</v>
      </c>
      <c r="O301" s="31" t="s">
        <v>1009</v>
      </c>
      <c r="P301" s="47" t="s">
        <v>1339</v>
      </c>
      <c r="Q301" s="47"/>
      <c r="R301" s="31" t="s">
        <v>446</v>
      </c>
      <c r="S301" s="37" t="s">
        <v>0</v>
      </c>
      <c r="T301" s="70" t="s">
        <v>977</v>
      </c>
      <c r="U301" s="39">
        <v>253</v>
      </c>
      <c r="V301" s="40" t="s">
        <v>815</v>
      </c>
      <c r="W301" s="41"/>
      <c r="X301" s="41"/>
      <c r="Y301" s="69"/>
    </row>
    <row r="302" spans="1:25" s="121" customFormat="1" ht="127.5" customHeight="1" x14ac:dyDescent="0.15">
      <c r="A302" s="88">
        <v>241</v>
      </c>
      <c r="B302" s="47" t="s">
        <v>449</v>
      </c>
      <c r="C302" s="31" t="s">
        <v>63</v>
      </c>
      <c r="D302" s="31" t="s">
        <v>355</v>
      </c>
      <c r="E302" s="34">
        <v>295.70100000000002</v>
      </c>
      <c r="F302" s="243">
        <v>346</v>
      </c>
      <c r="G302" s="46">
        <v>325</v>
      </c>
      <c r="H302" s="2" t="s">
        <v>742</v>
      </c>
      <c r="I302" s="15" t="s">
        <v>1044</v>
      </c>
      <c r="J302" s="16" t="s">
        <v>1340</v>
      </c>
      <c r="K302" s="34">
        <v>269.78899999999999</v>
      </c>
      <c r="L302" s="46">
        <v>0</v>
      </c>
      <c r="M302" s="46">
        <v>-269.78899999999999</v>
      </c>
      <c r="N302" s="46" t="s">
        <v>742</v>
      </c>
      <c r="O302" s="31" t="s">
        <v>1009</v>
      </c>
      <c r="P302" s="47" t="s">
        <v>1341</v>
      </c>
      <c r="Q302" s="47"/>
      <c r="R302" s="31" t="s">
        <v>433</v>
      </c>
      <c r="S302" s="37" t="s">
        <v>0</v>
      </c>
      <c r="T302" s="70" t="s">
        <v>450</v>
      </c>
      <c r="U302" s="39">
        <v>255</v>
      </c>
      <c r="V302" s="40" t="s">
        <v>815</v>
      </c>
      <c r="W302" s="41"/>
      <c r="X302" s="41"/>
      <c r="Y302" s="69"/>
    </row>
    <row r="303" spans="1:25" s="121" customFormat="1" ht="60" customHeight="1" x14ac:dyDescent="0.15">
      <c r="A303" s="88">
        <v>242</v>
      </c>
      <c r="B303" s="137" t="s">
        <v>451</v>
      </c>
      <c r="C303" s="31" t="s">
        <v>63</v>
      </c>
      <c r="D303" s="31" t="s">
        <v>355</v>
      </c>
      <c r="E303" s="34">
        <v>364.72199999999998</v>
      </c>
      <c r="F303" s="34">
        <v>364.72199999999998</v>
      </c>
      <c r="G303" s="46">
        <v>163</v>
      </c>
      <c r="H303" s="2" t="s">
        <v>878</v>
      </c>
      <c r="I303" s="15" t="s">
        <v>1007</v>
      </c>
      <c r="J303" s="16" t="s">
        <v>1355</v>
      </c>
      <c r="K303" s="34">
        <v>370.48599999999999</v>
      </c>
      <c r="L303" s="46">
        <v>389.46600000000001</v>
      </c>
      <c r="M303" s="46">
        <v>18.98</v>
      </c>
      <c r="N303" s="46" t="s">
        <v>878</v>
      </c>
      <c r="O303" s="31" t="s">
        <v>1051</v>
      </c>
      <c r="P303" s="47" t="s">
        <v>1342</v>
      </c>
      <c r="Q303" s="47"/>
      <c r="R303" s="31" t="s">
        <v>433</v>
      </c>
      <c r="S303" s="37" t="s">
        <v>0</v>
      </c>
      <c r="T303" s="70" t="s">
        <v>448</v>
      </c>
      <c r="U303" s="39">
        <v>256</v>
      </c>
      <c r="V303" s="40" t="s">
        <v>815</v>
      </c>
      <c r="W303" s="41"/>
      <c r="X303" s="41"/>
      <c r="Y303" s="69"/>
    </row>
    <row r="304" spans="1:25" s="121" customFormat="1" ht="192.75" customHeight="1" x14ac:dyDescent="0.15">
      <c r="A304" s="88">
        <v>243</v>
      </c>
      <c r="B304" s="47" t="s">
        <v>1356</v>
      </c>
      <c r="C304" s="31" t="s">
        <v>63</v>
      </c>
      <c r="D304" s="31" t="s">
        <v>66</v>
      </c>
      <c r="E304" s="34">
        <v>23500.45</v>
      </c>
      <c r="F304" s="243">
        <v>12056</v>
      </c>
      <c r="G304" s="46">
        <v>6270.8597289999998</v>
      </c>
      <c r="H304" s="44" t="s">
        <v>878</v>
      </c>
      <c r="I304" s="15" t="s">
        <v>1007</v>
      </c>
      <c r="J304" s="16" t="s">
        <v>1357</v>
      </c>
      <c r="K304" s="34">
        <v>8530.1890000000003</v>
      </c>
      <c r="L304" s="46">
        <v>8810</v>
      </c>
      <c r="M304" s="46">
        <f>L304-K304</f>
        <v>279.81099999999969</v>
      </c>
      <c r="N304" s="46" t="s">
        <v>742</v>
      </c>
      <c r="O304" s="31" t="s">
        <v>1009</v>
      </c>
      <c r="P304" s="47" t="s">
        <v>1358</v>
      </c>
      <c r="Q304" s="31" t="s">
        <v>878</v>
      </c>
      <c r="R304" s="31" t="s">
        <v>433</v>
      </c>
      <c r="S304" s="37" t="s">
        <v>0</v>
      </c>
      <c r="T304" s="70" t="s">
        <v>448</v>
      </c>
      <c r="U304" s="39">
        <v>257</v>
      </c>
      <c r="V304" s="40" t="s">
        <v>815</v>
      </c>
      <c r="W304" s="41"/>
      <c r="X304" s="41" t="s">
        <v>33</v>
      </c>
      <c r="Y304" s="69"/>
    </row>
    <row r="305" spans="1:26" s="121" customFormat="1" ht="192.75" customHeight="1" x14ac:dyDescent="0.15">
      <c r="A305" s="88">
        <v>244</v>
      </c>
      <c r="B305" s="23" t="s">
        <v>770</v>
      </c>
      <c r="C305" s="31" t="s">
        <v>92</v>
      </c>
      <c r="D305" s="31" t="s">
        <v>66</v>
      </c>
      <c r="E305" s="34">
        <v>69.697000000000003</v>
      </c>
      <c r="F305" s="243">
        <v>69.697000000000003</v>
      </c>
      <c r="G305" s="46">
        <v>68.254115999999996</v>
      </c>
      <c r="H305" s="58" t="s">
        <v>1359</v>
      </c>
      <c r="I305" s="15" t="s">
        <v>1044</v>
      </c>
      <c r="J305" s="16" t="s">
        <v>1360</v>
      </c>
      <c r="K305" s="34">
        <v>151.149</v>
      </c>
      <c r="L305" s="46">
        <v>152.494</v>
      </c>
      <c r="M305" s="46">
        <v>1.3449999999999989</v>
      </c>
      <c r="N305" s="46">
        <v>-28.324999999999999</v>
      </c>
      <c r="O305" s="31" t="s">
        <v>1207</v>
      </c>
      <c r="P305" s="47" t="s">
        <v>1343</v>
      </c>
      <c r="Q305" s="47"/>
      <c r="R305" s="204" t="s">
        <v>446</v>
      </c>
      <c r="S305" s="40" t="s">
        <v>0</v>
      </c>
      <c r="T305" s="71" t="s">
        <v>1361</v>
      </c>
      <c r="U305" s="66" t="s">
        <v>772</v>
      </c>
      <c r="V305" s="40" t="s">
        <v>24</v>
      </c>
      <c r="W305" s="41"/>
      <c r="X305" s="41"/>
      <c r="Y305" s="69"/>
    </row>
    <row r="306" spans="1:26" s="121" customFormat="1" ht="96" customHeight="1" x14ac:dyDescent="0.15">
      <c r="A306" s="88">
        <v>245</v>
      </c>
      <c r="B306" s="23" t="s">
        <v>771</v>
      </c>
      <c r="C306" s="31" t="s">
        <v>92</v>
      </c>
      <c r="D306" s="31" t="s">
        <v>92</v>
      </c>
      <c r="E306" s="34">
        <v>0</v>
      </c>
      <c r="F306" s="243">
        <v>18030</v>
      </c>
      <c r="G306" s="46">
        <v>17559.476299999998</v>
      </c>
      <c r="H306" s="44" t="s">
        <v>1362</v>
      </c>
      <c r="I306" s="15" t="s">
        <v>1011</v>
      </c>
      <c r="J306" s="16" t="s">
        <v>1363</v>
      </c>
      <c r="K306" s="34">
        <v>0</v>
      </c>
      <c r="L306" s="46">
        <v>0</v>
      </c>
      <c r="M306" s="46">
        <v>0</v>
      </c>
      <c r="N306" s="46" t="s">
        <v>742</v>
      </c>
      <c r="O306" s="31" t="s">
        <v>1012</v>
      </c>
      <c r="P306" s="47" t="s">
        <v>1364</v>
      </c>
      <c r="Q306" s="61" t="s">
        <v>818</v>
      </c>
      <c r="R306" s="204" t="s">
        <v>446</v>
      </c>
      <c r="S306" s="40" t="s">
        <v>0</v>
      </c>
      <c r="T306" s="71" t="s">
        <v>1361</v>
      </c>
      <c r="U306" s="66" t="s">
        <v>773</v>
      </c>
      <c r="V306" s="40" t="s">
        <v>819</v>
      </c>
      <c r="W306" s="41"/>
      <c r="X306" s="41" t="s">
        <v>33</v>
      </c>
      <c r="Y306" s="69"/>
    </row>
    <row r="307" spans="1:26" s="121" customFormat="1" ht="57" customHeight="1" x14ac:dyDescent="0.15">
      <c r="A307" s="88">
        <v>246</v>
      </c>
      <c r="B307" s="23" t="s">
        <v>820</v>
      </c>
      <c r="C307" s="31" t="s">
        <v>92</v>
      </c>
      <c r="D307" s="31" t="s">
        <v>92</v>
      </c>
      <c r="E307" s="34">
        <v>0</v>
      </c>
      <c r="F307" s="243">
        <v>100</v>
      </c>
      <c r="G307" s="46">
        <v>100</v>
      </c>
      <c r="H307" s="44" t="s">
        <v>1365</v>
      </c>
      <c r="I307" s="15" t="s">
        <v>1011</v>
      </c>
      <c r="J307" s="16" t="s">
        <v>1366</v>
      </c>
      <c r="K307" s="34">
        <v>0</v>
      </c>
      <c r="L307" s="46">
        <v>0</v>
      </c>
      <c r="M307" s="46">
        <v>0</v>
      </c>
      <c r="N307" s="46" t="s">
        <v>742</v>
      </c>
      <c r="O307" s="31" t="s">
        <v>1012</v>
      </c>
      <c r="P307" s="47" t="s">
        <v>1367</v>
      </c>
      <c r="Q307" s="47" t="s">
        <v>821</v>
      </c>
      <c r="R307" s="204" t="s">
        <v>433</v>
      </c>
      <c r="S307" s="40" t="s">
        <v>0</v>
      </c>
      <c r="T307" s="71" t="s">
        <v>1361</v>
      </c>
      <c r="U307" s="66" t="s">
        <v>878</v>
      </c>
      <c r="V307" s="40" t="s">
        <v>819</v>
      </c>
      <c r="W307" s="41"/>
      <c r="X307" s="41" t="s">
        <v>33</v>
      </c>
      <c r="Y307" s="69"/>
    </row>
    <row r="308" spans="1:26" ht="21.6" customHeight="1" x14ac:dyDescent="0.15">
      <c r="A308" s="5"/>
      <c r="B308" s="6" t="s">
        <v>452</v>
      </c>
      <c r="C308" s="7"/>
      <c r="D308" s="7"/>
      <c r="E308" s="28"/>
      <c r="F308" s="28"/>
      <c r="G308" s="8"/>
      <c r="H308" s="74"/>
      <c r="I308" s="9"/>
      <c r="J308" s="10"/>
      <c r="K308" s="28"/>
      <c r="L308" s="8"/>
      <c r="M308" s="8"/>
      <c r="N308" s="8"/>
      <c r="O308" s="11"/>
      <c r="P308" s="7"/>
      <c r="Q308" s="7"/>
      <c r="R308" s="7"/>
      <c r="S308" s="12"/>
      <c r="T308" s="12"/>
      <c r="U308" s="12"/>
      <c r="V308" s="12"/>
      <c r="W308" s="13"/>
      <c r="X308" s="13"/>
      <c r="Y308" s="14"/>
    </row>
    <row r="309" spans="1:26" s="121" customFormat="1" ht="120.75" customHeight="1" x14ac:dyDescent="0.15">
      <c r="A309" s="88">
        <v>247</v>
      </c>
      <c r="B309" s="47" t="s">
        <v>932</v>
      </c>
      <c r="C309" s="31" t="s">
        <v>61</v>
      </c>
      <c r="D309" s="31" t="s">
        <v>146</v>
      </c>
      <c r="E309" s="89">
        <v>242</v>
      </c>
      <c r="F309" s="34">
        <v>458.57299999999998</v>
      </c>
      <c r="G309" s="34">
        <v>425.41</v>
      </c>
      <c r="H309" s="86" t="s">
        <v>878</v>
      </c>
      <c r="I309" s="48" t="s">
        <v>1522</v>
      </c>
      <c r="J309" s="49" t="s">
        <v>1540</v>
      </c>
      <c r="K309" s="89">
        <v>200</v>
      </c>
      <c r="L309" s="34">
        <v>200</v>
      </c>
      <c r="M309" s="34">
        <f t="shared" ref="M309:M310" si="20">L309-K309</f>
        <v>0</v>
      </c>
      <c r="N309" s="46" t="s">
        <v>741</v>
      </c>
      <c r="O309" s="31" t="s">
        <v>1009</v>
      </c>
      <c r="P309" s="47" t="s">
        <v>1541</v>
      </c>
      <c r="Q309" s="47"/>
      <c r="R309" s="31" t="s">
        <v>167</v>
      </c>
      <c r="S309" s="37" t="s">
        <v>0</v>
      </c>
      <c r="T309" s="70" t="s">
        <v>453</v>
      </c>
      <c r="U309" s="39">
        <v>258</v>
      </c>
      <c r="V309" s="40" t="s">
        <v>817</v>
      </c>
      <c r="W309" s="41"/>
      <c r="X309" s="41" t="s">
        <v>33</v>
      </c>
      <c r="Y309" s="69"/>
      <c r="Z309" s="134"/>
    </row>
    <row r="310" spans="1:26" s="121" customFormat="1" ht="91.5" customHeight="1" x14ac:dyDescent="0.15">
      <c r="A310" s="88">
        <v>248</v>
      </c>
      <c r="B310" s="47" t="s">
        <v>933</v>
      </c>
      <c r="C310" s="31" t="s">
        <v>63</v>
      </c>
      <c r="D310" s="31" t="s">
        <v>92</v>
      </c>
      <c r="E310" s="89">
        <v>7</v>
      </c>
      <c r="F310" s="34">
        <v>7</v>
      </c>
      <c r="G310" s="34">
        <v>6.9119999999999999</v>
      </c>
      <c r="H310" s="86" t="s">
        <v>878</v>
      </c>
      <c r="I310" s="48" t="s">
        <v>1528</v>
      </c>
      <c r="J310" s="49" t="s">
        <v>1529</v>
      </c>
      <c r="K310" s="89">
        <v>0</v>
      </c>
      <c r="L310" s="34">
        <v>0</v>
      </c>
      <c r="M310" s="34">
        <f t="shared" si="20"/>
        <v>0</v>
      </c>
      <c r="N310" s="46" t="s">
        <v>741</v>
      </c>
      <c r="O310" s="31" t="s">
        <v>1012</v>
      </c>
      <c r="P310" s="47" t="s">
        <v>1542</v>
      </c>
      <c r="Q310" s="47"/>
      <c r="R310" s="31" t="s">
        <v>248</v>
      </c>
      <c r="S310" s="37" t="s">
        <v>0</v>
      </c>
      <c r="T310" s="70" t="s">
        <v>453</v>
      </c>
      <c r="U310" s="39">
        <v>259</v>
      </c>
      <c r="V310" s="40" t="s">
        <v>815</v>
      </c>
      <c r="W310" s="41" t="s">
        <v>33</v>
      </c>
      <c r="X310" s="41"/>
      <c r="Y310" s="69"/>
      <c r="Z310" s="134"/>
    </row>
    <row r="311" spans="1:26" s="121" customFormat="1" ht="13.5" customHeight="1" x14ac:dyDescent="0.15">
      <c r="A311" s="88"/>
      <c r="B311" s="47"/>
      <c r="C311" s="47"/>
      <c r="D311" s="47"/>
      <c r="E311" s="34"/>
      <c r="F311" s="34"/>
      <c r="G311" s="46"/>
      <c r="H311" s="55"/>
      <c r="I311" s="48"/>
      <c r="J311" s="49"/>
      <c r="K311" s="34"/>
      <c r="L311" s="46"/>
      <c r="M311" s="46"/>
      <c r="N311" s="46"/>
      <c r="O311" s="31"/>
      <c r="P311" s="47"/>
      <c r="Q311" s="47"/>
      <c r="R311" s="47"/>
      <c r="S311" s="37"/>
      <c r="T311" s="37"/>
      <c r="U311" s="37"/>
      <c r="V311" s="40"/>
      <c r="W311" s="41"/>
      <c r="X311" s="41"/>
      <c r="Y311" s="69"/>
    </row>
    <row r="312" spans="1:26" ht="21.6" customHeight="1" x14ac:dyDescent="0.15">
      <c r="A312" s="5"/>
      <c r="B312" s="6" t="s">
        <v>454</v>
      </c>
      <c r="C312" s="7"/>
      <c r="D312" s="7"/>
      <c r="E312" s="28"/>
      <c r="F312" s="28"/>
      <c r="G312" s="8"/>
      <c r="H312" s="74"/>
      <c r="I312" s="9"/>
      <c r="J312" s="10"/>
      <c r="K312" s="28"/>
      <c r="L312" s="8"/>
      <c r="M312" s="8"/>
      <c r="N312" s="8"/>
      <c r="O312" s="11"/>
      <c r="P312" s="7"/>
      <c r="Q312" s="7"/>
      <c r="R312" s="7"/>
      <c r="S312" s="12"/>
      <c r="T312" s="12"/>
      <c r="U312" s="12"/>
      <c r="V312" s="12"/>
      <c r="W312" s="13"/>
      <c r="X312" s="13"/>
      <c r="Y312" s="14"/>
    </row>
    <row r="313" spans="1:26" s="121" customFormat="1" x14ac:dyDescent="0.15">
      <c r="A313" s="88"/>
      <c r="B313" s="47" t="s">
        <v>2320</v>
      </c>
      <c r="C313" s="31"/>
      <c r="D313" s="31"/>
      <c r="E313" s="34"/>
      <c r="F313" s="34"/>
      <c r="G313" s="46"/>
      <c r="H313" s="55"/>
      <c r="I313" s="48"/>
      <c r="J313" s="49"/>
      <c r="K313" s="34"/>
      <c r="L313" s="46"/>
      <c r="M313" s="46"/>
      <c r="N313" s="46"/>
      <c r="O313" s="31"/>
      <c r="P313" s="47"/>
      <c r="Q313" s="47"/>
      <c r="R313" s="31" t="s">
        <v>91</v>
      </c>
      <c r="S313" s="37"/>
      <c r="T313" s="37"/>
      <c r="U313" s="37"/>
      <c r="V313" s="40"/>
      <c r="W313" s="41"/>
      <c r="X313" s="41"/>
      <c r="Y313" s="69"/>
    </row>
    <row r="314" spans="1:26" s="121" customFormat="1" x14ac:dyDescent="0.15">
      <c r="A314" s="88"/>
      <c r="B314" s="47" t="s">
        <v>2321</v>
      </c>
      <c r="C314" s="31"/>
      <c r="D314" s="31"/>
      <c r="E314" s="34"/>
      <c r="F314" s="34"/>
      <c r="G314" s="46"/>
      <c r="H314" s="55"/>
      <c r="I314" s="48"/>
      <c r="J314" s="49"/>
      <c r="K314" s="34"/>
      <c r="L314" s="46"/>
      <c r="M314" s="46"/>
      <c r="N314" s="46"/>
      <c r="O314" s="31"/>
      <c r="P314" s="47"/>
      <c r="Q314" s="47"/>
      <c r="R314" s="31" t="s">
        <v>91</v>
      </c>
      <c r="S314" s="67"/>
      <c r="T314" s="67"/>
      <c r="U314" s="67"/>
      <c r="V314" s="40"/>
      <c r="W314" s="41"/>
      <c r="X314" s="41"/>
      <c r="Y314" s="69"/>
    </row>
    <row r="315" spans="1:26" s="121" customFormat="1" x14ac:dyDescent="0.15">
      <c r="A315" s="88"/>
      <c r="B315" s="2" t="s">
        <v>2322</v>
      </c>
      <c r="C315" s="31"/>
      <c r="D315" s="31"/>
      <c r="E315" s="34"/>
      <c r="F315" s="34"/>
      <c r="G315" s="46"/>
      <c r="H315" s="55"/>
      <c r="I315" s="48"/>
      <c r="J315" s="49"/>
      <c r="K315" s="34"/>
      <c r="L315" s="46"/>
      <c r="M315" s="46"/>
      <c r="N315" s="46"/>
      <c r="O315" s="31"/>
      <c r="P315" s="47"/>
      <c r="Q315" s="47"/>
      <c r="R315" s="31" t="s">
        <v>91</v>
      </c>
      <c r="S315" s="37"/>
      <c r="T315" s="37"/>
      <c r="U315" s="67"/>
      <c r="V315" s="40"/>
      <c r="W315" s="41"/>
      <c r="X315" s="41"/>
      <c r="Y315" s="69"/>
    </row>
    <row r="316" spans="1:26" s="121" customFormat="1" ht="27" customHeight="1" x14ac:dyDescent="0.15">
      <c r="A316" s="88"/>
      <c r="B316" s="47"/>
      <c r="C316" s="47"/>
      <c r="D316" s="47"/>
      <c r="E316" s="34"/>
      <c r="F316" s="34"/>
      <c r="G316" s="46"/>
      <c r="H316" s="55"/>
      <c r="I316" s="48"/>
      <c r="J316" s="49"/>
      <c r="K316" s="34"/>
      <c r="L316" s="46"/>
      <c r="M316" s="46"/>
      <c r="N316" s="46"/>
      <c r="O316" s="31"/>
      <c r="P316" s="47"/>
      <c r="Q316" s="47"/>
      <c r="R316" s="47"/>
      <c r="S316" s="37"/>
      <c r="T316" s="37"/>
      <c r="U316" s="37"/>
      <c r="V316" s="40"/>
      <c r="W316" s="41"/>
      <c r="X316" s="41"/>
      <c r="Y316" s="69"/>
    </row>
    <row r="317" spans="1:26" ht="21.6" customHeight="1" x14ac:dyDescent="0.15">
      <c r="A317" s="5"/>
      <c r="B317" s="6" t="s">
        <v>455</v>
      </c>
      <c r="C317" s="7"/>
      <c r="D317" s="7"/>
      <c r="E317" s="28"/>
      <c r="F317" s="28"/>
      <c r="G317" s="8"/>
      <c r="H317" s="74"/>
      <c r="I317" s="9"/>
      <c r="J317" s="10"/>
      <c r="K317" s="28"/>
      <c r="L317" s="8"/>
      <c r="M317" s="8"/>
      <c r="N317" s="8"/>
      <c r="O317" s="11"/>
      <c r="P317" s="7"/>
      <c r="Q317" s="7"/>
      <c r="R317" s="7"/>
      <c r="S317" s="12"/>
      <c r="T317" s="12"/>
      <c r="U317" s="12"/>
      <c r="V317" s="12"/>
      <c r="W317" s="13"/>
      <c r="X317" s="13"/>
      <c r="Y317" s="14"/>
    </row>
    <row r="318" spans="1:26" s="121" customFormat="1" ht="100.5" customHeight="1" x14ac:dyDescent="0.15">
      <c r="A318" s="88">
        <v>249</v>
      </c>
      <c r="B318" s="67" t="s">
        <v>456</v>
      </c>
      <c r="C318" s="31" t="s">
        <v>72</v>
      </c>
      <c r="D318" s="31" t="s">
        <v>66</v>
      </c>
      <c r="E318" s="34">
        <v>75450</v>
      </c>
      <c r="F318" s="34">
        <v>71947.639999999985</v>
      </c>
      <c r="G318" s="46">
        <v>71947.64</v>
      </c>
      <c r="H318" s="36" t="s">
        <v>1928</v>
      </c>
      <c r="I318" s="48" t="s">
        <v>1007</v>
      </c>
      <c r="J318" s="49" t="s">
        <v>1929</v>
      </c>
      <c r="K318" s="34">
        <v>75450</v>
      </c>
      <c r="L318" s="46">
        <v>75450</v>
      </c>
      <c r="M318" s="46">
        <f t="shared" ref="M318:M319" si="21">L318-K318</f>
        <v>0</v>
      </c>
      <c r="N318" s="46" t="s">
        <v>742</v>
      </c>
      <c r="O318" s="31" t="s">
        <v>1009</v>
      </c>
      <c r="P318" s="47" t="s">
        <v>1930</v>
      </c>
      <c r="Q318" s="47"/>
      <c r="R318" s="92" t="s">
        <v>308</v>
      </c>
      <c r="S318" s="37" t="s">
        <v>309</v>
      </c>
      <c r="T318" s="70" t="s">
        <v>457</v>
      </c>
      <c r="U318" s="39">
        <v>260</v>
      </c>
      <c r="V318" s="40" t="s">
        <v>26</v>
      </c>
      <c r="W318" s="41"/>
      <c r="X318" s="41" t="s">
        <v>33</v>
      </c>
      <c r="Y318" s="69"/>
    </row>
    <row r="319" spans="1:26" s="121" customFormat="1" ht="94.5" customHeight="1" x14ac:dyDescent="0.15">
      <c r="A319" s="88">
        <v>250</v>
      </c>
      <c r="B319" s="67" t="s">
        <v>458</v>
      </c>
      <c r="C319" s="31" t="s">
        <v>459</v>
      </c>
      <c r="D319" s="31" t="s">
        <v>66</v>
      </c>
      <c r="E319" s="34">
        <v>2445</v>
      </c>
      <c r="F319" s="34">
        <v>3268.7700000000004</v>
      </c>
      <c r="G319" s="46">
        <v>3268.87</v>
      </c>
      <c r="H319" s="36" t="s">
        <v>1957</v>
      </c>
      <c r="I319" s="48" t="s">
        <v>1007</v>
      </c>
      <c r="J319" s="49" t="s">
        <v>1958</v>
      </c>
      <c r="K319" s="34">
        <v>2600</v>
      </c>
      <c r="L319" s="46">
        <v>3100</v>
      </c>
      <c r="M319" s="46">
        <f t="shared" si="21"/>
        <v>500</v>
      </c>
      <c r="N319" s="46" t="s">
        <v>742</v>
      </c>
      <c r="O319" s="31" t="s">
        <v>1009</v>
      </c>
      <c r="P319" s="47" t="s">
        <v>1959</v>
      </c>
      <c r="Q319" s="47" t="s">
        <v>2273</v>
      </c>
      <c r="R319" s="92" t="s">
        <v>308</v>
      </c>
      <c r="S319" s="37" t="s">
        <v>309</v>
      </c>
      <c r="T319" s="70" t="s">
        <v>460</v>
      </c>
      <c r="U319" s="39">
        <v>261</v>
      </c>
      <c r="V319" s="40" t="s">
        <v>26</v>
      </c>
      <c r="W319" s="41"/>
      <c r="X319" s="41" t="s">
        <v>33</v>
      </c>
      <c r="Y319" s="69"/>
    </row>
    <row r="320" spans="1:26" s="121" customFormat="1" ht="80.25" customHeight="1" x14ac:dyDescent="0.15">
      <c r="A320" s="88">
        <v>251</v>
      </c>
      <c r="B320" s="67" t="s">
        <v>461</v>
      </c>
      <c r="C320" s="31" t="s">
        <v>462</v>
      </c>
      <c r="D320" s="31" t="s">
        <v>66</v>
      </c>
      <c r="E320" s="34">
        <v>129.06399999999999</v>
      </c>
      <c r="F320" s="34">
        <v>114.504</v>
      </c>
      <c r="G320" s="46">
        <v>113.929</v>
      </c>
      <c r="H320" s="58" t="s">
        <v>1931</v>
      </c>
      <c r="I320" s="48" t="s">
        <v>1007</v>
      </c>
      <c r="J320" s="49" t="s">
        <v>1932</v>
      </c>
      <c r="K320" s="34">
        <v>97.2</v>
      </c>
      <c r="L320" s="46">
        <v>125.458</v>
      </c>
      <c r="M320" s="46">
        <f t="shared" ref="M320" si="22">L320-K320</f>
        <v>28.257999999999996</v>
      </c>
      <c r="N320" s="46" t="s">
        <v>742</v>
      </c>
      <c r="O320" s="31" t="s">
        <v>1009</v>
      </c>
      <c r="P320" s="47" t="s">
        <v>1933</v>
      </c>
      <c r="Q320" s="47"/>
      <c r="R320" s="92" t="s">
        <v>308</v>
      </c>
      <c r="S320" s="37" t="s">
        <v>309</v>
      </c>
      <c r="T320" s="70" t="s">
        <v>463</v>
      </c>
      <c r="U320" s="39">
        <v>262</v>
      </c>
      <c r="V320" s="40" t="s">
        <v>815</v>
      </c>
      <c r="W320" s="41"/>
      <c r="X320" s="41" t="s">
        <v>33</v>
      </c>
      <c r="Y320" s="69"/>
    </row>
    <row r="321" spans="1:25" s="121" customFormat="1" ht="13.5" customHeight="1" x14ac:dyDescent="0.15">
      <c r="A321" s="88"/>
      <c r="B321" s="47"/>
      <c r="C321" s="47"/>
      <c r="D321" s="47"/>
      <c r="E321" s="34"/>
      <c r="F321" s="34"/>
      <c r="G321" s="46"/>
      <c r="H321" s="55"/>
      <c r="I321" s="48"/>
      <c r="J321" s="49"/>
      <c r="K321" s="34"/>
      <c r="L321" s="46"/>
      <c r="M321" s="46"/>
      <c r="N321" s="46"/>
      <c r="O321" s="31"/>
      <c r="P321" s="47"/>
      <c r="Q321" s="47"/>
      <c r="R321" s="47"/>
      <c r="S321" s="37"/>
      <c r="T321" s="37"/>
      <c r="U321" s="37"/>
      <c r="V321" s="40"/>
      <c r="W321" s="41"/>
      <c r="X321" s="41"/>
      <c r="Y321" s="69"/>
    </row>
    <row r="322" spans="1:25" ht="21.6" customHeight="1" x14ac:dyDescent="0.15">
      <c r="A322" s="5"/>
      <c r="B322" s="6" t="s">
        <v>464</v>
      </c>
      <c r="C322" s="7"/>
      <c r="D322" s="7"/>
      <c r="E322" s="28"/>
      <c r="F322" s="28"/>
      <c r="G322" s="8"/>
      <c r="H322" s="74"/>
      <c r="I322" s="9"/>
      <c r="J322" s="10"/>
      <c r="K322" s="28"/>
      <c r="L322" s="8"/>
      <c r="M322" s="8"/>
      <c r="N322" s="8"/>
      <c r="O322" s="11"/>
      <c r="P322" s="7"/>
      <c r="Q322" s="7"/>
      <c r="R322" s="7"/>
      <c r="S322" s="12"/>
      <c r="T322" s="12"/>
      <c r="U322" s="12"/>
      <c r="V322" s="12"/>
      <c r="W322" s="13"/>
      <c r="X322" s="13"/>
      <c r="Y322" s="14"/>
    </row>
    <row r="323" spans="1:25" s="121" customFormat="1" ht="80.099999999999994" customHeight="1" x14ac:dyDescent="0.15">
      <c r="A323" s="88">
        <v>252</v>
      </c>
      <c r="B323" s="47" t="s">
        <v>465</v>
      </c>
      <c r="C323" s="31" t="s">
        <v>466</v>
      </c>
      <c r="D323" s="31" t="s">
        <v>66</v>
      </c>
      <c r="E323" s="34">
        <v>62841.983</v>
      </c>
      <c r="F323" s="34">
        <v>43210.628022999997</v>
      </c>
      <c r="G323" s="46">
        <v>41506.762996999998</v>
      </c>
      <c r="H323" s="72" t="s">
        <v>1301</v>
      </c>
      <c r="I323" s="48" t="s">
        <v>1302</v>
      </c>
      <c r="J323" s="49" t="s">
        <v>1287</v>
      </c>
      <c r="K323" s="34">
        <v>63551.605000000003</v>
      </c>
      <c r="L323" s="46">
        <v>74957.769</v>
      </c>
      <c r="M323" s="46">
        <v>11406.163999999997</v>
      </c>
      <c r="N323" s="46" t="s">
        <v>742</v>
      </c>
      <c r="O323" s="31" t="s">
        <v>1218</v>
      </c>
      <c r="P323" s="47" t="s">
        <v>1303</v>
      </c>
      <c r="Q323" s="47" t="s">
        <v>2274</v>
      </c>
      <c r="R323" s="31" t="s">
        <v>335</v>
      </c>
      <c r="S323" s="37" t="s">
        <v>336</v>
      </c>
      <c r="T323" s="70" t="s">
        <v>467</v>
      </c>
      <c r="U323" s="39">
        <v>263</v>
      </c>
      <c r="V323" s="40" t="s">
        <v>26</v>
      </c>
      <c r="W323" s="41"/>
      <c r="X323" s="41"/>
      <c r="Y323" s="69"/>
    </row>
    <row r="324" spans="1:25" s="121" customFormat="1" ht="80.099999999999994" customHeight="1" x14ac:dyDescent="0.15">
      <c r="A324" s="88">
        <v>253</v>
      </c>
      <c r="B324" s="47" t="s">
        <v>468</v>
      </c>
      <c r="C324" s="31" t="s">
        <v>469</v>
      </c>
      <c r="D324" s="31" t="s">
        <v>66</v>
      </c>
      <c r="E324" s="34">
        <v>8209.0229999999992</v>
      </c>
      <c r="F324" s="34">
        <v>9136.0449790000002</v>
      </c>
      <c r="G324" s="46">
        <v>8288.9099459999998</v>
      </c>
      <c r="H324" s="72" t="s">
        <v>742</v>
      </c>
      <c r="I324" s="48" t="s">
        <v>1304</v>
      </c>
      <c r="J324" s="49" t="s">
        <v>1305</v>
      </c>
      <c r="K324" s="34">
        <v>3743.2150000000001</v>
      </c>
      <c r="L324" s="46">
        <v>2864.692</v>
      </c>
      <c r="M324" s="46">
        <v>-878.52300000000014</v>
      </c>
      <c r="N324" s="46" t="s">
        <v>742</v>
      </c>
      <c r="O324" s="31" t="s">
        <v>1218</v>
      </c>
      <c r="P324" s="47" t="s">
        <v>1306</v>
      </c>
      <c r="Q324" s="47"/>
      <c r="R324" s="31" t="s">
        <v>335</v>
      </c>
      <c r="S324" s="37" t="s">
        <v>336</v>
      </c>
      <c r="T324" s="70" t="s">
        <v>467</v>
      </c>
      <c r="U324" s="39">
        <v>264</v>
      </c>
      <c r="V324" s="40" t="s">
        <v>815</v>
      </c>
      <c r="W324" s="41"/>
      <c r="X324" s="41"/>
      <c r="Y324" s="69"/>
    </row>
    <row r="325" spans="1:25" s="121" customFormat="1" ht="80.099999999999994" customHeight="1" x14ac:dyDescent="0.15">
      <c r="A325" s="88">
        <v>254</v>
      </c>
      <c r="B325" s="47" t="s">
        <v>470</v>
      </c>
      <c r="C325" s="31" t="s">
        <v>471</v>
      </c>
      <c r="D325" s="31" t="s">
        <v>66</v>
      </c>
      <c r="E325" s="34">
        <v>1165.8340000000001</v>
      </c>
      <c r="F325" s="34">
        <v>1066.195393</v>
      </c>
      <c r="G325" s="46">
        <v>1065.207181</v>
      </c>
      <c r="H325" s="72" t="s">
        <v>742</v>
      </c>
      <c r="I325" s="48" t="s">
        <v>1304</v>
      </c>
      <c r="J325" s="49" t="s">
        <v>1305</v>
      </c>
      <c r="K325" s="34">
        <v>2311.875</v>
      </c>
      <c r="L325" s="46">
        <v>1705.39</v>
      </c>
      <c r="M325" s="46">
        <v>-606.4849999999999</v>
      </c>
      <c r="N325" s="46" t="s">
        <v>742</v>
      </c>
      <c r="O325" s="31" t="s">
        <v>1218</v>
      </c>
      <c r="P325" s="47" t="s">
        <v>1306</v>
      </c>
      <c r="Q325" s="47"/>
      <c r="R325" s="31" t="s">
        <v>335</v>
      </c>
      <c r="S325" s="37" t="s">
        <v>336</v>
      </c>
      <c r="T325" s="70" t="s">
        <v>472</v>
      </c>
      <c r="U325" s="39">
        <v>265</v>
      </c>
      <c r="V325" s="40" t="s">
        <v>817</v>
      </c>
      <c r="W325" s="41"/>
      <c r="X325" s="41"/>
      <c r="Y325" s="69"/>
    </row>
    <row r="326" spans="1:25" s="121" customFormat="1" ht="96" customHeight="1" x14ac:dyDescent="0.15">
      <c r="A326" s="88">
        <v>255</v>
      </c>
      <c r="B326" s="47" t="s">
        <v>473</v>
      </c>
      <c r="C326" s="31" t="s">
        <v>205</v>
      </c>
      <c r="D326" s="31" t="s">
        <v>66</v>
      </c>
      <c r="E326" s="34">
        <v>2084.6619999999998</v>
      </c>
      <c r="F326" s="34">
        <v>2788.8043269999998</v>
      </c>
      <c r="G326" s="46">
        <v>2402.3494169999999</v>
      </c>
      <c r="H326" s="72" t="s">
        <v>742</v>
      </c>
      <c r="I326" s="48" t="s">
        <v>1304</v>
      </c>
      <c r="J326" s="49" t="s">
        <v>1307</v>
      </c>
      <c r="K326" s="34">
        <v>2946.3240000000001</v>
      </c>
      <c r="L326" s="46">
        <v>5247.326</v>
      </c>
      <c r="M326" s="46">
        <v>2301.002</v>
      </c>
      <c r="N326" s="46" t="s">
        <v>742</v>
      </c>
      <c r="O326" s="31" t="s">
        <v>1218</v>
      </c>
      <c r="P326" s="47" t="s">
        <v>1308</v>
      </c>
      <c r="Q326" s="47"/>
      <c r="R326" s="31" t="s">
        <v>335</v>
      </c>
      <c r="S326" s="37" t="s">
        <v>336</v>
      </c>
      <c r="T326" s="70" t="s">
        <v>472</v>
      </c>
      <c r="U326" s="39">
        <v>266</v>
      </c>
      <c r="V326" s="40" t="s">
        <v>49</v>
      </c>
      <c r="W326" s="41"/>
      <c r="X326" s="41" t="s">
        <v>33</v>
      </c>
      <c r="Y326" s="69"/>
    </row>
    <row r="327" spans="1:25" s="121" customFormat="1" ht="210.75" customHeight="1" x14ac:dyDescent="0.15">
      <c r="A327" s="88">
        <v>256</v>
      </c>
      <c r="B327" s="47" t="s">
        <v>474</v>
      </c>
      <c r="C327" s="31" t="s">
        <v>208</v>
      </c>
      <c r="D327" s="31" t="s">
        <v>66</v>
      </c>
      <c r="E327" s="34">
        <v>75421.929999999993</v>
      </c>
      <c r="F327" s="34">
        <v>82532.593825000004</v>
      </c>
      <c r="G327" s="46">
        <v>81216.842371999999</v>
      </c>
      <c r="H327" s="72" t="s">
        <v>1301</v>
      </c>
      <c r="I327" s="48" t="s">
        <v>1302</v>
      </c>
      <c r="J327" s="49" t="s">
        <v>1287</v>
      </c>
      <c r="K327" s="34">
        <v>75506.819000000003</v>
      </c>
      <c r="L327" s="46" t="s">
        <v>2334</v>
      </c>
      <c r="M327" s="46" t="s">
        <v>2335</v>
      </c>
      <c r="N327" s="46" t="s">
        <v>742</v>
      </c>
      <c r="O327" s="31" t="s">
        <v>1218</v>
      </c>
      <c r="P327" s="47" t="s">
        <v>1303</v>
      </c>
      <c r="Q327" s="47" t="s">
        <v>1309</v>
      </c>
      <c r="R327" s="31" t="s">
        <v>335</v>
      </c>
      <c r="S327" s="37" t="s">
        <v>336</v>
      </c>
      <c r="T327" s="70" t="s">
        <v>475</v>
      </c>
      <c r="U327" s="39">
        <v>267</v>
      </c>
      <c r="V327" s="40" t="s">
        <v>26</v>
      </c>
      <c r="W327" s="41"/>
      <c r="X327" s="41"/>
      <c r="Y327" s="69"/>
    </row>
    <row r="328" spans="1:25" s="121" customFormat="1" ht="181.5" customHeight="1" x14ac:dyDescent="0.15">
      <c r="A328" s="88">
        <v>257</v>
      </c>
      <c r="B328" s="47" t="s">
        <v>476</v>
      </c>
      <c r="C328" s="31" t="s">
        <v>160</v>
      </c>
      <c r="D328" s="31" t="s">
        <v>66</v>
      </c>
      <c r="E328" s="34">
        <v>7862.9660000000003</v>
      </c>
      <c r="F328" s="34">
        <v>5853.4233059999997</v>
      </c>
      <c r="G328" s="46">
        <v>5301.9187599999996</v>
      </c>
      <c r="H328" s="72" t="s">
        <v>742</v>
      </c>
      <c r="I328" s="48" t="s">
        <v>1304</v>
      </c>
      <c r="J328" s="49" t="s">
        <v>1310</v>
      </c>
      <c r="K328" s="34">
        <v>3125.5740000000001</v>
      </c>
      <c r="L328" s="46" t="s">
        <v>2334</v>
      </c>
      <c r="M328" s="46" t="s">
        <v>2335</v>
      </c>
      <c r="N328" s="46" t="s">
        <v>742</v>
      </c>
      <c r="O328" s="31" t="s">
        <v>1218</v>
      </c>
      <c r="P328" s="47" t="s">
        <v>1311</v>
      </c>
      <c r="Q328" s="47" t="s">
        <v>1309</v>
      </c>
      <c r="R328" s="31" t="s">
        <v>335</v>
      </c>
      <c r="S328" s="37" t="s">
        <v>336</v>
      </c>
      <c r="T328" s="70" t="s">
        <v>475</v>
      </c>
      <c r="U328" s="39">
        <v>268</v>
      </c>
      <c r="V328" s="40" t="s">
        <v>817</v>
      </c>
      <c r="W328" s="41"/>
      <c r="X328" s="41"/>
      <c r="Y328" s="69"/>
    </row>
    <row r="329" spans="1:25" s="121" customFormat="1" ht="179.25" customHeight="1" x14ac:dyDescent="0.15">
      <c r="A329" s="88">
        <v>258</v>
      </c>
      <c r="B329" s="47" t="s">
        <v>477</v>
      </c>
      <c r="C329" s="31" t="s">
        <v>208</v>
      </c>
      <c r="D329" s="31" t="s">
        <v>66</v>
      </c>
      <c r="E329" s="34">
        <v>2264.9</v>
      </c>
      <c r="F329" s="34">
        <v>1871.7451779999999</v>
      </c>
      <c r="G329" s="46">
        <v>1711.4083619999999</v>
      </c>
      <c r="H329" s="72" t="s">
        <v>1578</v>
      </c>
      <c r="I329" s="48" t="s">
        <v>1304</v>
      </c>
      <c r="J329" s="49" t="s">
        <v>1312</v>
      </c>
      <c r="K329" s="34">
        <v>2952.0729999999999</v>
      </c>
      <c r="L329" s="46" t="s">
        <v>2334</v>
      </c>
      <c r="M329" s="46" t="s">
        <v>2335</v>
      </c>
      <c r="N329" s="46" t="s">
        <v>742</v>
      </c>
      <c r="O329" s="31" t="s">
        <v>1218</v>
      </c>
      <c r="P329" s="47" t="s">
        <v>1313</v>
      </c>
      <c r="Q329" s="47"/>
      <c r="R329" s="31" t="s">
        <v>335</v>
      </c>
      <c r="S329" s="37" t="s">
        <v>336</v>
      </c>
      <c r="T329" s="70" t="s">
        <v>475</v>
      </c>
      <c r="U329" s="39">
        <v>269</v>
      </c>
      <c r="V329" s="40" t="s">
        <v>26</v>
      </c>
      <c r="W329" s="41"/>
      <c r="X329" s="41" t="s">
        <v>33</v>
      </c>
      <c r="Y329" s="69"/>
    </row>
    <row r="330" spans="1:25" s="121" customFormat="1" ht="87.75" customHeight="1" x14ac:dyDescent="0.15">
      <c r="A330" s="88">
        <v>259</v>
      </c>
      <c r="B330" s="47" t="s">
        <v>478</v>
      </c>
      <c r="C330" s="31" t="s">
        <v>343</v>
      </c>
      <c r="D330" s="31" t="s">
        <v>66</v>
      </c>
      <c r="E330" s="34">
        <v>30642.63</v>
      </c>
      <c r="F330" s="34">
        <v>32782.543237999998</v>
      </c>
      <c r="G330" s="46">
        <v>32245.021798000002</v>
      </c>
      <c r="H330" s="72" t="s">
        <v>1314</v>
      </c>
      <c r="I330" s="48" t="s">
        <v>1302</v>
      </c>
      <c r="J330" s="49" t="s">
        <v>1287</v>
      </c>
      <c r="K330" s="34">
        <v>30642.78</v>
      </c>
      <c r="L330" s="46">
        <v>35896.747000000003</v>
      </c>
      <c r="M330" s="46">
        <v>5253.9670000000042</v>
      </c>
      <c r="N330" s="46" t="s">
        <v>742</v>
      </c>
      <c r="O330" s="31" t="s">
        <v>1218</v>
      </c>
      <c r="P330" s="47" t="s">
        <v>1303</v>
      </c>
      <c r="Q330" s="47"/>
      <c r="R330" s="31" t="s">
        <v>335</v>
      </c>
      <c r="S330" s="37" t="s">
        <v>336</v>
      </c>
      <c r="T330" s="70" t="s">
        <v>479</v>
      </c>
      <c r="U330" s="39">
        <v>270</v>
      </c>
      <c r="V330" s="40" t="s">
        <v>26</v>
      </c>
      <c r="W330" s="41"/>
      <c r="X330" s="41"/>
      <c r="Y330" s="69"/>
    </row>
    <row r="331" spans="1:25" s="121" customFormat="1" ht="78.75" customHeight="1" x14ac:dyDescent="0.15">
      <c r="A331" s="88">
        <v>260</v>
      </c>
      <c r="B331" s="47" t="s">
        <v>480</v>
      </c>
      <c r="C331" s="31" t="s">
        <v>343</v>
      </c>
      <c r="D331" s="31" t="s">
        <v>66</v>
      </c>
      <c r="E331" s="34">
        <v>1175.366</v>
      </c>
      <c r="F331" s="34">
        <v>1030.8800000000001</v>
      </c>
      <c r="G331" s="46">
        <v>993.62742500000002</v>
      </c>
      <c r="H331" s="72" t="s">
        <v>742</v>
      </c>
      <c r="I331" s="48" t="s">
        <v>1304</v>
      </c>
      <c r="J331" s="49" t="s">
        <v>1305</v>
      </c>
      <c r="K331" s="34">
        <v>1526.6510000000001</v>
      </c>
      <c r="L331" s="46">
        <v>1005.34</v>
      </c>
      <c r="M331" s="46">
        <v>-521.31100000000004</v>
      </c>
      <c r="N331" s="46" t="s">
        <v>742</v>
      </c>
      <c r="O331" s="31" t="s">
        <v>1218</v>
      </c>
      <c r="P331" s="47" t="s">
        <v>1315</v>
      </c>
      <c r="Q331" s="47"/>
      <c r="R331" s="31" t="s">
        <v>335</v>
      </c>
      <c r="S331" s="37" t="s">
        <v>336</v>
      </c>
      <c r="T331" s="70" t="s">
        <v>479</v>
      </c>
      <c r="U331" s="39">
        <v>271</v>
      </c>
      <c r="V331" s="40" t="s">
        <v>48</v>
      </c>
      <c r="W331" s="41"/>
      <c r="X331" s="41"/>
      <c r="Y331" s="69"/>
    </row>
    <row r="332" spans="1:25" s="121" customFormat="1" ht="90.75" customHeight="1" x14ac:dyDescent="0.15">
      <c r="A332" s="88">
        <v>261</v>
      </c>
      <c r="B332" s="47" t="s">
        <v>481</v>
      </c>
      <c r="C332" s="31" t="s">
        <v>107</v>
      </c>
      <c r="D332" s="31" t="s">
        <v>66</v>
      </c>
      <c r="E332" s="34">
        <v>581.85599999999999</v>
      </c>
      <c r="F332" s="34">
        <v>521.85599999999999</v>
      </c>
      <c r="G332" s="46">
        <v>457.88513</v>
      </c>
      <c r="H332" s="72" t="s">
        <v>742</v>
      </c>
      <c r="I332" s="48" t="s">
        <v>1304</v>
      </c>
      <c r="J332" s="49" t="s">
        <v>1316</v>
      </c>
      <c r="K332" s="34">
        <v>599.20000000000005</v>
      </c>
      <c r="L332" s="46">
        <v>729.2</v>
      </c>
      <c r="M332" s="46">
        <v>130</v>
      </c>
      <c r="N332" s="46" t="s">
        <v>742</v>
      </c>
      <c r="O332" s="31" t="s">
        <v>1218</v>
      </c>
      <c r="P332" s="47" t="s">
        <v>1317</v>
      </c>
      <c r="Q332" s="47"/>
      <c r="R332" s="31" t="s">
        <v>335</v>
      </c>
      <c r="S332" s="37" t="s">
        <v>336</v>
      </c>
      <c r="T332" s="70" t="s">
        <v>472</v>
      </c>
      <c r="U332" s="39">
        <v>272</v>
      </c>
      <c r="V332" s="40" t="s">
        <v>48</v>
      </c>
      <c r="W332" s="41"/>
      <c r="X332" s="41"/>
      <c r="Y332" s="69"/>
    </row>
    <row r="333" spans="1:25" s="121" customFormat="1" ht="13.5" customHeight="1" x14ac:dyDescent="0.15">
      <c r="A333" s="88"/>
      <c r="B333" s="47"/>
      <c r="C333" s="47"/>
      <c r="D333" s="47"/>
      <c r="E333" s="34"/>
      <c r="F333" s="34"/>
      <c r="G333" s="46"/>
      <c r="H333" s="55"/>
      <c r="I333" s="48"/>
      <c r="J333" s="49"/>
      <c r="K333" s="34"/>
      <c r="L333" s="46"/>
      <c r="M333" s="46"/>
      <c r="N333" s="46"/>
      <c r="O333" s="31"/>
      <c r="P333" s="47"/>
      <c r="Q333" s="47"/>
      <c r="R333" s="47"/>
      <c r="S333" s="37"/>
      <c r="T333" s="67"/>
      <c r="U333" s="67"/>
      <c r="V333" s="40"/>
      <c r="W333" s="41"/>
      <c r="X333" s="41"/>
      <c r="Y333" s="69"/>
    </row>
    <row r="334" spans="1:25" ht="21.6" customHeight="1" x14ac:dyDescent="0.15">
      <c r="A334" s="5"/>
      <c r="B334" s="6" t="s">
        <v>482</v>
      </c>
      <c r="C334" s="7"/>
      <c r="D334" s="7"/>
      <c r="E334" s="28"/>
      <c r="F334" s="28"/>
      <c r="G334" s="8"/>
      <c r="H334" s="74"/>
      <c r="I334" s="9"/>
      <c r="J334" s="10"/>
      <c r="K334" s="28"/>
      <c r="L334" s="8"/>
      <c r="M334" s="8"/>
      <c r="N334" s="8"/>
      <c r="O334" s="11"/>
      <c r="P334" s="7"/>
      <c r="Q334" s="7"/>
      <c r="R334" s="7"/>
      <c r="S334" s="12"/>
      <c r="T334" s="12"/>
      <c r="U334" s="12"/>
      <c r="V334" s="12"/>
      <c r="W334" s="13"/>
      <c r="X334" s="13"/>
      <c r="Y334" s="14"/>
    </row>
    <row r="335" spans="1:25" s="121" customFormat="1" ht="219.95" customHeight="1" x14ac:dyDescent="0.15">
      <c r="A335" s="88">
        <v>262</v>
      </c>
      <c r="B335" s="47" t="s">
        <v>483</v>
      </c>
      <c r="C335" s="31" t="s">
        <v>160</v>
      </c>
      <c r="D335" s="31" t="s">
        <v>66</v>
      </c>
      <c r="E335" s="34">
        <v>111.08199999999999</v>
      </c>
      <c r="F335" s="34">
        <v>111.08199999999999</v>
      </c>
      <c r="G335" s="34">
        <v>74.665000000000006</v>
      </c>
      <c r="H335" s="293" t="s">
        <v>2237</v>
      </c>
      <c r="I335" s="15" t="s">
        <v>1007</v>
      </c>
      <c r="J335" s="16" t="s">
        <v>1994</v>
      </c>
      <c r="K335" s="34">
        <v>107.413</v>
      </c>
      <c r="L335" s="34">
        <v>125.413</v>
      </c>
      <c r="M335" s="215">
        <f t="shared" ref="M335:M349" si="23">L335-K335</f>
        <v>18</v>
      </c>
      <c r="N335" s="46" t="s">
        <v>742</v>
      </c>
      <c r="O335" s="31" t="s">
        <v>1009</v>
      </c>
      <c r="P335" s="47" t="s">
        <v>1996</v>
      </c>
      <c r="Q335" s="47" t="s">
        <v>2275</v>
      </c>
      <c r="R335" s="31" t="s">
        <v>265</v>
      </c>
      <c r="S335" s="37" t="s">
        <v>0</v>
      </c>
      <c r="T335" s="70" t="s">
        <v>484</v>
      </c>
      <c r="U335" s="39">
        <v>273</v>
      </c>
      <c r="V335" s="40" t="s">
        <v>26</v>
      </c>
      <c r="W335" s="41" t="s">
        <v>33</v>
      </c>
      <c r="X335" s="41" t="s">
        <v>33</v>
      </c>
      <c r="Y335" s="69"/>
    </row>
    <row r="336" spans="1:25" s="121" customFormat="1" ht="82.5" customHeight="1" x14ac:dyDescent="0.15">
      <c r="A336" s="88">
        <v>263</v>
      </c>
      <c r="B336" s="47" t="s">
        <v>485</v>
      </c>
      <c r="C336" s="31" t="s">
        <v>128</v>
      </c>
      <c r="D336" s="31" t="s">
        <v>66</v>
      </c>
      <c r="E336" s="34">
        <v>242.971</v>
      </c>
      <c r="F336" s="34">
        <v>275.84100000000001</v>
      </c>
      <c r="G336" s="34">
        <v>258.95999999999998</v>
      </c>
      <c r="H336" s="155" t="s">
        <v>741</v>
      </c>
      <c r="I336" s="15" t="s">
        <v>1007</v>
      </c>
      <c r="J336" s="16" t="s">
        <v>1895</v>
      </c>
      <c r="K336" s="34">
        <v>156.44999999999999</v>
      </c>
      <c r="L336" s="34">
        <v>190.5</v>
      </c>
      <c r="M336" s="215">
        <f t="shared" si="23"/>
        <v>34.050000000000011</v>
      </c>
      <c r="N336" s="46" t="s">
        <v>742</v>
      </c>
      <c r="O336" s="31" t="s">
        <v>1009</v>
      </c>
      <c r="P336" s="47" t="s">
        <v>1896</v>
      </c>
      <c r="Q336" s="47" t="s">
        <v>2276</v>
      </c>
      <c r="R336" s="31" t="s">
        <v>265</v>
      </c>
      <c r="S336" s="37" t="s">
        <v>0</v>
      </c>
      <c r="T336" s="70" t="s">
        <v>484</v>
      </c>
      <c r="U336" s="39">
        <v>274</v>
      </c>
      <c r="V336" s="40" t="s">
        <v>815</v>
      </c>
      <c r="W336" s="41" t="s">
        <v>33</v>
      </c>
      <c r="X336" s="41" t="s">
        <v>33</v>
      </c>
      <c r="Y336" s="69"/>
    </row>
    <row r="337" spans="1:26" s="121" customFormat="1" ht="69.75" customHeight="1" x14ac:dyDescent="0.15">
      <c r="A337" s="88">
        <v>264</v>
      </c>
      <c r="B337" s="47" t="s">
        <v>486</v>
      </c>
      <c r="C337" s="31" t="s">
        <v>64</v>
      </c>
      <c r="D337" s="31" t="s">
        <v>66</v>
      </c>
      <c r="E337" s="34">
        <v>34.9</v>
      </c>
      <c r="F337" s="34">
        <v>34.9</v>
      </c>
      <c r="G337" s="34">
        <v>34.840000000000003</v>
      </c>
      <c r="H337" s="155" t="s">
        <v>741</v>
      </c>
      <c r="I337" s="15" t="s">
        <v>1007</v>
      </c>
      <c r="J337" s="16" t="s">
        <v>1897</v>
      </c>
      <c r="K337" s="34">
        <v>34.9</v>
      </c>
      <c r="L337" s="34">
        <v>40.832999999999998</v>
      </c>
      <c r="M337" s="215">
        <f t="shared" si="23"/>
        <v>5.9329999999999998</v>
      </c>
      <c r="N337" s="46" t="s">
        <v>742</v>
      </c>
      <c r="O337" s="31" t="s">
        <v>1009</v>
      </c>
      <c r="P337" s="47" t="s">
        <v>1997</v>
      </c>
      <c r="Q337" s="47"/>
      <c r="R337" s="31" t="s">
        <v>487</v>
      </c>
      <c r="S337" s="37" t="s">
        <v>0</v>
      </c>
      <c r="T337" s="70" t="s">
        <v>484</v>
      </c>
      <c r="U337" s="39">
        <v>275</v>
      </c>
      <c r="V337" s="40" t="s">
        <v>49</v>
      </c>
      <c r="W337" s="41" t="s">
        <v>33</v>
      </c>
      <c r="X337" s="41"/>
      <c r="Y337" s="69"/>
    </row>
    <row r="338" spans="1:26" s="121" customFormat="1" ht="191.25" customHeight="1" x14ac:dyDescent="0.15">
      <c r="A338" s="88">
        <v>265</v>
      </c>
      <c r="B338" s="47" t="s">
        <v>1898</v>
      </c>
      <c r="C338" s="31" t="s">
        <v>92</v>
      </c>
      <c r="D338" s="31" t="s">
        <v>920</v>
      </c>
      <c r="E338" s="34">
        <v>9.3510000000000009</v>
      </c>
      <c r="F338" s="34">
        <v>9.3510000000000009</v>
      </c>
      <c r="G338" s="34">
        <v>9.0980000000000008</v>
      </c>
      <c r="H338" s="293" t="s">
        <v>1868</v>
      </c>
      <c r="I338" s="15" t="s">
        <v>1044</v>
      </c>
      <c r="J338" s="16" t="s">
        <v>1899</v>
      </c>
      <c r="K338" s="34">
        <v>6</v>
      </c>
      <c r="L338" s="34">
        <v>0</v>
      </c>
      <c r="M338" s="46">
        <f t="shared" si="23"/>
        <v>-6</v>
      </c>
      <c r="N338" s="46" t="s">
        <v>742</v>
      </c>
      <c r="O338" s="31" t="s">
        <v>1012</v>
      </c>
      <c r="P338" s="47" t="s">
        <v>1900</v>
      </c>
      <c r="Q338" s="47"/>
      <c r="R338" s="201" t="s">
        <v>487</v>
      </c>
      <c r="S338" s="202" t="s">
        <v>0</v>
      </c>
      <c r="T338" s="203" t="s">
        <v>774</v>
      </c>
      <c r="U338" s="209" t="s">
        <v>775</v>
      </c>
      <c r="V338" s="40" t="s">
        <v>24</v>
      </c>
      <c r="W338" s="41" t="s">
        <v>33</v>
      </c>
      <c r="X338" s="41"/>
      <c r="Y338" s="69"/>
    </row>
    <row r="339" spans="1:26" s="121" customFormat="1" ht="200.1" customHeight="1" collapsed="1" x14ac:dyDescent="0.15">
      <c r="A339" s="88">
        <v>266</v>
      </c>
      <c r="B339" s="67" t="s">
        <v>488</v>
      </c>
      <c r="C339" s="31" t="s">
        <v>115</v>
      </c>
      <c r="D339" s="31" t="s">
        <v>66</v>
      </c>
      <c r="E339" s="89">
        <v>28579.421999999999</v>
      </c>
      <c r="F339" s="34">
        <v>22639.963993000001</v>
      </c>
      <c r="G339" s="34">
        <v>21848.33353</v>
      </c>
      <c r="H339" s="2" t="s">
        <v>2045</v>
      </c>
      <c r="I339" s="48" t="s">
        <v>1007</v>
      </c>
      <c r="J339" s="49" t="s">
        <v>1543</v>
      </c>
      <c r="K339" s="292">
        <v>23097.066999999999</v>
      </c>
      <c r="L339" s="215">
        <v>29049.066999999999</v>
      </c>
      <c r="M339" s="215">
        <f t="shared" si="23"/>
        <v>5952</v>
      </c>
      <c r="N339" s="46" t="s">
        <v>1991</v>
      </c>
      <c r="O339" s="31" t="s">
        <v>1009</v>
      </c>
      <c r="P339" s="47" t="s">
        <v>2046</v>
      </c>
      <c r="Q339" s="47" t="s">
        <v>2277</v>
      </c>
      <c r="R339" s="31" t="s">
        <v>167</v>
      </c>
      <c r="S339" s="37" t="s">
        <v>0</v>
      </c>
      <c r="T339" s="38" t="s">
        <v>934</v>
      </c>
      <c r="U339" s="39">
        <v>276</v>
      </c>
      <c r="V339" s="40" t="s">
        <v>26</v>
      </c>
      <c r="W339" s="41" t="s">
        <v>33</v>
      </c>
      <c r="X339" s="41" t="s">
        <v>33</v>
      </c>
      <c r="Y339" s="69" t="s">
        <v>33</v>
      </c>
      <c r="Z339" s="136"/>
    </row>
    <row r="340" spans="1:26" s="121" customFormat="1" ht="89.25" customHeight="1" x14ac:dyDescent="0.15">
      <c r="A340" s="88">
        <v>267</v>
      </c>
      <c r="B340" s="67" t="s">
        <v>489</v>
      </c>
      <c r="C340" s="31" t="s">
        <v>354</v>
      </c>
      <c r="D340" s="31" t="s">
        <v>66</v>
      </c>
      <c r="E340" s="89">
        <v>10381</v>
      </c>
      <c r="F340" s="34">
        <v>6275</v>
      </c>
      <c r="G340" s="34">
        <v>4062</v>
      </c>
      <c r="H340" s="2" t="s">
        <v>1544</v>
      </c>
      <c r="I340" s="48" t="s">
        <v>1007</v>
      </c>
      <c r="J340" s="49" t="s">
        <v>1545</v>
      </c>
      <c r="K340" s="292">
        <v>9124</v>
      </c>
      <c r="L340" s="215">
        <v>8747</v>
      </c>
      <c r="M340" s="215">
        <f t="shared" si="23"/>
        <v>-377</v>
      </c>
      <c r="N340" s="46" t="s">
        <v>741</v>
      </c>
      <c r="O340" s="31" t="s">
        <v>1009</v>
      </c>
      <c r="P340" s="47" t="s">
        <v>1546</v>
      </c>
      <c r="Q340" s="47" t="s">
        <v>2278</v>
      </c>
      <c r="R340" s="31" t="s">
        <v>167</v>
      </c>
      <c r="S340" s="37" t="s">
        <v>0</v>
      </c>
      <c r="T340" s="38" t="s">
        <v>935</v>
      </c>
      <c r="U340" s="39">
        <v>277</v>
      </c>
      <c r="V340" s="40" t="s">
        <v>26</v>
      </c>
      <c r="W340" s="41"/>
      <c r="X340" s="41"/>
      <c r="Y340" s="69"/>
      <c r="Z340" s="136"/>
    </row>
    <row r="341" spans="1:26" s="121" customFormat="1" ht="132" customHeight="1" x14ac:dyDescent="0.15">
      <c r="A341" s="88">
        <v>268</v>
      </c>
      <c r="B341" s="67" t="s">
        <v>490</v>
      </c>
      <c r="C341" s="31" t="s">
        <v>133</v>
      </c>
      <c r="D341" s="31" t="s">
        <v>66</v>
      </c>
      <c r="E341" s="89">
        <v>50</v>
      </c>
      <c r="F341" s="34">
        <v>50</v>
      </c>
      <c r="G341" s="34">
        <v>49.713048000000001</v>
      </c>
      <c r="H341" s="2" t="s">
        <v>1547</v>
      </c>
      <c r="I341" s="48" t="s">
        <v>1548</v>
      </c>
      <c r="J341" s="49" t="s">
        <v>1549</v>
      </c>
      <c r="K341" s="292">
        <v>40</v>
      </c>
      <c r="L341" s="215">
        <v>50</v>
      </c>
      <c r="M341" s="215">
        <f t="shared" si="23"/>
        <v>10</v>
      </c>
      <c r="N341" s="46" t="s">
        <v>741</v>
      </c>
      <c r="O341" s="31" t="s">
        <v>1009</v>
      </c>
      <c r="P341" s="47" t="s">
        <v>1550</v>
      </c>
      <c r="Q341" s="47"/>
      <c r="R341" s="31" t="s">
        <v>167</v>
      </c>
      <c r="S341" s="37" t="s">
        <v>0</v>
      </c>
      <c r="T341" s="38" t="s">
        <v>491</v>
      </c>
      <c r="U341" s="39">
        <v>278</v>
      </c>
      <c r="V341" s="40" t="s">
        <v>26</v>
      </c>
      <c r="W341" s="41" t="s">
        <v>33</v>
      </c>
      <c r="X341" s="41"/>
      <c r="Y341" s="69"/>
      <c r="Z341" s="134"/>
    </row>
    <row r="342" spans="1:26" s="121" customFormat="1" ht="96" customHeight="1" x14ac:dyDescent="0.15">
      <c r="A342" s="88">
        <v>269</v>
      </c>
      <c r="B342" s="67" t="s">
        <v>492</v>
      </c>
      <c r="C342" s="31" t="s">
        <v>459</v>
      </c>
      <c r="D342" s="31" t="s">
        <v>66</v>
      </c>
      <c r="E342" s="89">
        <v>42.046999999999997</v>
      </c>
      <c r="F342" s="34">
        <v>42.046999999999997</v>
      </c>
      <c r="G342" s="34">
        <v>42.046669999999999</v>
      </c>
      <c r="H342" s="2" t="s">
        <v>1551</v>
      </c>
      <c r="I342" s="48" t="s">
        <v>1522</v>
      </c>
      <c r="J342" s="49" t="s">
        <v>1552</v>
      </c>
      <c r="K342" s="292">
        <v>37.444000000000003</v>
      </c>
      <c r="L342" s="215">
        <v>37.935000000000002</v>
      </c>
      <c r="M342" s="215">
        <f t="shared" si="23"/>
        <v>0.49099999999999966</v>
      </c>
      <c r="N342" s="46" t="s">
        <v>741</v>
      </c>
      <c r="O342" s="31" t="s">
        <v>1009</v>
      </c>
      <c r="P342" s="47" t="s">
        <v>1553</v>
      </c>
      <c r="Q342" s="47"/>
      <c r="R342" s="31" t="s">
        <v>167</v>
      </c>
      <c r="S342" s="37" t="s">
        <v>0</v>
      </c>
      <c r="T342" s="38" t="s">
        <v>491</v>
      </c>
      <c r="U342" s="39">
        <v>279</v>
      </c>
      <c r="V342" s="40" t="s">
        <v>26</v>
      </c>
      <c r="W342" s="41"/>
      <c r="X342" s="41"/>
      <c r="Y342" s="69"/>
      <c r="Z342" s="134"/>
    </row>
    <row r="343" spans="1:26" s="121" customFormat="1" ht="200.1" customHeight="1" x14ac:dyDescent="0.15">
      <c r="A343" s="88">
        <v>270</v>
      </c>
      <c r="B343" s="67" t="s">
        <v>493</v>
      </c>
      <c r="C343" s="31" t="s">
        <v>111</v>
      </c>
      <c r="D343" s="31" t="s">
        <v>66</v>
      </c>
      <c r="E343" s="89">
        <v>43.838000000000001</v>
      </c>
      <c r="F343" s="34">
        <v>43.838000000000001</v>
      </c>
      <c r="G343" s="34">
        <v>0</v>
      </c>
      <c r="H343" s="2" t="s">
        <v>1554</v>
      </c>
      <c r="I343" s="48" t="s">
        <v>1525</v>
      </c>
      <c r="J343" s="49" t="s">
        <v>1555</v>
      </c>
      <c r="K343" s="292">
        <v>43.838000000000001</v>
      </c>
      <c r="L343" s="215">
        <v>43.838000000000001</v>
      </c>
      <c r="M343" s="215">
        <f t="shared" si="23"/>
        <v>0</v>
      </c>
      <c r="N343" s="46" t="s">
        <v>741</v>
      </c>
      <c r="O343" s="31" t="s">
        <v>1045</v>
      </c>
      <c r="P343" s="47" t="s">
        <v>1556</v>
      </c>
      <c r="Q343" s="47"/>
      <c r="R343" s="31" t="s">
        <v>167</v>
      </c>
      <c r="S343" s="37" t="s">
        <v>0</v>
      </c>
      <c r="T343" s="38" t="s">
        <v>491</v>
      </c>
      <c r="U343" s="39">
        <v>280</v>
      </c>
      <c r="V343" s="40" t="s">
        <v>26</v>
      </c>
      <c r="W343" s="41"/>
      <c r="X343" s="41" t="s">
        <v>33</v>
      </c>
      <c r="Y343" s="69"/>
      <c r="Z343" s="134"/>
    </row>
    <row r="344" spans="1:26" s="121" customFormat="1" ht="350.1" customHeight="1" x14ac:dyDescent="0.15">
      <c r="A344" s="88">
        <v>271</v>
      </c>
      <c r="B344" s="67" t="s">
        <v>1670</v>
      </c>
      <c r="C344" s="31" t="s">
        <v>160</v>
      </c>
      <c r="D344" s="31" t="s">
        <v>66</v>
      </c>
      <c r="E344" s="89">
        <v>184.94</v>
      </c>
      <c r="F344" s="34">
        <v>184.94</v>
      </c>
      <c r="G344" s="34">
        <v>180.74811</v>
      </c>
      <c r="H344" s="2" t="s">
        <v>1557</v>
      </c>
      <c r="I344" s="48" t="s">
        <v>1522</v>
      </c>
      <c r="J344" s="49" t="s">
        <v>1558</v>
      </c>
      <c r="K344" s="292">
        <v>202.44</v>
      </c>
      <c r="L344" s="215">
        <v>262.411</v>
      </c>
      <c r="M344" s="215">
        <f t="shared" si="23"/>
        <v>59.971000000000004</v>
      </c>
      <c r="N344" s="46" t="s">
        <v>741</v>
      </c>
      <c r="O344" s="31" t="s">
        <v>1009</v>
      </c>
      <c r="P344" s="47" t="s">
        <v>2336</v>
      </c>
      <c r="Q344" s="47" t="s">
        <v>2279</v>
      </c>
      <c r="R344" s="31" t="s">
        <v>167</v>
      </c>
      <c r="S344" s="37" t="s">
        <v>0</v>
      </c>
      <c r="T344" s="38" t="s">
        <v>491</v>
      </c>
      <c r="U344" s="39">
        <v>281</v>
      </c>
      <c r="V344" s="40" t="s">
        <v>26</v>
      </c>
      <c r="W344" s="41" t="s">
        <v>33</v>
      </c>
      <c r="X344" s="41"/>
      <c r="Y344" s="69"/>
      <c r="Z344" s="136"/>
    </row>
    <row r="345" spans="1:26" s="121" customFormat="1" ht="71.25" customHeight="1" x14ac:dyDescent="0.15">
      <c r="A345" s="88">
        <v>272</v>
      </c>
      <c r="B345" s="47" t="s">
        <v>936</v>
      </c>
      <c r="C345" s="31" t="s">
        <v>107</v>
      </c>
      <c r="D345" s="31" t="s">
        <v>146</v>
      </c>
      <c r="E345" s="89">
        <v>80</v>
      </c>
      <c r="F345" s="34">
        <v>80</v>
      </c>
      <c r="G345" s="34">
        <v>76.740015</v>
      </c>
      <c r="H345" s="86" t="s">
        <v>878</v>
      </c>
      <c r="I345" s="48" t="s">
        <v>1522</v>
      </c>
      <c r="J345" s="49" t="s">
        <v>1559</v>
      </c>
      <c r="K345" s="292">
        <v>92</v>
      </c>
      <c r="L345" s="215">
        <v>200</v>
      </c>
      <c r="M345" s="215">
        <f t="shared" si="23"/>
        <v>108</v>
      </c>
      <c r="N345" s="46" t="s">
        <v>741</v>
      </c>
      <c r="O345" s="31" t="s">
        <v>1009</v>
      </c>
      <c r="P345" s="47" t="s">
        <v>1560</v>
      </c>
      <c r="Q345" s="47" t="s">
        <v>2280</v>
      </c>
      <c r="R345" s="31" t="s">
        <v>167</v>
      </c>
      <c r="S345" s="37" t="s">
        <v>0</v>
      </c>
      <c r="T345" s="38" t="s">
        <v>484</v>
      </c>
      <c r="U345" s="39">
        <v>282</v>
      </c>
      <c r="V345" s="40" t="s">
        <v>48</v>
      </c>
      <c r="W345" s="41" t="s">
        <v>28</v>
      </c>
      <c r="X345" s="41" t="s">
        <v>33</v>
      </c>
      <c r="Y345" s="69"/>
      <c r="Z345" s="134"/>
    </row>
    <row r="346" spans="1:26" s="121" customFormat="1" ht="115.5" customHeight="1" x14ac:dyDescent="0.15">
      <c r="A346" s="88">
        <v>273</v>
      </c>
      <c r="B346" s="47" t="s">
        <v>494</v>
      </c>
      <c r="C346" s="31" t="s">
        <v>64</v>
      </c>
      <c r="D346" s="31" t="s">
        <v>66</v>
      </c>
      <c r="E346" s="89">
        <v>139</v>
      </c>
      <c r="F346" s="34">
        <v>139</v>
      </c>
      <c r="G346" s="34">
        <v>135.64816500000001</v>
      </c>
      <c r="H346" s="86" t="s">
        <v>878</v>
      </c>
      <c r="I346" s="48" t="s">
        <v>1522</v>
      </c>
      <c r="J346" s="49" t="s">
        <v>1561</v>
      </c>
      <c r="K346" s="292">
        <v>134</v>
      </c>
      <c r="L346" s="215">
        <v>146</v>
      </c>
      <c r="M346" s="215">
        <f t="shared" si="23"/>
        <v>12</v>
      </c>
      <c r="N346" s="46" t="s">
        <v>741</v>
      </c>
      <c r="O346" s="31" t="s">
        <v>1009</v>
      </c>
      <c r="P346" s="47" t="s">
        <v>1562</v>
      </c>
      <c r="Q346" s="47" t="s">
        <v>2281</v>
      </c>
      <c r="R346" s="31" t="s">
        <v>167</v>
      </c>
      <c r="S346" s="37" t="s">
        <v>0</v>
      </c>
      <c r="T346" s="70" t="s">
        <v>484</v>
      </c>
      <c r="U346" s="39">
        <v>283</v>
      </c>
      <c r="V346" s="40" t="s">
        <v>49</v>
      </c>
      <c r="W346" s="41" t="s">
        <v>33</v>
      </c>
      <c r="X346" s="41"/>
      <c r="Y346" s="69"/>
      <c r="Z346" s="136"/>
    </row>
    <row r="347" spans="1:26" s="121" customFormat="1" ht="57" customHeight="1" x14ac:dyDescent="0.15">
      <c r="A347" s="88">
        <v>274</v>
      </c>
      <c r="B347" s="47" t="s">
        <v>495</v>
      </c>
      <c r="C347" s="31" t="s">
        <v>64</v>
      </c>
      <c r="D347" s="31" t="s">
        <v>66</v>
      </c>
      <c r="E347" s="89">
        <v>307.06</v>
      </c>
      <c r="F347" s="34">
        <v>320.73599999999999</v>
      </c>
      <c r="G347" s="34">
        <v>318.72588000000002</v>
      </c>
      <c r="H347" s="86" t="s">
        <v>878</v>
      </c>
      <c r="I347" s="48" t="s">
        <v>1522</v>
      </c>
      <c r="J347" s="49" t="s">
        <v>1563</v>
      </c>
      <c r="K347" s="292">
        <v>428.5</v>
      </c>
      <c r="L347" s="215">
        <v>502.375</v>
      </c>
      <c r="M347" s="215">
        <f t="shared" si="23"/>
        <v>73.875</v>
      </c>
      <c r="N347" s="46" t="s">
        <v>741</v>
      </c>
      <c r="O347" s="31" t="s">
        <v>1009</v>
      </c>
      <c r="P347" s="47" t="s">
        <v>1564</v>
      </c>
      <c r="Q347" s="47" t="s">
        <v>2282</v>
      </c>
      <c r="R347" s="31" t="s">
        <v>167</v>
      </c>
      <c r="S347" s="37" t="s">
        <v>0</v>
      </c>
      <c r="T347" s="70" t="s">
        <v>484</v>
      </c>
      <c r="U347" s="39">
        <v>284</v>
      </c>
      <c r="V347" s="40" t="s">
        <v>49</v>
      </c>
      <c r="W347" s="41"/>
      <c r="X347" s="41" t="s">
        <v>33</v>
      </c>
      <c r="Y347" s="69"/>
      <c r="Z347" s="134"/>
    </row>
    <row r="348" spans="1:26" s="121" customFormat="1" ht="126.75" customHeight="1" x14ac:dyDescent="0.15">
      <c r="A348" s="88">
        <v>275</v>
      </c>
      <c r="B348" s="47" t="s">
        <v>496</v>
      </c>
      <c r="C348" s="31" t="s">
        <v>61</v>
      </c>
      <c r="D348" s="31" t="s">
        <v>66</v>
      </c>
      <c r="E348" s="89">
        <v>402</v>
      </c>
      <c r="F348" s="34">
        <v>337.83100000000002</v>
      </c>
      <c r="G348" s="34">
        <v>273.47449599999999</v>
      </c>
      <c r="H348" s="86" t="s">
        <v>878</v>
      </c>
      <c r="I348" s="48" t="s">
        <v>1522</v>
      </c>
      <c r="J348" s="49" t="s">
        <v>1565</v>
      </c>
      <c r="K348" s="292">
        <v>502.5</v>
      </c>
      <c r="L348" s="215">
        <v>517.57500000000005</v>
      </c>
      <c r="M348" s="215">
        <f t="shared" si="23"/>
        <v>15.075000000000045</v>
      </c>
      <c r="N348" s="46" t="s">
        <v>2047</v>
      </c>
      <c r="O348" s="31" t="s">
        <v>1009</v>
      </c>
      <c r="P348" s="47" t="s">
        <v>1566</v>
      </c>
      <c r="Q348" s="137" t="s">
        <v>2283</v>
      </c>
      <c r="R348" s="31" t="s">
        <v>248</v>
      </c>
      <c r="S348" s="37" t="s">
        <v>0</v>
      </c>
      <c r="T348" s="70" t="s">
        <v>497</v>
      </c>
      <c r="U348" s="39">
        <v>285</v>
      </c>
      <c r="V348" s="40" t="s">
        <v>817</v>
      </c>
      <c r="W348" s="41"/>
      <c r="X348" s="41" t="s">
        <v>33</v>
      </c>
      <c r="Y348" s="69"/>
      <c r="Z348" s="134"/>
    </row>
    <row r="349" spans="1:26" s="121" customFormat="1" ht="109.5" customHeight="1" x14ac:dyDescent="0.15">
      <c r="A349" s="88">
        <v>276</v>
      </c>
      <c r="B349" s="47" t="s">
        <v>937</v>
      </c>
      <c r="C349" s="31" t="s">
        <v>63</v>
      </c>
      <c r="D349" s="31" t="s">
        <v>142</v>
      </c>
      <c r="E349" s="89">
        <v>85</v>
      </c>
      <c r="F349" s="34">
        <v>120.45</v>
      </c>
      <c r="G349" s="34">
        <v>119.08799999999999</v>
      </c>
      <c r="H349" s="86" t="s">
        <v>878</v>
      </c>
      <c r="I349" s="48" t="s">
        <v>1548</v>
      </c>
      <c r="J349" s="49" t="s">
        <v>1567</v>
      </c>
      <c r="K349" s="292">
        <v>66.5</v>
      </c>
      <c r="L349" s="215">
        <v>79.95</v>
      </c>
      <c r="M349" s="215">
        <f t="shared" si="23"/>
        <v>13.450000000000003</v>
      </c>
      <c r="N349" s="46" t="s">
        <v>2047</v>
      </c>
      <c r="O349" s="31" t="s">
        <v>1009</v>
      </c>
      <c r="P349" s="47" t="s">
        <v>1568</v>
      </c>
      <c r="Q349" s="47" t="s">
        <v>2284</v>
      </c>
      <c r="R349" s="31" t="s">
        <v>248</v>
      </c>
      <c r="S349" s="37" t="s">
        <v>0</v>
      </c>
      <c r="T349" s="70" t="s">
        <v>497</v>
      </c>
      <c r="U349" s="39">
        <v>286</v>
      </c>
      <c r="V349" s="40" t="s">
        <v>815</v>
      </c>
      <c r="W349" s="41"/>
      <c r="X349" s="41" t="s">
        <v>33</v>
      </c>
      <c r="Y349" s="69"/>
      <c r="Z349" s="134"/>
    </row>
    <row r="350" spans="1:26" s="121" customFormat="1" ht="13.5" customHeight="1" x14ac:dyDescent="0.15">
      <c r="A350" s="88"/>
      <c r="B350" s="47"/>
      <c r="C350" s="47"/>
      <c r="D350" s="47"/>
      <c r="E350" s="34"/>
      <c r="F350" s="34"/>
      <c r="G350" s="46"/>
      <c r="H350" s="55"/>
      <c r="I350" s="48"/>
      <c r="J350" s="49"/>
      <c r="K350" s="34"/>
      <c r="L350" s="46"/>
      <c r="M350" s="46"/>
      <c r="N350" s="46"/>
      <c r="O350" s="31"/>
      <c r="P350" s="47"/>
      <c r="Q350" s="47"/>
      <c r="R350" s="47"/>
      <c r="S350" s="37"/>
      <c r="T350" s="37"/>
      <c r="U350" s="37"/>
      <c r="V350" s="40"/>
      <c r="W350" s="41"/>
      <c r="X350" s="41"/>
      <c r="Y350" s="69"/>
    </row>
    <row r="351" spans="1:26" ht="21.6" customHeight="1" x14ac:dyDescent="0.15">
      <c r="A351" s="5"/>
      <c r="B351" s="6" t="s">
        <v>498</v>
      </c>
      <c r="C351" s="7"/>
      <c r="D351" s="7"/>
      <c r="E351" s="28"/>
      <c r="F351" s="28"/>
      <c r="G351" s="8"/>
      <c r="H351" s="74"/>
      <c r="I351" s="9"/>
      <c r="J351" s="10"/>
      <c r="K351" s="28"/>
      <c r="L351" s="8"/>
      <c r="M351" s="8"/>
      <c r="N351" s="8"/>
      <c r="O351" s="11"/>
      <c r="P351" s="7"/>
      <c r="Q351" s="7"/>
      <c r="R351" s="7"/>
      <c r="S351" s="12"/>
      <c r="T351" s="12"/>
      <c r="U351" s="12"/>
      <c r="V351" s="12"/>
      <c r="W351" s="13"/>
      <c r="X351" s="13"/>
      <c r="Y351" s="14"/>
    </row>
    <row r="352" spans="1:26" s="121" customFormat="1" ht="106.5" customHeight="1" x14ac:dyDescent="0.15">
      <c r="A352" s="88">
        <v>277</v>
      </c>
      <c r="B352" s="67" t="s">
        <v>499</v>
      </c>
      <c r="C352" s="31" t="s">
        <v>238</v>
      </c>
      <c r="D352" s="31" t="s">
        <v>66</v>
      </c>
      <c r="E352" s="34">
        <v>13600</v>
      </c>
      <c r="F352" s="34">
        <v>13529</v>
      </c>
      <c r="G352" s="46">
        <v>13529</v>
      </c>
      <c r="H352" s="36" t="s">
        <v>1935</v>
      </c>
      <c r="I352" s="48" t="s">
        <v>1007</v>
      </c>
      <c r="J352" s="49" t="s">
        <v>1937</v>
      </c>
      <c r="K352" s="34">
        <v>11568</v>
      </c>
      <c r="L352" s="46">
        <v>11568</v>
      </c>
      <c r="M352" s="46">
        <f t="shared" ref="M352:M359" si="24">L352-K352</f>
        <v>0</v>
      </c>
      <c r="N352" s="46" t="s">
        <v>742</v>
      </c>
      <c r="O352" s="31" t="s">
        <v>1009</v>
      </c>
      <c r="P352" s="47" t="s">
        <v>1938</v>
      </c>
      <c r="Q352" s="47"/>
      <c r="R352" s="92" t="s">
        <v>500</v>
      </c>
      <c r="S352" s="37" t="s">
        <v>0</v>
      </c>
      <c r="T352" s="70" t="s">
        <v>501</v>
      </c>
      <c r="U352" s="39">
        <v>287</v>
      </c>
      <c r="V352" s="40" t="s">
        <v>26</v>
      </c>
      <c r="W352" s="41"/>
      <c r="X352" s="41" t="s">
        <v>33</v>
      </c>
      <c r="Y352" s="69"/>
    </row>
    <row r="353" spans="1:25" s="121" customFormat="1" ht="101.25" customHeight="1" x14ac:dyDescent="0.15">
      <c r="A353" s="88">
        <v>278</v>
      </c>
      <c r="B353" s="67" t="s">
        <v>502</v>
      </c>
      <c r="C353" s="31" t="s">
        <v>79</v>
      </c>
      <c r="D353" s="31" t="s">
        <v>66</v>
      </c>
      <c r="E353" s="34">
        <v>7647</v>
      </c>
      <c r="F353" s="34">
        <v>6394.1100000000015</v>
      </c>
      <c r="G353" s="46">
        <v>6294.9170000000004</v>
      </c>
      <c r="H353" s="36" t="s">
        <v>1934</v>
      </c>
      <c r="I353" s="48" t="s">
        <v>1007</v>
      </c>
      <c r="J353" s="49" t="s">
        <v>1936</v>
      </c>
      <c r="K353" s="34">
        <v>4066</v>
      </c>
      <c r="L353" s="46">
        <v>7081</v>
      </c>
      <c r="M353" s="46">
        <f t="shared" si="24"/>
        <v>3015</v>
      </c>
      <c r="N353" s="46" t="s">
        <v>742</v>
      </c>
      <c r="O353" s="31" t="s">
        <v>1009</v>
      </c>
      <c r="P353" s="47" t="s">
        <v>1939</v>
      </c>
      <c r="Q353" s="47"/>
      <c r="R353" s="92" t="s">
        <v>308</v>
      </c>
      <c r="S353" s="37" t="s">
        <v>0</v>
      </c>
      <c r="T353" s="70" t="s">
        <v>501</v>
      </c>
      <c r="U353" s="39">
        <v>288</v>
      </c>
      <c r="V353" s="40" t="s">
        <v>26</v>
      </c>
      <c r="W353" s="41"/>
      <c r="X353" s="41" t="s">
        <v>33</v>
      </c>
      <c r="Y353" s="69"/>
    </row>
    <row r="354" spans="1:25" s="121" customFormat="1" ht="123" customHeight="1" x14ac:dyDescent="0.15">
      <c r="A354" s="88">
        <v>279</v>
      </c>
      <c r="B354" s="67" t="s">
        <v>503</v>
      </c>
      <c r="C354" s="31" t="s">
        <v>504</v>
      </c>
      <c r="D354" s="31" t="s">
        <v>66</v>
      </c>
      <c r="E354" s="34">
        <v>1677</v>
      </c>
      <c r="F354" s="34">
        <v>1566.6770000000001</v>
      </c>
      <c r="G354" s="46">
        <v>1504.623</v>
      </c>
      <c r="H354" s="36" t="s">
        <v>1940</v>
      </c>
      <c r="I354" s="48" t="s">
        <v>1007</v>
      </c>
      <c r="J354" s="49" t="s">
        <v>1941</v>
      </c>
      <c r="K354" s="34">
        <v>1274</v>
      </c>
      <c r="L354" s="46">
        <v>1341</v>
      </c>
      <c r="M354" s="46">
        <f t="shared" si="24"/>
        <v>67</v>
      </c>
      <c r="N354" s="46" t="s">
        <v>742</v>
      </c>
      <c r="O354" s="31" t="s">
        <v>1009</v>
      </c>
      <c r="P354" s="47" t="s">
        <v>1942</v>
      </c>
      <c r="Q354" s="47"/>
      <c r="R354" s="92" t="s">
        <v>308</v>
      </c>
      <c r="S354" s="37" t="s">
        <v>309</v>
      </c>
      <c r="T354" s="70" t="s">
        <v>505</v>
      </c>
      <c r="U354" s="39">
        <v>289</v>
      </c>
      <c r="V354" s="40" t="s">
        <v>26</v>
      </c>
      <c r="W354" s="41"/>
      <c r="X354" s="41" t="s">
        <v>33</v>
      </c>
      <c r="Y354" s="69"/>
    </row>
    <row r="355" spans="1:25" s="121" customFormat="1" ht="63" customHeight="1" x14ac:dyDescent="0.15">
      <c r="A355" s="88">
        <v>280</v>
      </c>
      <c r="B355" s="67" t="s">
        <v>506</v>
      </c>
      <c r="C355" s="31" t="s">
        <v>507</v>
      </c>
      <c r="D355" s="31" t="s">
        <v>66</v>
      </c>
      <c r="E355" s="34">
        <v>2346</v>
      </c>
      <c r="F355" s="34">
        <v>1739.1339999999998</v>
      </c>
      <c r="G355" s="46">
        <v>1640.2909999999999</v>
      </c>
      <c r="H355" s="36" t="s">
        <v>741</v>
      </c>
      <c r="I355" s="48" t="s">
        <v>1007</v>
      </c>
      <c r="J355" s="49" t="s">
        <v>1943</v>
      </c>
      <c r="K355" s="34">
        <v>1643</v>
      </c>
      <c r="L355" s="46">
        <v>3566</v>
      </c>
      <c r="M355" s="46">
        <f t="shared" si="24"/>
        <v>1923</v>
      </c>
      <c r="N355" s="46" t="s">
        <v>742</v>
      </c>
      <c r="O355" s="31" t="s">
        <v>1009</v>
      </c>
      <c r="P355" s="47" t="s">
        <v>1944</v>
      </c>
      <c r="Q355" s="47"/>
      <c r="R355" s="92" t="s">
        <v>308</v>
      </c>
      <c r="S355" s="37" t="s">
        <v>309</v>
      </c>
      <c r="T355" s="70" t="s">
        <v>505</v>
      </c>
      <c r="U355" s="39">
        <v>290</v>
      </c>
      <c r="V355" s="40" t="s">
        <v>48</v>
      </c>
      <c r="W355" s="41"/>
      <c r="X355" s="41" t="s">
        <v>33</v>
      </c>
      <c r="Y355" s="69"/>
    </row>
    <row r="356" spans="1:25" s="121" customFormat="1" ht="26.25" customHeight="1" x14ac:dyDescent="0.15">
      <c r="A356" s="88"/>
      <c r="B356" s="67" t="s">
        <v>2323</v>
      </c>
      <c r="C356" s="31"/>
      <c r="D356" s="31"/>
      <c r="E356" s="34"/>
      <c r="F356" s="34"/>
      <c r="G356" s="46"/>
      <c r="H356" s="36"/>
      <c r="I356" s="48"/>
      <c r="J356" s="49"/>
      <c r="K356" s="34"/>
      <c r="L356" s="46"/>
      <c r="M356" s="46"/>
      <c r="N356" s="46"/>
      <c r="O356" s="31"/>
      <c r="P356" s="47"/>
      <c r="Q356" s="47"/>
      <c r="R356" s="92" t="s">
        <v>308</v>
      </c>
      <c r="S356" s="37"/>
      <c r="T356" s="70"/>
      <c r="U356" s="39"/>
      <c r="V356" s="40"/>
      <c r="W356" s="41"/>
      <c r="X356" s="41"/>
      <c r="Y356" s="69"/>
    </row>
    <row r="357" spans="1:25" s="121" customFormat="1" ht="69" customHeight="1" x14ac:dyDescent="0.15">
      <c r="A357" s="88">
        <v>281</v>
      </c>
      <c r="B357" s="67" t="s">
        <v>508</v>
      </c>
      <c r="C357" s="31" t="s">
        <v>160</v>
      </c>
      <c r="D357" s="31" t="s">
        <v>66</v>
      </c>
      <c r="E357" s="34">
        <v>100</v>
      </c>
      <c r="F357" s="123">
        <v>100</v>
      </c>
      <c r="G357" s="46">
        <v>89.575999999999993</v>
      </c>
      <c r="H357" s="36" t="s">
        <v>1945</v>
      </c>
      <c r="I357" s="48" t="s">
        <v>1007</v>
      </c>
      <c r="J357" s="49" t="s">
        <v>1946</v>
      </c>
      <c r="K357" s="34">
        <v>280</v>
      </c>
      <c r="L357" s="46">
        <v>280</v>
      </c>
      <c r="M357" s="46">
        <f t="shared" si="24"/>
        <v>0</v>
      </c>
      <c r="N357" s="46" t="s">
        <v>742</v>
      </c>
      <c r="O357" s="31" t="s">
        <v>1009</v>
      </c>
      <c r="P357" s="47" t="s">
        <v>1947</v>
      </c>
      <c r="Q357" s="200"/>
      <c r="R357" s="92" t="s">
        <v>308</v>
      </c>
      <c r="S357" s="37" t="s">
        <v>0</v>
      </c>
      <c r="T357" s="70" t="s">
        <v>463</v>
      </c>
      <c r="U357" s="39">
        <v>291</v>
      </c>
      <c r="V357" s="40" t="s">
        <v>817</v>
      </c>
      <c r="W357" s="41" t="s">
        <v>33</v>
      </c>
      <c r="X357" s="41"/>
      <c r="Y357" s="69"/>
    </row>
    <row r="358" spans="1:25" s="121" customFormat="1" ht="93.75" customHeight="1" x14ac:dyDescent="0.15">
      <c r="A358" s="88">
        <v>282</v>
      </c>
      <c r="B358" s="67" t="s">
        <v>509</v>
      </c>
      <c r="C358" s="31" t="s">
        <v>111</v>
      </c>
      <c r="D358" s="31" t="s">
        <v>510</v>
      </c>
      <c r="E358" s="34">
        <v>137</v>
      </c>
      <c r="F358" s="34">
        <v>137</v>
      </c>
      <c r="G358" s="46">
        <v>130.041</v>
      </c>
      <c r="H358" s="36" t="s">
        <v>1948</v>
      </c>
      <c r="I358" s="48" t="s">
        <v>1007</v>
      </c>
      <c r="J358" s="49" t="s">
        <v>1949</v>
      </c>
      <c r="K358" s="34">
        <v>91</v>
      </c>
      <c r="L358" s="46">
        <v>73</v>
      </c>
      <c r="M358" s="46">
        <f t="shared" si="24"/>
        <v>-18</v>
      </c>
      <c r="N358" s="46" t="s">
        <v>742</v>
      </c>
      <c r="O358" s="31" t="s">
        <v>1009</v>
      </c>
      <c r="P358" s="47" t="s">
        <v>1950</v>
      </c>
      <c r="Q358" s="47"/>
      <c r="R358" s="212" t="s">
        <v>308</v>
      </c>
      <c r="S358" s="37" t="s">
        <v>309</v>
      </c>
      <c r="T358" s="70" t="s">
        <v>463</v>
      </c>
      <c r="U358" s="39">
        <v>292</v>
      </c>
      <c r="V358" s="40" t="s">
        <v>26</v>
      </c>
      <c r="W358" s="41"/>
      <c r="X358" s="41" t="s">
        <v>33</v>
      </c>
      <c r="Y358" s="69"/>
    </row>
    <row r="359" spans="1:25" s="121" customFormat="1" ht="104.25" customHeight="1" x14ac:dyDescent="0.15">
      <c r="A359" s="88">
        <v>283</v>
      </c>
      <c r="B359" s="67" t="s">
        <v>511</v>
      </c>
      <c r="C359" s="31" t="s">
        <v>151</v>
      </c>
      <c r="D359" s="31" t="s">
        <v>66</v>
      </c>
      <c r="E359" s="34">
        <v>265.65300000000002</v>
      </c>
      <c r="F359" s="34">
        <v>265.65300000000002</v>
      </c>
      <c r="G359" s="46">
        <v>265.65300000000002</v>
      </c>
      <c r="H359" s="36" t="s">
        <v>1951</v>
      </c>
      <c r="I359" s="48" t="s">
        <v>1007</v>
      </c>
      <c r="J359" s="49" t="s">
        <v>1952</v>
      </c>
      <c r="K359" s="89">
        <v>259.27</v>
      </c>
      <c r="L359" s="46">
        <v>259.27</v>
      </c>
      <c r="M359" s="46">
        <f t="shared" si="24"/>
        <v>0</v>
      </c>
      <c r="N359" s="46" t="s">
        <v>742</v>
      </c>
      <c r="O359" s="31" t="s">
        <v>1009</v>
      </c>
      <c r="P359" s="47" t="s">
        <v>1953</v>
      </c>
      <c r="Q359" s="47"/>
      <c r="R359" s="212" t="s">
        <v>308</v>
      </c>
      <c r="S359" s="37" t="s">
        <v>309</v>
      </c>
      <c r="T359" s="70" t="s">
        <v>512</v>
      </c>
      <c r="U359" s="39">
        <v>293</v>
      </c>
      <c r="V359" s="40" t="s">
        <v>26</v>
      </c>
      <c r="W359" s="41"/>
      <c r="X359" s="41" t="s">
        <v>33</v>
      </c>
      <c r="Y359" s="69"/>
    </row>
    <row r="360" spans="1:25" s="121" customFormat="1" ht="13.5" customHeight="1" x14ac:dyDescent="0.15">
      <c r="A360" s="88"/>
      <c r="B360" s="47"/>
      <c r="C360" s="47"/>
      <c r="D360" s="47"/>
      <c r="E360" s="34"/>
      <c r="F360" s="34"/>
      <c r="G360" s="46"/>
      <c r="H360" s="55"/>
      <c r="I360" s="48"/>
      <c r="J360" s="49"/>
      <c r="K360" s="34"/>
      <c r="L360" s="46"/>
      <c r="M360" s="46"/>
      <c r="N360" s="46"/>
      <c r="O360" s="31"/>
      <c r="P360" s="47"/>
      <c r="Q360" s="47"/>
      <c r="R360" s="47"/>
      <c r="S360" s="37"/>
      <c r="T360" s="37"/>
      <c r="U360" s="37"/>
      <c r="V360" s="40"/>
      <c r="W360" s="41"/>
      <c r="X360" s="41"/>
      <c r="Y360" s="69"/>
    </row>
    <row r="361" spans="1:25" ht="21.6" customHeight="1" x14ac:dyDescent="0.15">
      <c r="A361" s="5"/>
      <c r="B361" s="6" t="s">
        <v>513</v>
      </c>
      <c r="C361" s="7"/>
      <c r="D361" s="7"/>
      <c r="E361" s="28"/>
      <c r="F361" s="28"/>
      <c r="G361" s="8"/>
      <c r="H361" s="74"/>
      <c r="I361" s="9"/>
      <c r="J361" s="10"/>
      <c r="K361" s="28"/>
      <c r="L361" s="8"/>
      <c r="M361" s="8"/>
      <c r="N361" s="8"/>
      <c r="O361" s="11"/>
      <c r="P361" s="7"/>
      <c r="Q361" s="7"/>
      <c r="R361" s="7"/>
      <c r="S361" s="12"/>
      <c r="T361" s="12"/>
      <c r="U361" s="12"/>
      <c r="V361" s="12"/>
      <c r="W361" s="13"/>
      <c r="X361" s="13"/>
      <c r="Y361" s="14"/>
    </row>
    <row r="362" spans="1:25" s="121" customFormat="1" ht="111" customHeight="1" x14ac:dyDescent="0.15">
      <c r="A362" s="88">
        <v>284</v>
      </c>
      <c r="B362" s="47" t="s">
        <v>514</v>
      </c>
      <c r="C362" s="31" t="s">
        <v>121</v>
      </c>
      <c r="D362" s="31" t="s">
        <v>66</v>
      </c>
      <c r="E362" s="34">
        <v>23998.006999999998</v>
      </c>
      <c r="F362" s="34">
        <v>28618</v>
      </c>
      <c r="G362" s="46">
        <v>27597</v>
      </c>
      <c r="H362" s="36" t="s">
        <v>1152</v>
      </c>
      <c r="I362" s="48" t="s">
        <v>1007</v>
      </c>
      <c r="J362" s="49" t="s">
        <v>1153</v>
      </c>
      <c r="K362" s="34">
        <v>21361.374</v>
      </c>
      <c r="L362" s="46">
        <v>28192.812999999998</v>
      </c>
      <c r="M362" s="46">
        <f t="shared" ref="M362" si="25">L362-K362</f>
        <v>6831.4389999999985</v>
      </c>
      <c r="N362" s="46" t="s">
        <v>742</v>
      </c>
      <c r="O362" s="31" t="s">
        <v>1009</v>
      </c>
      <c r="P362" s="47" t="s">
        <v>1154</v>
      </c>
      <c r="Q362" s="47"/>
      <c r="R362" s="31" t="s">
        <v>127</v>
      </c>
      <c r="S362" s="37" t="s">
        <v>0</v>
      </c>
      <c r="T362" s="70" t="s">
        <v>515</v>
      </c>
      <c r="U362" s="39">
        <v>294</v>
      </c>
      <c r="V362" s="40" t="s">
        <v>26</v>
      </c>
      <c r="W362" s="41" t="s">
        <v>33</v>
      </c>
      <c r="X362" s="41" t="s">
        <v>33</v>
      </c>
      <c r="Y362" s="69"/>
    </row>
    <row r="363" spans="1:25" s="121" customFormat="1" ht="94.5" customHeight="1" x14ac:dyDescent="0.15">
      <c r="A363" s="88">
        <v>285</v>
      </c>
      <c r="B363" s="47" t="s">
        <v>1155</v>
      </c>
      <c r="C363" s="31" t="s">
        <v>92</v>
      </c>
      <c r="D363" s="31" t="s">
        <v>66</v>
      </c>
      <c r="E363" s="34">
        <v>66.956999999999994</v>
      </c>
      <c r="F363" s="34">
        <v>66.956999999999994</v>
      </c>
      <c r="G363" s="46">
        <v>59.033039000000002</v>
      </c>
      <c r="H363" s="36" t="s">
        <v>1156</v>
      </c>
      <c r="I363" s="48" t="s">
        <v>1007</v>
      </c>
      <c r="J363" s="49" t="s">
        <v>1157</v>
      </c>
      <c r="K363" s="34">
        <v>60.780999999999999</v>
      </c>
      <c r="L363" s="46">
        <v>200</v>
      </c>
      <c r="M363" s="46">
        <v>139.21899999999999</v>
      </c>
      <c r="N363" s="46" t="s">
        <v>742</v>
      </c>
      <c r="O363" s="31" t="s">
        <v>1009</v>
      </c>
      <c r="P363" s="47" t="s">
        <v>1158</v>
      </c>
      <c r="Q363" s="47"/>
      <c r="R363" s="204" t="s">
        <v>188</v>
      </c>
      <c r="S363" s="40" t="s">
        <v>0</v>
      </c>
      <c r="T363" s="71" t="s">
        <v>1159</v>
      </c>
      <c r="U363" s="66" t="s">
        <v>776</v>
      </c>
      <c r="V363" s="40" t="s">
        <v>24</v>
      </c>
      <c r="W363" s="41" t="s">
        <v>33</v>
      </c>
      <c r="X363" s="41"/>
      <c r="Y363" s="69"/>
    </row>
    <row r="364" spans="1:25" s="121" customFormat="1" ht="95.25" customHeight="1" x14ac:dyDescent="0.15">
      <c r="A364" s="88">
        <v>286</v>
      </c>
      <c r="B364" s="47" t="s">
        <v>869</v>
      </c>
      <c r="C364" s="31" t="s">
        <v>870</v>
      </c>
      <c r="D364" s="31" t="s">
        <v>66</v>
      </c>
      <c r="E364" s="34">
        <v>9.9809999999999999</v>
      </c>
      <c r="F364" s="34">
        <v>9.9809999999999999</v>
      </c>
      <c r="G364" s="46">
        <v>6.9827000000000004</v>
      </c>
      <c r="H364" s="36" t="s">
        <v>2338</v>
      </c>
      <c r="I364" s="48" t="s">
        <v>1007</v>
      </c>
      <c r="J364" s="49" t="s">
        <v>1650</v>
      </c>
      <c r="K364" s="34">
        <v>8.9969999999999999</v>
      </c>
      <c r="L364" s="46">
        <v>8.9960000000000004</v>
      </c>
      <c r="M364" s="46">
        <v>-9.9999999999944578E-4</v>
      </c>
      <c r="N364" s="46" t="s">
        <v>742</v>
      </c>
      <c r="O364" s="31" t="s">
        <v>1051</v>
      </c>
      <c r="P364" s="47" t="s">
        <v>1651</v>
      </c>
      <c r="Q364" s="47"/>
      <c r="R364" s="31" t="s">
        <v>86</v>
      </c>
      <c r="S364" s="37" t="s">
        <v>0</v>
      </c>
      <c r="T364" s="38" t="s">
        <v>516</v>
      </c>
      <c r="U364" s="39">
        <v>295</v>
      </c>
      <c r="V364" s="40" t="s">
        <v>26</v>
      </c>
      <c r="W364" s="41"/>
      <c r="X364" s="41"/>
      <c r="Y364" s="69"/>
    </row>
    <row r="365" spans="1:25" s="121" customFormat="1" ht="90" customHeight="1" x14ac:dyDescent="0.15">
      <c r="A365" s="88">
        <v>287</v>
      </c>
      <c r="B365" s="47" t="s">
        <v>517</v>
      </c>
      <c r="C365" s="31" t="s">
        <v>843</v>
      </c>
      <c r="D365" s="31" t="s">
        <v>66</v>
      </c>
      <c r="E365" s="34">
        <v>9.0980000000000008</v>
      </c>
      <c r="F365" s="34">
        <v>9.0980000000000008</v>
      </c>
      <c r="G365" s="46">
        <v>5.1840000000000002</v>
      </c>
      <c r="H365" s="36" t="s">
        <v>1945</v>
      </c>
      <c r="I365" s="48" t="s">
        <v>1652</v>
      </c>
      <c r="J365" s="49" t="s">
        <v>1653</v>
      </c>
      <c r="K365" s="34">
        <v>0</v>
      </c>
      <c r="L365" s="46">
        <v>0</v>
      </c>
      <c r="M365" s="46">
        <v>0</v>
      </c>
      <c r="N365" s="46" t="s">
        <v>742</v>
      </c>
      <c r="O365" s="31" t="s">
        <v>1012</v>
      </c>
      <c r="P365" s="47" t="s">
        <v>1654</v>
      </c>
      <c r="Q365" s="47"/>
      <c r="R365" s="31" t="s">
        <v>518</v>
      </c>
      <c r="S365" s="37" t="s">
        <v>0</v>
      </c>
      <c r="T365" s="70" t="s">
        <v>519</v>
      </c>
      <c r="U365" s="39">
        <v>296</v>
      </c>
      <c r="V365" s="40" t="s">
        <v>817</v>
      </c>
      <c r="W365" s="41" t="s">
        <v>33</v>
      </c>
      <c r="X365" s="41"/>
      <c r="Y365" s="69"/>
    </row>
    <row r="366" spans="1:25" s="121" customFormat="1" ht="90" customHeight="1" x14ac:dyDescent="0.15">
      <c r="A366" s="88">
        <v>288</v>
      </c>
      <c r="B366" s="244" t="s">
        <v>1318</v>
      </c>
      <c r="C366" s="31" t="s">
        <v>111</v>
      </c>
      <c r="D366" s="31" t="s">
        <v>66</v>
      </c>
      <c r="E366" s="34">
        <v>6423.085</v>
      </c>
      <c r="F366" s="34">
        <v>6423.085</v>
      </c>
      <c r="G366" s="46">
        <v>5576.3980000000001</v>
      </c>
      <c r="H366" s="239" t="s">
        <v>742</v>
      </c>
      <c r="I366" s="48" t="s">
        <v>1045</v>
      </c>
      <c r="J366" s="49" t="s">
        <v>1319</v>
      </c>
      <c r="K366" s="34">
        <v>4817.2809999999999</v>
      </c>
      <c r="L366" s="46">
        <v>2741.5920000000001</v>
      </c>
      <c r="M366" s="46">
        <v>-2075.6889999999999</v>
      </c>
      <c r="N366" s="46" t="s">
        <v>742</v>
      </c>
      <c r="O366" s="31" t="s">
        <v>1045</v>
      </c>
      <c r="P366" s="47" t="s">
        <v>1320</v>
      </c>
      <c r="Q366" s="47"/>
      <c r="R366" s="245" t="s">
        <v>335</v>
      </c>
      <c r="S366" s="37" t="s">
        <v>336</v>
      </c>
      <c r="T366" s="70" t="s">
        <v>520</v>
      </c>
      <c r="U366" s="39">
        <v>297</v>
      </c>
      <c r="V366" s="40" t="s">
        <v>49</v>
      </c>
      <c r="W366" s="41"/>
      <c r="X366" s="41" t="s">
        <v>33</v>
      </c>
      <c r="Y366" s="69"/>
    </row>
    <row r="367" spans="1:25" s="121" customFormat="1" ht="58.5" customHeight="1" x14ac:dyDescent="0.15">
      <c r="A367" s="88">
        <v>289</v>
      </c>
      <c r="B367" s="47" t="s">
        <v>521</v>
      </c>
      <c r="C367" s="31" t="s">
        <v>61</v>
      </c>
      <c r="D367" s="31" t="s">
        <v>92</v>
      </c>
      <c r="E367" s="34">
        <v>282.15600000000001</v>
      </c>
      <c r="F367" s="34">
        <v>282.15600000000001</v>
      </c>
      <c r="G367" s="46">
        <v>281.596</v>
      </c>
      <c r="H367" s="239" t="s">
        <v>742</v>
      </c>
      <c r="I367" s="48" t="s">
        <v>1011</v>
      </c>
      <c r="J367" s="49" t="s">
        <v>1586</v>
      </c>
      <c r="K367" s="34">
        <v>0</v>
      </c>
      <c r="L367" s="46">
        <v>0</v>
      </c>
      <c r="M367" s="46">
        <v>0</v>
      </c>
      <c r="N367" s="46" t="s">
        <v>742</v>
      </c>
      <c r="O367" s="31" t="s">
        <v>1012</v>
      </c>
      <c r="P367" s="47" t="s">
        <v>742</v>
      </c>
      <c r="Q367" s="47"/>
      <c r="R367" s="31" t="s">
        <v>335</v>
      </c>
      <c r="S367" s="31" t="s">
        <v>0</v>
      </c>
      <c r="T367" s="70" t="s">
        <v>519</v>
      </c>
      <c r="U367" s="39">
        <v>298</v>
      </c>
      <c r="V367" s="40" t="s">
        <v>815</v>
      </c>
      <c r="W367" s="41" t="s">
        <v>33</v>
      </c>
      <c r="X367" s="41"/>
      <c r="Y367" s="69"/>
    </row>
    <row r="368" spans="1:25" s="121" customFormat="1" ht="13.5" customHeight="1" x14ac:dyDescent="0.15">
      <c r="A368" s="88"/>
      <c r="B368" s="47"/>
      <c r="C368" s="47"/>
      <c r="D368" s="47"/>
      <c r="E368" s="34"/>
      <c r="F368" s="34"/>
      <c r="G368" s="46"/>
      <c r="H368" s="55"/>
      <c r="I368" s="48"/>
      <c r="J368" s="49"/>
      <c r="K368" s="34"/>
      <c r="L368" s="46"/>
      <c r="M368" s="46"/>
      <c r="N368" s="46"/>
      <c r="O368" s="31"/>
      <c r="P368" s="47"/>
      <c r="Q368" s="47"/>
      <c r="R368" s="47"/>
      <c r="S368" s="37"/>
      <c r="T368" s="67"/>
      <c r="U368" s="67"/>
      <c r="V368" s="40"/>
      <c r="W368" s="41"/>
      <c r="X368" s="41"/>
      <c r="Y368" s="69"/>
    </row>
    <row r="369" spans="1:25" ht="21.6" customHeight="1" x14ac:dyDescent="0.15">
      <c r="A369" s="5"/>
      <c r="B369" s="6" t="s">
        <v>522</v>
      </c>
      <c r="C369" s="7"/>
      <c r="D369" s="7"/>
      <c r="E369" s="28"/>
      <c r="F369" s="28"/>
      <c r="G369" s="8"/>
      <c r="H369" s="74"/>
      <c r="I369" s="9"/>
      <c r="J369" s="10"/>
      <c r="K369" s="28"/>
      <c r="L369" s="8"/>
      <c r="M369" s="8"/>
      <c r="N369" s="8"/>
      <c r="O369" s="7"/>
      <c r="P369" s="7"/>
      <c r="Q369" s="7"/>
      <c r="R369" s="7"/>
      <c r="S369" s="12"/>
      <c r="T369" s="12"/>
      <c r="U369" s="12"/>
      <c r="V369" s="12"/>
      <c r="W369" s="13"/>
      <c r="X369" s="13"/>
      <c r="Y369" s="14"/>
    </row>
    <row r="370" spans="1:25" s="121" customFormat="1" x14ac:dyDescent="0.15">
      <c r="A370" s="88"/>
      <c r="B370" s="47" t="s">
        <v>2324</v>
      </c>
      <c r="C370" s="47"/>
      <c r="D370" s="47"/>
      <c r="E370" s="34"/>
      <c r="F370" s="34"/>
      <c r="G370" s="46"/>
      <c r="H370" s="55"/>
      <c r="I370" s="48"/>
      <c r="J370" s="49"/>
      <c r="K370" s="34"/>
      <c r="L370" s="46"/>
      <c r="M370" s="46"/>
      <c r="N370" s="46"/>
      <c r="O370" s="31"/>
      <c r="P370" s="47"/>
      <c r="Q370" s="47"/>
      <c r="R370" s="31" t="s">
        <v>167</v>
      </c>
      <c r="S370" s="37"/>
      <c r="T370" s="37"/>
      <c r="U370" s="37"/>
      <c r="V370" s="40"/>
      <c r="W370" s="41"/>
      <c r="X370" s="41"/>
      <c r="Y370" s="69"/>
    </row>
    <row r="371" spans="1:25" s="121" customFormat="1" x14ac:dyDescent="0.15">
      <c r="A371" s="88"/>
      <c r="B371" s="47"/>
      <c r="C371" s="47"/>
      <c r="D371" s="47"/>
      <c r="E371" s="34"/>
      <c r="F371" s="34"/>
      <c r="G371" s="46"/>
      <c r="H371" s="55"/>
      <c r="I371" s="48"/>
      <c r="J371" s="49"/>
      <c r="K371" s="34"/>
      <c r="L371" s="46"/>
      <c r="M371" s="46"/>
      <c r="N371" s="46"/>
      <c r="O371" s="31"/>
      <c r="P371" s="47"/>
      <c r="Q371" s="47"/>
      <c r="R371" s="47"/>
      <c r="S371" s="37"/>
      <c r="T371" s="67"/>
      <c r="U371" s="67"/>
      <c r="V371" s="40"/>
      <c r="W371" s="41"/>
      <c r="X371" s="41"/>
      <c r="Y371" s="69"/>
    </row>
    <row r="372" spans="1:25" ht="21.6" customHeight="1" x14ac:dyDescent="0.15">
      <c r="A372" s="5"/>
      <c r="B372" s="6" t="s">
        <v>523</v>
      </c>
      <c r="C372" s="7"/>
      <c r="D372" s="7"/>
      <c r="E372" s="28"/>
      <c r="F372" s="28"/>
      <c r="G372" s="8"/>
      <c r="H372" s="74"/>
      <c r="I372" s="9"/>
      <c r="J372" s="10"/>
      <c r="K372" s="28"/>
      <c r="L372" s="8"/>
      <c r="M372" s="8"/>
      <c r="N372" s="8"/>
      <c r="O372" s="7"/>
      <c r="P372" s="7"/>
      <c r="Q372" s="7"/>
      <c r="R372" s="7"/>
      <c r="S372" s="12"/>
      <c r="T372" s="12"/>
      <c r="U372" s="12"/>
      <c r="V372" s="12"/>
      <c r="W372" s="13"/>
      <c r="X372" s="13"/>
      <c r="Y372" s="14"/>
    </row>
    <row r="373" spans="1:25" s="121" customFormat="1" x14ac:dyDescent="0.15">
      <c r="A373" s="88"/>
      <c r="B373" s="47" t="s">
        <v>2320</v>
      </c>
      <c r="C373" s="31"/>
      <c r="D373" s="31"/>
      <c r="E373" s="34"/>
      <c r="F373" s="34"/>
      <c r="G373" s="46"/>
      <c r="H373" s="55"/>
      <c r="I373" s="48"/>
      <c r="J373" s="49"/>
      <c r="K373" s="34"/>
      <c r="L373" s="46"/>
      <c r="M373" s="46"/>
      <c r="N373" s="46"/>
      <c r="O373" s="31"/>
      <c r="P373" s="47"/>
      <c r="Q373" s="47"/>
      <c r="R373" s="31" t="s">
        <v>91</v>
      </c>
      <c r="S373" s="37"/>
      <c r="T373" s="37"/>
      <c r="U373" s="39"/>
      <c r="V373" s="40"/>
      <c r="W373" s="41"/>
      <c r="X373" s="41"/>
      <c r="Y373" s="69"/>
    </row>
    <row r="374" spans="1:25" s="121" customFormat="1" x14ac:dyDescent="0.15">
      <c r="A374" s="88"/>
      <c r="B374" s="47" t="s">
        <v>2321</v>
      </c>
      <c r="C374" s="31"/>
      <c r="D374" s="31"/>
      <c r="E374" s="34"/>
      <c r="F374" s="34"/>
      <c r="G374" s="46"/>
      <c r="H374" s="55"/>
      <c r="I374" s="48"/>
      <c r="J374" s="49"/>
      <c r="K374" s="34"/>
      <c r="L374" s="46"/>
      <c r="M374" s="46"/>
      <c r="N374" s="46"/>
      <c r="O374" s="31"/>
      <c r="P374" s="47"/>
      <c r="Q374" s="47"/>
      <c r="R374" s="31" t="s">
        <v>91</v>
      </c>
      <c r="S374" s="67"/>
      <c r="T374" s="67"/>
      <c r="U374" s="39"/>
      <c r="V374" s="40"/>
      <c r="W374" s="41"/>
      <c r="X374" s="41"/>
      <c r="Y374" s="69"/>
    </row>
    <row r="375" spans="1:25" s="121" customFormat="1" x14ac:dyDescent="0.15">
      <c r="A375" s="88"/>
      <c r="B375" s="2" t="s">
        <v>2322</v>
      </c>
      <c r="C375" s="31"/>
      <c r="D375" s="31"/>
      <c r="E375" s="34"/>
      <c r="F375" s="34"/>
      <c r="G375" s="46"/>
      <c r="H375" s="55"/>
      <c r="I375" s="48"/>
      <c r="J375" s="49"/>
      <c r="K375" s="34"/>
      <c r="L375" s="46"/>
      <c r="M375" s="46"/>
      <c r="N375" s="46"/>
      <c r="O375" s="31"/>
      <c r="P375" s="47"/>
      <c r="Q375" s="47"/>
      <c r="R375" s="31" t="s">
        <v>91</v>
      </c>
      <c r="S375" s="37"/>
      <c r="T375" s="37"/>
      <c r="U375" s="39"/>
      <c r="V375" s="40"/>
      <c r="W375" s="41"/>
      <c r="X375" s="41"/>
      <c r="Y375" s="69"/>
    </row>
    <row r="376" spans="1:25" s="121" customFormat="1" ht="67.5" customHeight="1" x14ac:dyDescent="0.15">
      <c r="A376" s="88">
        <v>290</v>
      </c>
      <c r="B376" s="47" t="s">
        <v>524</v>
      </c>
      <c r="C376" s="31" t="s">
        <v>61</v>
      </c>
      <c r="D376" s="31" t="s">
        <v>146</v>
      </c>
      <c r="E376" s="34">
        <v>122.154</v>
      </c>
      <c r="F376" s="34">
        <v>122.154</v>
      </c>
      <c r="G376" s="34">
        <v>122.154</v>
      </c>
      <c r="H376" s="86" t="s">
        <v>741</v>
      </c>
      <c r="I376" s="140" t="s">
        <v>1007</v>
      </c>
      <c r="J376" s="141" t="s">
        <v>1971</v>
      </c>
      <c r="K376" s="34">
        <v>118.032</v>
      </c>
      <c r="L376" s="46">
        <v>120</v>
      </c>
      <c r="M376" s="46">
        <f t="shared" ref="M376:M378" si="26">L376-K376</f>
        <v>1.9680000000000035</v>
      </c>
      <c r="N376" s="46" t="s">
        <v>741</v>
      </c>
      <c r="O376" s="31" t="s">
        <v>1009</v>
      </c>
      <c r="P376" s="47" t="s">
        <v>1972</v>
      </c>
      <c r="Q376" s="246"/>
      <c r="R376" s="31" t="s">
        <v>91</v>
      </c>
      <c r="S376" s="37" t="s">
        <v>0</v>
      </c>
      <c r="T376" s="38" t="s">
        <v>525</v>
      </c>
      <c r="U376" s="39">
        <v>300</v>
      </c>
      <c r="V376" s="40" t="s">
        <v>817</v>
      </c>
      <c r="W376" s="41" t="s">
        <v>33</v>
      </c>
      <c r="X376" s="41"/>
      <c r="Y376" s="69"/>
    </row>
    <row r="377" spans="1:25" s="121" customFormat="1" ht="67.5" customHeight="1" x14ac:dyDescent="0.15">
      <c r="A377" s="88">
        <v>291</v>
      </c>
      <c r="B377" s="47" t="s">
        <v>526</v>
      </c>
      <c r="C377" s="31" t="s">
        <v>64</v>
      </c>
      <c r="D377" s="31" t="s">
        <v>66</v>
      </c>
      <c r="E377" s="34">
        <v>10500</v>
      </c>
      <c r="F377" s="34">
        <v>10500</v>
      </c>
      <c r="G377" s="34">
        <v>10500</v>
      </c>
      <c r="H377" s="86" t="s">
        <v>741</v>
      </c>
      <c r="I377" s="140" t="s">
        <v>1007</v>
      </c>
      <c r="J377" s="141" t="s">
        <v>2099</v>
      </c>
      <c r="K377" s="34">
        <v>0</v>
      </c>
      <c r="L377" s="46">
        <v>0</v>
      </c>
      <c r="M377" s="46">
        <f t="shared" si="26"/>
        <v>0</v>
      </c>
      <c r="N377" s="46" t="s">
        <v>741</v>
      </c>
      <c r="O377" s="31" t="s">
        <v>1009</v>
      </c>
      <c r="P377" s="47" t="s">
        <v>1973</v>
      </c>
      <c r="Q377" s="246"/>
      <c r="R377" s="31" t="s">
        <v>91</v>
      </c>
      <c r="S377" s="37" t="s">
        <v>0</v>
      </c>
      <c r="T377" s="38" t="s">
        <v>525</v>
      </c>
      <c r="U377" s="39">
        <v>301</v>
      </c>
      <c r="V377" s="40" t="s">
        <v>49</v>
      </c>
      <c r="W377" s="41"/>
      <c r="X377" s="41" t="s">
        <v>33</v>
      </c>
      <c r="Y377" s="69"/>
    </row>
    <row r="378" spans="1:25" s="121" customFormat="1" ht="67.5" customHeight="1" x14ac:dyDescent="0.15">
      <c r="A378" s="88">
        <v>292</v>
      </c>
      <c r="B378" s="47" t="s">
        <v>527</v>
      </c>
      <c r="C378" s="31" t="s">
        <v>63</v>
      </c>
      <c r="D378" s="31" t="s">
        <v>92</v>
      </c>
      <c r="E378" s="34">
        <v>18.475000000000001</v>
      </c>
      <c r="F378" s="34">
        <v>18.475000000000001</v>
      </c>
      <c r="G378" s="34">
        <v>17.82</v>
      </c>
      <c r="H378" s="86" t="s">
        <v>741</v>
      </c>
      <c r="I378" s="51" t="s">
        <v>1011</v>
      </c>
      <c r="J378" s="52" t="s">
        <v>2074</v>
      </c>
      <c r="K378" s="34">
        <v>0</v>
      </c>
      <c r="L378" s="46">
        <v>0</v>
      </c>
      <c r="M378" s="46">
        <f t="shared" si="26"/>
        <v>0</v>
      </c>
      <c r="N378" s="46" t="s">
        <v>741</v>
      </c>
      <c r="O378" s="31" t="s">
        <v>1012</v>
      </c>
      <c r="P378" s="2" t="s">
        <v>741</v>
      </c>
      <c r="Q378" s="246"/>
      <c r="R378" s="31" t="s">
        <v>91</v>
      </c>
      <c r="S378" s="37" t="s">
        <v>0</v>
      </c>
      <c r="T378" s="70" t="s">
        <v>528</v>
      </c>
      <c r="U378" s="39">
        <v>302</v>
      </c>
      <c r="V378" s="40" t="s">
        <v>815</v>
      </c>
      <c r="W378" s="41" t="s">
        <v>33</v>
      </c>
      <c r="X378" s="41"/>
      <c r="Y378" s="69"/>
    </row>
    <row r="379" spans="1:25" s="121" customFormat="1" ht="13.5" customHeight="1" x14ac:dyDescent="0.15">
      <c r="A379" s="88"/>
      <c r="B379" s="47"/>
      <c r="C379" s="47"/>
      <c r="D379" s="47"/>
      <c r="E379" s="34"/>
      <c r="F379" s="34"/>
      <c r="G379" s="46"/>
      <c r="H379" s="55"/>
      <c r="I379" s="48"/>
      <c r="J379" s="49"/>
      <c r="K379" s="34"/>
      <c r="L379" s="46"/>
      <c r="M379" s="46"/>
      <c r="N379" s="46"/>
      <c r="O379" s="31"/>
      <c r="P379" s="47"/>
      <c r="Q379" s="47"/>
      <c r="R379" s="47"/>
      <c r="S379" s="37"/>
      <c r="T379" s="67"/>
      <c r="U379" s="67"/>
      <c r="V379" s="40"/>
      <c r="W379" s="41"/>
      <c r="X379" s="41"/>
      <c r="Y379" s="69"/>
    </row>
    <row r="380" spans="1:25" ht="21.6" customHeight="1" x14ac:dyDescent="0.15">
      <c r="A380" s="5"/>
      <c r="B380" s="6" t="s">
        <v>529</v>
      </c>
      <c r="C380" s="7"/>
      <c r="D380" s="7"/>
      <c r="E380" s="28"/>
      <c r="F380" s="28"/>
      <c r="G380" s="8"/>
      <c r="H380" s="74"/>
      <c r="I380" s="9"/>
      <c r="J380" s="10"/>
      <c r="K380" s="28"/>
      <c r="L380" s="8"/>
      <c r="M380" s="8"/>
      <c r="N380" s="8"/>
      <c r="O380" s="11"/>
      <c r="P380" s="7"/>
      <c r="Q380" s="7"/>
      <c r="R380" s="7"/>
      <c r="S380" s="12"/>
      <c r="T380" s="12"/>
      <c r="U380" s="12"/>
      <c r="V380" s="12"/>
      <c r="W380" s="13"/>
      <c r="X380" s="13"/>
      <c r="Y380" s="14"/>
    </row>
    <row r="381" spans="1:25" s="121" customFormat="1" ht="141.75" customHeight="1" x14ac:dyDescent="0.15">
      <c r="A381" s="88">
        <v>293</v>
      </c>
      <c r="B381" s="47" t="s">
        <v>1854</v>
      </c>
      <c r="C381" s="31" t="s">
        <v>939</v>
      </c>
      <c r="D381" s="31" t="s">
        <v>66</v>
      </c>
      <c r="E381" s="34">
        <v>58.051000000000002</v>
      </c>
      <c r="F381" s="34">
        <v>58.051000000000002</v>
      </c>
      <c r="G381" s="46">
        <v>57.007320999999997</v>
      </c>
      <c r="H381" s="80" t="s">
        <v>2330</v>
      </c>
      <c r="I381" s="51" t="s">
        <v>1044</v>
      </c>
      <c r="J381" s="52" t="s">
        <v>1855</v>
      </c>
      <c r="K381" s="34">
        <v>49.5</v>
      </c>
      <c r="L381" s="46">
        <v>49.5</v>
      </c>
      <c r="M381" s="46">
        <f>L381-K381</f>
        <v>0</v>
      </c>
      <c r="N381" s="46" t="s">
        <v>742</v>
      </c>
      <c r="O381" s="31" t="s">
        <v>1009</v>
      </c>
      <c r="P381" s="52" t="s">
        <v>1856</v>
      </c>
      <c r="Q381" s="47"/>
      <c r="R381" s="31" t="s">
        <v>530</v>
      </c>
      <c r="S381" s="37" t="s">
        <v>0</v>
      </c>
      <c r="T381" s="70" t="s">
        <v>531</v>
      </c>
      <c r="U381" s="39">
        <v>303</v>
      </c>
      <c r="V381" s="40" t="s">
        <v>26</v>
      </c>
      <c r="W381" s="41" t="s">
        <v>33</v>
      </c>
      <c r="X381" s="41"/>
      <c r="Y381" s="69"/>
    </row>
    <row r="382" spans="1:25" s="121" customFormat="1" ht="258" customHeight="1" x14ac:dyDescent="0.15">
      <c r="A382" s="88">
        <v>294</v>
      </c>
      <c r="B382" s="47" t="s">
        <v>963</v>
      </c>
      <c r="C382" s="31" t="s">
        <v>61</v>
      </c>
      <c r="D382" s="31" t="s">
        <v>92</v>
      </c>
      <c r="E382" s="34">
        <v>40</v>
      </c>
      <c r="F382" s="34">
        <v>40</v>
      </c>
      <c r="G382" s="46">
        <v>40</v>
      </c>
      <c r="H382" s="36" t="s">
        <v>1945</v>
      </c>
      <c r="I382" s="51" t="s">
        <v>1011</v>
      </c>
      <c r="J382" s="52" t="s">
        <v>2150</v>
      </c>
      <c r="K382" s="34">
        <v>0</v>
      </c>
      <c r="L382" s="46">
        <v>0</v>
      </c>
      <c r="M382" s="46">
        <v>0</v>
      </c>
      <c r="N382" s="46" t="s">
        <v>742</v>
      </c>
      <c r="O382" s="31" t="s">
        <v>1012</v>
      </c>
      <c r="P382" s="52" t="s">
        <v>2151</v>
      </c>
      <c r="Q382" s="47"/>
      <c r="R382" s="31" t="s">
        <v>532</v>
      </c>
      <c r="S382" s="37" t="s">
        <v>0</v>
      </c>
      <c r="T382" s="70" t="s">
        <v>531</v>
      </c>
      <c r="U382" s="39">
        <v>304</v>
      </c>
      <c r="V382" s="40" t="s">
        <v>815</v>
      </c>
      <c r="W382" s="41" t="s">
        <v>33</v>
      </c>
      <c r="X382" s="41"/>
      <c r="Y382" s="69"/>
    </row>
    <row r="383" spans="1:25" s="121" customFormat="1" ht="103.5" customHeight="1" x14ac:dyDescent="0.15">
      <c r="A383" s="88">
        <v>295</v>
      </c>
      <c r="B383" s="47" t="s">
        <v>533</v>
      </c>
      <c r="C383" s="31" t="s">
        <v>61</v>
      </c>
      <c r="D383" s="31" t="s">
        <v>146</v>
      </c>
      <c r="E383" s="34">
        <v>24.024000000000001</v>
      </c>
      <c r="F383" s="34">
        <v>24.024000000000001</v>
      </c>
      <c r="G383" s="46">
        <v>22.405999999999999</v>
      </c>
      <c r="H383" s="36" t="s">
        <v>1945</v>
      </c>
      <c r="I383" s="51" t="s">
        <v>1007</v>
      </c>
      <c r="J383" s="52" t="s">
        <v>2152</v>
      </c>
      <c r="K383" s="34">
        <v>22.039000000000001</v>
      </c>
      <c r="L383" s="46">
        <v>22.324999999999999</v>
      </c>
      <c r="M383" s="46">
        <v>0</v>
      </c>
      <c r="N383" s="46" t="s">
        <v>742</v>
      </c>
      <c r="O383" s="31" t="s">
        <v>1045</v>
      </c>
      <c r="P383" s="52" t="s">
        <v>1857</v>
      </c>
      <c r="Q383" s="47"/>
      <c r="R383" s="31" t="s">
        <v>532</v>
      </c>
      <c r="S383" s="37" t="s">
        <v>0</v>
      </c>
      <c r="T383" s="70" t="s">
        <v>531</v>
      </c>
      <c r="U383" s="39">
        <v>305</v>
      </c>
      <c r="V383" s="40" t="s">
        <v>817</v>
      </c>
      <c r="W383" s="41" t="s">
        <v>33</v>
      </c>
      <c r="X383" s="41"/>
      <c r="Y383" s="69"/>
    </row>
    <row r="384" spans="1:25" s="121" customFormat="1" ht="210.75" customHeight="1" x14ac:dyDescent="0.15">
      <c r="A384" s="88">
        <v>296</v>
      </c>
      <c r="B384" s="47" t="s">
        <v>534</v>
      </c>
      <c r="C384" s="31" t="s">
        <v>63</v>
      </c>
      <c r="D384" s="31" t="s">
        <v>92</v>
      </c>
      <c r="E384" s="34">
        <v>7</v>
      </c>
      <c r="F384" s="34">
        <v>7</v>
      </c>
      <c r="G384" s="46">
        <v>7</v>
      </c>
      <c r="H384" s="36" t="s">
        <v>1945</v>
      </c>
      <c r="I384" s="51" t="s">
        <v>1011</v>
      </c>
      <c r="J384" s="52" t="s">
        <v>1046</v>
      </c>
      <c r="K384" s="34">
        <v>0</v>
      </c>
      <c r="L384" s="46">
        <v>0</v>
      </c>
      <c r="M384" s="46">
        <v>0</v>
      </c>
      <c r="N384" s="46" t="s">
        <v>742</v>
      </c>
      <c r="O384" s="31" t="s">
        <v>1012</v>
      </c>
      <c r="P384" s="52" t="s">
        <v>2151</v>
      </c>
      <c r="Q384" s="47"/>
      <c r="R384" s="31" t="s">
        <v>530</v>
      </c>
      <c r="S384" s="37" t="s">
        <v>0</v>
      </c>
      <c r="T384" s="70" t="s">
        <v>535</v>
      </c>
      <c r="U384" s="39">
        <v>306</v>
      </c>
      <c r="V384" s="40" t="s">
        <v>815</v>
      </c>
      <c r="W384" s="41"/>
      <c r="X384" s="41"/>
      <c r="Y384" s="69"/>
    </row>
    <row r="385" spans="1:26" s="121" customFormat="1" ht="83.25" customHeight="1" x14ac:dyDescent="0.15">
      <c r="A385" s="88">
        <v>297</v>
      </c>
      <c r="B385" s="47" t="s">
        <v>964</v>
      </c>
      <c r="C385" s="31" t="s">
        <v>63</v>
      </c>
      <c r="D385" s="31" t="s">
        <v>146</v>
      </c>
      <c r="E385" s="34">
        <v>24</v>
      </c>
      <c r="F385" s="34">
        <v>24</v>
      </c>
      <c r="G385" s="46">
        <v>24</v>
      </c>
      <c r="H385" s="80" t="s">
        <v>741</v>
      </c>
      <c r="I385" s="51" t="s">
        <v>1044</v>
      </c>
      <c r="J385" s="52" t="s">
        <v>2153</v>
      </c>
      <c r="K385" s="34">
        <v>19.832000000000001</v>
      </c>
      <c r="L385" s="46">
        <v>19</v>
      </c>
      <c r="M385" s="46">
        <v>1</v>
      </c>
      <c r="N385" s="46" t="s">
        <v>742</v>
      </c>
      <c r="O385" s="31" t="s">
        <v>1045</v>
      </c>
      <c r="P385" s="52" t="s">
        <v>2154</v>
      </c>
      <c r="Q385" s="47"/>
      <c r="R385" s="31" t="s">
        <v>530</v>
      </c>
      <c r="S385" s="37" t="s">
        <v>0</v>
      </c>
      <c r="T385" s="70" t="s">
        <v>965</v>
      </c>
      <c r="U385" s="39">
        <v>307</v>
      </c>
      <c r="V385" s="40" t="s">
        <v>815</v>
      </c>
      <c r="W385" s="41" t="s">
        <v>33</v>
      </c>
      <c r="X385" s="41"/>
      <c r="Y385" s="69"/>
    </row>
    <row r="386" spans="1:26" s="121" customFormat="1" ht="64.5" customHeight="1" x14ac:dyDescent="0.15">
      <c r="A386" s="88">
        <v>298</v>
      </c>
      <c r="B386" s="47" t="s">
        <v>536</v>
      </c>
      <c r="C386" s="31" t="s">
        <v>63</v>
      </c>
      <c r="D386" s="31" t="s">
        <v>92</v>
      </c>
      <c r="E386" s="34">
        <v>2.1760000000000002</v>
      </c>
      <c r="F386" s="34">
        <v>2.0110000000000001</v>
      </c>
      <c r="G386" s="46">
        <v>1.1471849999999999</v>
      </c>
      <c r="H386" s="72" t="s">
        <v>742</v>
      </c>
      <c r="I386" s="48" t="s">
        <v>1011</v>
      </c>
      <c r="J386" s="49" t="s">
        <v>1160</v>
      </c>
      <c r="K386" s="34">
        <v>0</v>
      </c>
      <c r="L386" s="46" t="s">
        <v>742</v>
      </c>
      <c r="M386" s="46" t="s">
        <v>742</v>
      </c>
      <c r="N386" s="46" t="s">
        <v>742</v>
      </c>
      <c r="O386" s="31" t="s">
        <v>1012</v>
      </c>
      <c r="P386" s="47" t="s">
        <v>1161</v>
      </c>
      <c r="Q386" s="47"/>
      <c r="R386" s="31" t="s">
        <v>1005</v>
      </c>
      <c r="S386" s="37" t="s">
        <v>309</v>
      </c>
      <c r="T386" s="70" t="s">
        <v>531</v>
      </c>
      <c r="U386" s="39">
        <v>308</v>
      </c>
      <c r="V386" s="40" t="s">
        <v>815</v>
      </c>
      <c r="W386" s="41" t="s">
        <v>33</v>
      </c>
      <c r="X386" s="41"/>
      <c r="Y386" s="69"/>
    </row>
    <row r="387" spans="1:26" s="121" customFormat="1" ht="291.75" customHeight="1" x14ac:dyDescent="0.15">
      <c r="A387" s="88">
        <v>299</v>
      </c>
      <c r="B387" s="47" t="s">
        <v>537</v>
      </c>
      <c r="C387" s="31" t="s">
        <v>121</v>
      </c>
      <c r="D387" s="31" t="s">
        <v>66</v>
      </c>
      <c r="E387" s="210">
        <v>598.35599999999999</v>
      </c>
      <c r="F387" s="34">
        <v>598.35599999999999</v>
      </c>
      <c r="G387" s="17">
        <v>593.428</v>
      </c>
      <c r="H387" s="58" t="s">
        <v>1983</v>
      </c>
      <c r="I387" s="48" t="s">
        <v>1007</v>
      </c>
      <c r="J387" s="49" t="s">
        <v>1984</v>
      </c>
      <c r="K387" s="123">
        <v>591.32500000000005</v>
      </c>
      <c r="L387" s="46">
        <v>691.85</v>
      </c>
      <c r="M387" s="46">
        <f t="shared" ref="M387:M392" si="27">L387-K387</f>
        <v>100.52499999999998</v>
      </c>
      <c r="N387" s="46" t="s">
        <v>742</v>
      </c>
      <c r="O387" s="31" t="s">
        <v>1051</v>
      </c>
      <c r="P387" s="47" t="s">
        <v>1985</v>
      </c>
      <c r="Q387" s="29"/>
      <c r="R387" s="31" t="s">
        <v>188</v>
      </c>
      <c r="S387" s="37" t="s">
        <v>0</v>
      </c>
      <c r="T387" s="70" t="s">
        <v>538</v>
      </c>
      <c r="U387" s="39">
        <v>309</v>
      </c>
      <c r="V387" s="40" t="s">
        <v>32</v>
      </c>
      <c r="W387" s="41" t="s">
        <v>33</v>
      </c>
      <c r="X387" s="41" t="s">
        <v>33</v>
      </c>
      <c r="Y387" s="69"/>
    </row>
    <row r="388" spans="1:26" s="121" customFormat="1" ht="87" customHeight="1" x14ac:dyDescent="0.15">
      <c r="A388" s="88">
        <v>300</v>
      </c>
      <c r="B388" s="47" t="s">
        <v>909</v>
      </c>
      <c r="C388" s="31" t="s">
        <v>64</v>
      </c>
      <c r="D388" s="31" t="s">
        <v>92</v>
      </c>
      <c r="E388" s="210">
        <v>19.885999999999999</v>
      </c>
      <c r="F388" s="34">
        <v>19.885999999999999</v>
      </c>
      <c r="G388" s="17">
        <v>19.413</v>
      </c>
      <c r="H388" s="36" t="s">
        <v>1673</v>
      </c>
      <c r="I388" s="48" t="s">
        <v>1011</v>
      </c>
      <c r="J388" s="49" t="s">
        <v>1674</v>
      </c>
      <c r="K388" s="123">
        <v>0</v>
      </c>
      <c r="L388" s="46">
        <v>0</v>
      </c>
      <c r="M388" s="46">
        <f t="shared" si="27"/>
        <v>0</v>
      </c>
      <c r="N388" s="46" t="s">
        <v>742</v>
      </c>
      <c r="O388" s="31" t="s">
        <v>1012</v>
      </c>
      <c r="P388" s="47" t="s">
        <v>1675</v>
      </c>
      <c r="Q388" s="87"/>
      <c r="R388" s="31" t="s">
        <v>188</v>
      </c>
      <c r="S388" s="37" t="s">
        <v>0</v>
      </c>
      <c r="T388" s="70" t="s">
        <v>538</v>
      </c>
      <c r="U388" s="39">
        <v>310</v>
      </c>
      <c r="V388" s="40" t="s">
        <v>26</v>
      </c>
      <c r="W388" s="41" t="s">
        <v>33</v>
      </c>
      <c r="X388" s="41"/>
      <c r="Y388" s="69"/>
    </row>
    <row r="389" spans="1:26" s="121" customFormat="1" ht="168" customHeight="1" x14ac:dyDescent="0.15">
      <c r="A389" s="88">
        <v>301</v>
      </c>
      <c r="B389" s="47" t="s">
        <v>539</v>
      </c>
      <c r="C389" s="31" t="s">
        <v>64</v>
      </c>
      <c r="D389" s="31" t="s">
        <v>978</v>
      </c>
      <c r="E389" s="210">
        <v>5</v>
      </c>
      <c r="F389" s="34">
        <v>5</v>
      </c>
      <c r="G389" s="17">
        <v>4.7149999999999999</v>
      </c>
      <c r="H389" s="36" t="s">
        <v>1428</v>
      </c>
      <c r="I389" s="48" t="s">
        <v>1011</v>
      </c>
      <c r="J389" s="49" t="s">
        <v>1429</v>
      </c>
      <c r="K389" s="123">
        <v>0</v>
      </c>
      <c r="L389" s="46">
        <v>0</v>
      </c>
      <c r="M389" s="46">
        <f t="shared" si="27"/>
        <v>0</v>
      </c>
      <c r="N389" s="46" t="s">
        <v>742</v>
      </c>
      <c r="O389" s="31" t="s">
        <v>1012</v>
      </c>
      <c r="P389" s="47" t="s">
        <v>1430</v>
      </c>
      <c r="Q389" s="87"/>
      <c r="R389" s="31" t="s">
        <v>188</v>
      </c>
      <c r="S389" s="37" t="s">
        <v>0</v>
      </c>
      <c r="T389" s="70" t="s">
        <v>538</v>
      </c>
      <c r="U389" s="39">
        <v>311</v>
      </c>
      <c r="V389" s="40" t="s">
        <v>26</v>
      </c>
      <c r="W389" s="41" t="s">
        <v>33</v>
      </c>
      <c r="X389" s="41"/>
      <c r="Y389" s="69"/>
    </row>
    <row r="390" spans="1:26" s="121" customFormat="1" ht="129" customHeight="1" x14ac:dyDescent="0.15">
      <c r="A390" s="88">
        <v>302</v>
      </c>
      <c r="B390" s="47" t="s">
        <v>540</v>
      </c>
      <c r="C390" s="31" t="s">
        <v>64</v>
      </c>
      <c r="D390" s="31" t="s">
        <v>979</v>
      </c>
      <c r="E390" s="210">
        <v>129.82</v>
      </c>
      <c r="F390" s="34">
        <v>198.47300000000001</v>
      </c>
      <c r="G390" s="17">
        <v>197.06899999999999</v>
      </c>
      <c r="H390" s="36" t="s">
        <v>1431</v>
      </c>
      <c r="I390" s="48" t="s">
        <v>1011</v>
      </c>
      <c r="J390" s="49" t="s">
        <v>1432</v>
      </c>
      <c r="K390" s="123">
        <v>61.96</v>
      </c>
      <c r="L390" s="46">
        <v>0</v>
      </c>
      <c r="M390" s="46">
        <f t="shared" si="27"/>
        <v>-61.96</v>
      </c>
      <c r="N390" s="46" t="s">
        <v>742</v>
      </c>
      <c r="O390" s="31" t="s">
        <v>1012</v>
      </c>
      <c r="P390" s="47" t="s">
        <v>1433</v>
      </c>
      <c r="Q390" s="29"/>
      <c r="R390" s="31" t="s">
        <v>188</v>
      </c>
      <c r="S390" s="37" t="s">
        <v>0</v>
      </c>
      <c r="T390" s="70" t="s">
        <v>538</v>
      </c>
      <c r="U390" s="39">
        <v>313</v>
      </c>
      <c r="V390" s="40" t="s">
        <v>25</v>
      </c>
      <c r="W390" s="41" t="s">
        <v>33</v>
      </c>
      <c r="X390" s="41"/>
      <c r="Y390" s="69"/>
    </row>
    <row r="391" spans="1:26" s="121" customFormat="1" ht="339.75" customHeight="1" x14ac:dyDescent="0.15">
      <c r="A391" s="88">
        <v>303</v>
      </c>
      <c r="B391" s="47" t="s">
        <v>541</v>
      </c>
      <c r="C391" s="31" t="s">
        <v>63</v>
      </c>
      <c r="D391" s="31" t="s">
        <v>146</v>
      </c>
      <c r="E391" s="210">
        <v>19.702000000000002</v>
      </c>
      <c r="F391" s="34">
        <v>19.702000000000002</v>
      </c>
      <c r="G391" s="17">
        <v>17.995000000000001</v>
      </c>
      <c r="H391" s="36" t="s">
        <v>1945</v>
      </c>
      <c r="I391" s="48" t="s">
        <v>1007</v>
      </c>
      <c r="J391" s="49" t="s">
        <v>1434</v>
      </c>
      <c r="K391" s="123">
        <v>18.850999999999999</v>
      </c>
      <c r="L391" s="46">
        <v>18.853999999999999</v>
      </c>
      <c r="M391" s="46">
        <f t="shared" si="27"/>
        <v>3.0000000000001137E-3</v>
      </c>
      <c r="N391" s="46" t="s">
        <v>742</v>
      </c>
      <c r="O391" s="31" t="s">
        <v>1009</v>
      </c>
      <c r="P391" s="47" t="s">
        <v>1435</v>
      </c>
      <c r="Q391" s="87"/>
      <c r="R391" s="31" t="s">
        <v>188</v>
      </c>
      <c r="S391" s="37" t="s">
        <v>0</v>
      </c>
      <c r="T391" s="70" t="s">
        <v>542</v>
      </c>
      <c r="U391" s="39">
        <v>314</v>
      </c>
      <c r="V391" s="40" t="s">
        <v>815</v>
      </c>
      <c r="W391" s="41" t="s">
        <v>33</v>
      </c>
      <c r="X391" s="41"/>
      <c r="Y391" s="69"/>
    </row>
    <row r="392" spans="1:26" s="121" customFormat="1" ht="114.75" customHeight="1" x14ac:dyDescent="0.15">
      <c r="A392" s="88">
        <v>304</v>
      </c>
      <c r="B392" s="23" t="s">
        <v>777</v>
      </c>
      <c r="C392" s="31" t="s">
        <v>92</v>
      </c>
      <c r="D392" s="31" t="s">
        <v>146</v>
      </c>
      <c r="E392" s="210">
        <v>5.1870000000000003</v>
      </c>
      <c r="F392" s="34">
        <v>5.1870000000000003</v>
      </c>
      <c r="G392" s="17">
        <v>4.9279999999999999</v>
      </c>
      <c r="H392" s="58" t="s">
        <v>1436</v>
      </c>
      <c r="I392" s="48" t="s">
        <v>1007</v>
      </c>
      <c r="J392" s="49" t="s">
        <v>1676</v>
      </c>
      <c r="K392" s="123">
        <v>6.5549999999999997</v>
      </c>
      <c r="L392" s="46">
        <v>6.5549999999999997</v>
      </c>
      <c r="M392" s="46">
        <f t="shared" si="27"/>
        <v>0</v>
      </c>
      <c r="N392" s="46" t="s">
        <v>742</v>
      </c>
      <c r="O392" s="31" t="s">
        <v>1009</v>
      </c>
      <c r="P392" s="47" t="s">
        <v>1677</v>
      </c>
      <c r="Q392" s="87"/>
      <c r="R392" s="65" t="s">
        <v>188</v>
      </c>
      <c r="S392" s="63" t="s">
        <v>0</v>
      </c>
      <c r="T392" s="71" t="s">
        <v>778</v>
      </c>
      <c r="U392" s="66" t="s">
        <v>779</v>
      </c>
      <c r="V392" s="40" t="s">
        <v>24</v>
      </c>
      <c r="W392" s="41" t="s">
        <v>33</v>
      </c>
      <c r="X392" s="41"/>
      <c r="Y392" s="69"/>
    </row>
    <row r="393" spans="1:26" s="121" customFormat="1" ht="94.5" customHeight="1" x14ac:dyDescent="0.15">
      <c r="A393" s="88">
        <v>305</v>
      </c>
      <c r="B393" s="47" t="s">
        <v>543</v>
      </c>
      <c r="C393" s="31" t="s">
        <v>160</v>
      </c>
      <c r="D393" s="31" t="s">
        <v>66</v>
      </c>
      <c r="E393" s="210">
        <v>12.071</v>
      </c>
      <c r="F393" s="34">
        <v>12.071</v>
      </c>
      <c r="G393" s="34">
        <v>9.609</v>
      </c>
      <c r="H393" s="81" t="s">
        <v>742</v>
      </c>
      <c r="I393" s="48" t="s">
        <v>1007</v>
      </c>
      <c r="J393" s="49" t="s">
        <v>2043</v>
      </c>
      <c r="K393" s="215">
        <v>12.223000000000001</v>
      </c>
      <c r="L393" s="215">
        <v>12.223000000000001</v>
      </c>
      <c r="M393" s="215">
        <f>L393-K393</f>
        <v>0</v>
      </c>
      <c r="N393" s="46" t="s">
        <v>742</v>
      </c>
      <c r="O393" s="31" t="s">
        <v>1045</v>
      </c>
      <c r="P393" s="47" t="s">
        <v>1441</v>
      </c>
      <c r="Q393" s="47"/>
      <c r="R393" s="31" t="s">
        <v>544</v>
      </c>
      <c r="S393" s="37" t="s">
        <v>0</v>
      </c>
      <c r="T393" s="38" t="s">
        <v>545</v>
      </c>
      <c r="U393" s="39">
        <v>315</v>
      </c>
      <c r="V393" s="40" t="s">
        <v>817</v>
      </c>
      <c r="W393" s="41" t="s">
        <v>33</v>
      </c>
      <c r="X393" s="41"/>
      <c r="Y393" s="69"/>
      <c r="Z393" s="142"/>
    </row>
    <row r="394" spans="1:26" s="121" customFormat="1" ht="86.25" customHeight="1" x14ac:dyDescent="0.15">
      <c r="A394" s="88">
        <v>306</v>
      </c>
      <c r="B394" s="47" t="s">
        <v>823</v>
      </c>
      <c r="C394" s="31" t="s">
        <v>63</v>
      </c>
      <c r="D394" s="31" t="s">
        <v>92</v>
      </c>
      <c r="E394" s="210">
        <v>12.058999999999999</v>
      </c>
      <c r="F394" s="34">
        <v>12.058999999999999</v>
      </c>
      <c r="G394" s="46">
        <v>11.47</v>
      </c>
      <c r="H394" s="143" t="s">
        <v>1991</v>
      </c>
      <c r="I394" s="48" t="s">
        <v>1011</v>
      </c>
      <c r="J394" s="49" t="s">
        <v>2212</v>
      </c>
      <c r="K394" s="34">
        <v>0</v>
      </c>
      <c r="L394" s="46">
        <v>0</v>
      </c>
      <c r="M394" s="46">
        <v>0</v>
      </c>
      <c r="N394" s="46" t="s">
        <v>742</v>
      </c>
      <c r="O394" s="31" t="s">
        <v>1012</v>
      </c>
      <c r="P394" s="47" t="s">
        <v>2213</v>
      </c>
      <c r="Q394" s="47"/>
      <c r="R394" s="31" t="s">
        <v>546</v>
      </c>
      <c r="S394" s="37" t="s">
        <v>0</v>
      </c>
      <c r="T394" s="38" t="s">
        <v>531</v>
      </c>
      <c r="U394" s="39">
        <v>321</v>
      </c>
      <c r="V394" s="40" t="s">
        <v>815</v>
      </c>
      <c r="W394" s="41" t="s">
        <v>33</v>
      </c>
      <c r="X394" s="41"/>
      <c r="Y394" s="69"/>
    </row>
    <row r="395" spans="1:26" s="121" customFormat="1" ht="86.25" customHeight="1" x14ac:dyDescent="0.15">
      <c r="A395" s="88">
        <v>307</v>
      </c>
      <c r="B395" s="47" t="s">
        <v>824</v>
      </c>
      <c r="C395" s="31" t="s">
        <v>63</v>
      </c>
      <c r="D395" s="31" t="s">
        <v>92</v>
      </c>
      <c r="E395" s="210">
        <v>11.593</v>
      </c>
      <c r="F395" s="34">
        <v>11.593</v>
      </c>
      <c r="G395" s="46">
        <v>11.505000000000001</v>
      </c>
      <c r="H395" s="143" t="s">
        <v>741</v>
      </c>
      <c r="I395" s="48" t="s">
        <v>1011</v>
      </c>
      <c r="J395" s="49" t="s">
        <v>1029</v>
      </c>
      <c r="K395" s="34">
        <v>0</v>
      </c>
      <c r="L395" s="46">
        <v>0</v>
      </c>
      <c r="M395" s="46">
        <v>0</v>
      </c>
      <c r="N395" s="46" t="s">
        <v>742</v>
      </c>
      <c r="O395" s="31" t="s">
        <v>1012</v>
      </c>
      <c r="P395" s="47" t="s">
        <v>1034</v>
      </c>
      <c r="Q395" s="47"/>
      <c r="R395" s="31" t="s">
        <v>546</v>
      </c>
      <c r="S395" s="37" t="s">
        <v>0</v>
      </c>
      <c r="T395" s="38" t="s">
        <v>531</v>
      </c>
      <c r="U395" s="39">
        <v>322</v>
      </c>
      <c r="V395" s="40" t="s">
        <v>815</v>
      </c>
      <c r="W395" s="41" t="s">
        <v>33</v>
      </c>
      <c r="X395" s="41"/>
      <c r="Y395" s="69"/>
    </row>
    <row r="396" spans="1:26" s="121" customFormat="1" ht="86.25" customHeight="1" x14ac:dyDescent="0.15">
      <c r="A396" s="88">
        <v>308</v>
      </c>
      <c r="B396" s="47" t="s">
        <v>825</v>
      </c>
      <c r="C396" s="31" t="s">
        <v>63</v>
      </c>
      <c r="D396" s="31" t="s">
        <v>92</v>
      </c>
      <c r="E396" s="210">
        <v>5.4169999999999998</v>
      </c>
      <c r="F396" s="34">
        <v>5.4169999999999998</v>
      </c>
      <c r="G396" s="46">
        <v>5.3689999999999998</v>
      </c>
      <c r="H396" s="143" t="s">
        <v>741</v>
      </c>
      <c r="I396" s="48" t="s">
        <v>1011</v>
      </c>
      <c r="J396" s="49" t="s">
        <v>1030</v>
      </c>
      <c r="K396" s="34">
        <v>0</v>
      </c>
      <c r="L396" s="46">
        <v>0</v>
      </c>
      <c r="M396" s="46">
        <v>0</v>
      </c>
      <c r="N396" s="46" t="s">
        <v>742</v>
      </c>
      <c r="O396" s="31" t="s">
        <v>1012</v>
      </c>
      <c r="P396" s="47" t="s">
        <v>1033</v>
      </c>
      <c r="Q396" s="47"/>
      <c r="R396" s="31" t="s">
        <v>546</v>
      </c>
      <c r="S396" s="37" t="s">
        <v>0</v>
      </c>
      <c r="T396" s="38" t="s">
        <v>531</v>
      </c>
      <c r="U396" s="39">
        <v>323</v>
      </c>
      <c r="V396" s="40" t="s">
        <v>815</v>
      </c>
      <c r="W396" s="41" t="s">
        <v>33</v>
      </c>
      <c r="X396" s="41"/>
      <c r="Y396" s="69"/>
    </row>
    <row r="397" spans="1:26" s="121" customFormat="1" ht="166.5" customHeight="1" x14ac:dyDescent="0.15">
      <c r="A397" s="88">
        <v>309</v>
      </c>
      <c r="B397" s="23" t="s">
        <v>826</v>
      </c>
      <c r="C397" s="31" t="s">
        <v>92</v>
      </c>
      <c r="D397" s="31" t="s">
        <v>60</v>
      </c>
      <c r="E397" s="34">
        <v>13.643000000000001</v>
      </c>
      <c r="F397" s="34">
        <v>13.643000000000001</v>
      </c>
      <c r="G397" s="46">
        <v>13.311</v>
      </c>
      <c r="H397" s="58" t="s">
        <v>1024</v>
      </c>
      <c r="I397" s="48" t="s">
        <v>1011</v>
      </c>
      <c r="J397" s="49" t="s">
        <v>1031</v>
      </c>
      <c r="K397" s="34">
        <v>11.038</v>
      </c>
      <c r="L397" s="46">
        <v>0</v>
      </c>
      <c r="M397" s="46">
        <v>-11.038</v>
      </c>
      <c r="N397" s="46" t="s">
        <v>742</v>
      </c>
      <c r="O397" s="31" t="s">
        <v>1012</v>
      </c>
      <c r="P397" s="47" t="s">
        <v>1035</v>
      </c>
      <c r="Q397" s="47"/>
      <c r="R397" s="201" t="s">
        <v>546</v>
      </c>
      <c r="S397" s="202" t="s">
        <v>0</v>
      </c>
      <c r="T397" s="203" t="s">
        <v>531</v>
      </c>
      <c r="U397" s="66" t="s">
        <v>780</v>
      </c>
      <c r="V397" s="40" t="s">
        <v>24</v>
      </c>
      <c r="W397" s="41" t="s">
        <v>33</v>
      </c>
      <c r="X397" s="41"/>
      <c r="Y397" s="69"/>
    </row>
    <row r="398" spans="1:26" s="121" customFormat="1" ht="142.5" customHeight="1" x14ac:dyDescent="0.15">
      <c r="A398" s="88">
        <v>310</v>
      </c>
      <c r="B398" s="23" t="s">
        <v>827</v>
      </c>
      <c r="C398" s="31" t="s">
        <v>92</v>
      </c>
      <c r="D398" s="31" t="s">
        <v>60</v>
      </c>
      <c r="E398" s="34">
        <v>12.308</v>
      </c>
      <c r="F398" s="34">
        <v>12.308</v>
      </c>
      <c r="G398" s="46">
        <v>12.172000000000001</v>
      </c>
      <c r="H398" s="58" t="s">
        <v>1025</v>
      </c>
      <c r="I398" s="48" t="s">
        <v>1011</v>
      </c>
      <c r="J398" s="49" t="s">
        <v>1032</v>
      </c>
      <c r="K398" s="34">
        <v>11.082000000000001</v>
      </c>
      <c r="L398" s="46">
        <v>0</v>
      </c>
      <c r="M398" s="46">
        <v>-11.082000000000001</v>
      </c>
      <c r="N398" s="46" t="s">
        <v>742</v>
      </c>
      <c r="O398" s="31" t="s">
        <v>1012</v>
      </c>
      <c r="P398" s="47" t="s">
        <v>1036</v>
      </c>
      <c r="Q398" s="47"/>
      <c r="R398" s="204" t="s">
        <v>546</v>
      </c>
      <c r="S398" s="40" t="s">
        <v>0</v>
      </c>
      <c r="T398" s="71" t="s">
        <v>531</v>
      </c>
      <c r="U398" s="66" t="s">
        <v>781</v>
      </c>
      <c r="V398" s="40" t="s">
        <v>24</v>
      </c>
      <c r="W398" s="41" t="s">
        <v>33</v>
      </c>
      <c r="X398" s="41"/>
      <c r="Y398" s="69"/>
    </row>
    <row r="399" spans="1:26" s="121" customFormat="1" ht="171.75" customHeight="1" x14ac:dyDescent="0.15">
      <c r="A399" s="88">
        <v>311</v>
      </c>
      <c r="B399" s="23" t="s">
        <v>828</v>
      </c>
      <c r="C399" s="31" t="s">
        <v>92</v>
      </c>
      <c r="D399" s="31" t="s">
        <v>60</v>
      </c>
      <c r="E399" s="34">
        <v>5.6840000000000002</v>
      </c>
      <c r="F399" s="34">
        <v>5.6840000000000002</v>
      </c>
      <c r="G399" s="46">
        <v>5.4059999999999997</v>
      </c>
      <c r="H399" s="58" t="s">
        <v>1026</v>
      </c>
      <c r="I399" s="48" t="s">
        <v>1011</v>
      </c>
      <c r="J399" s="49" t="s">
        <v>1032</v>
      </c>
      <c r="K399" s="34">
        <v>5.7460000000000004</v>
      </c>
      <c r="L399" s="46">
        <v>0</v>
      </c>
      <c r="M399" s="46">
        <v>-5.7460000000000004</v>
      </c>
      <c r="N399" s="46" t="s">
        <v>742</v>
      </c>
      <c r="O399" s="31" t="s">
        <v>1012</v>
      </c>
      <c r="P399" s="47" t="s">
        <v>1036</v>
      </c>
      <c r="Q399" s="47"/>
      <c r="R399" s="204" t="s">
        <v>546</v>
      </c>
      <c r="S399" s="40" t="s">
        <v>0</v>
      </c>
      <c r="T399" s="71" t="s">
        <v>531</v>
      </c>
      <c r="U399" s="66" t="s">
        <v>782</v>
      </c>
      <c r="V399" s="40" t="s">
        <v>24</v>
      </c>
      <c r="W399" s="41" t="s">
        <v>33</v>
      </c>
      <c r="X399" s="41"/>
      <c r="Y399" s="69"/>
    </row>
    <row r="400" spans="1:26" s="121" customFormat="1" ht="167.25" customHeight="1" x14ac:dyDescent="0.15">
      <c r="A400" s="88">
        <v>312</v>
      </c>
      <c r="B400" s="23" t="s">
        <v>829</v>
      </c>
      <c r="C400" s="31" t="s">
        <v>92</v>
      </c>
      <c r="D400" s="31" t="s">
        <v>60</v>
      </c>
      <c r="E400" s="34">
        <v>7.5659999999999998</v>
      </c>
      <c r="F400" s="34">
        <v>7.5659999999999998</v>
      </c>
      <c r="G400" s="46">
        <v>7.4710000000000001</v>
      </c>
      <c r="H400" s="58" t="s">
        <v>1027</v>
      </c>
      <c r="I400" s="48" t="s">
        <v>1011</v>
      </c>
      <c r="J400" s="49" t="s">
        <v>1031</v>
      </c>
      <c r="K400" s="34">
        <v>6.5339999999999998</v>
      </c>
      <c r="L400" s="46">
        <v>0</v>
      </c>
      <c r="M400" s="46">
        <v>-6.5339999999999998</v>
      </c>
      <c r="N400" s="46" t="s">
        <v>742</v>
      </c>
      <c r="O400" s="31" t="s">
        <v>1012</v>
      </c>
      <c r="P400" s="47" t="s">
        <v>1035</v>
      </c>
      <c r="Q400" s="47"/>
      <c r="R400" s="204" t="s">
        <v>546</v>
      </c>
      <c r="S400" s="40" t="s">
        <v>0</v>
      </c>
      <c r="T400" s="71" t="s">
        <v>531</v>
      </c>
      <c r="U400" s="66" t="s">
        <v>783</v>
      </c>
      <c r="V400" s="40" t="s">
        <v>24</v>
      </c>
      <c r="W400" s="41" t="s">
        <v>33</v>
      </c>
      <c r="X400" s="41"/>
      <c r="Y400" s="69"/>
    </row>
    <row r="401" spans="1:26" s="121" customFormat="1" ht="270" customHeight="1" x14ac:dyDescent="0.15">
      <c r="A401" s="88">
        <v>313</v>
      </c>
      <c r="B401" s="23" t="s">
        <v>830</v>
      </c>
      <c r="C401" s="31" t="s">
        <v>92</v>
      </c>
      <c r="D401" s="31" t="s">
        <v>60</v>
      </c>
      <c r="E401" s="34">
        <v>5.4059999999999997</v>
      </c>
      <c r="F401" s="34">
        <v>5.4059999999999997</v>
      </c>
      <c r="G401" s="46">
        <v>5.2389999999999999</v>
      </c>
      <c r="H401" s="58" t="s">
        <v>1028</v>
      </c>
      <c r="I401" s="48" t="s">
        <v>1011</v>
      </c>
      <c r="J401" s="49" t="s">
        <v>1031</v>
      </c>
      <c r="K401" s="34">
        <v>5.383</v>
      </c>
      <c r="L401" s="46">
        <v>0</v>
      </c>
      <c r="M401" s="46">
        <v>-5.383</v>
      </c>
      <c r="N401" s="46" t="s">
        <v>742</v>
      </c>
      <c r="O401" s="31" t="s">
        <v>1012</v>
      </c>
      <c r="P401" s="47" t="s">
        <v>1035</v>
      </c>
      <c r="Q401" s="47"/>
      <c r="R401" s="204" t="s">
        <v>546</v>
      </c>
      <c r="S401" s="40" t="s">
        <v>0</v>
      </c>
      <c r="T401" s="71" t="s">
        <v>531</v>
      </c>
      <c r="U401" s="66" t="s">
        <v>784</v>
      </c>
      <c r="V401" s="40" t="s">
        <v>24</v>
      </c>
      <c r="W401" s="41" t="s">
        <v>33</v>
      </c>
      <c r="X401" s="41"/>
      <c r="Y401" s="69"/>
    </row>
    <row r="402" spans="1:26" s="121" customFormat="1" x14ac:dyDescent="0.15">
      <c r="A402" s="88"/>
      <c r="B402" s="47"/>
      <c r="C402" s="47"/>
      <c r="D402" s="47"/>
      <c r="E402" s="34"/>
      <c r="F402" s="34"/>
      <c r="G402" s="46"/>
      <c r="H402" s="55"/>
      <c r="I402" s="48"/>
      <c r="J402" s="47"/>
      <c r="K402" s="34"/>
      <c r="L402" s="46"/>
      <c r="M402" s="46"/>
      <c r="N402" s="46"/>
      <c r="O402" s="31"/>
      <c r="P402" s="47"/>
      <c r="Q402" s="47"/>
      <c r="R402" s="47"/>
      <c r="S402" s="67"/>
      <c r="T402" s="67"/>
      <c r="U402" s="67"/>
      <c r="V402" s="37"/>
      <c r="W402" s="41"/>
      <c r="X402" s="41"/>
      <c r="Y402" s="69"/>
    </row>
    <row r="403" spans="1:26" ht="21.6" customHeight="1" x14ac:dyDescent="0.15">
      <c r="A403" s="5"/>
      <c r="B403" s="6" t="s">
        <v>547</v>
      </c>
      <c r="C403" s="7"/>
      <c r="D403" s="7"/>
      <c r="E403" s="28"/>
      <c r="F403" s="28"/>
      <c r="G403" s="8"/>
      <c r="H403" s="74"/>
      <c r="I403" s="9"/>
      <c r="J403" s="10"/>
      <c r="K403" s="28"/>
      <c r="L403" s="8"/>
      <c r="M403" s="8"/>
      <c r="N403" s="8"/>
      <c r="O403" s="11"/>
      <c r="P403" s="7"/>
      <c r="Q403" s="7"/>
      <c r="R403" s="7"/>
      <c r="S403" s="12"/>
      <c r="T403" s="12"/>
      <c r="U403" s="12"/>
      <c r="V403" s="12"/>
      <c r="W403" s="13"/>
      <c r="X403" s="13"/>
      <c r="Y403" s="14"/>
    </row>
    <row r="404" spans="1:26" s="121" customFormat="1" ht="108.75" customHeight="1" x14ac:dyDescent="0.15">
      <c r="A404" s="248">
        <v>314</v>
      </c>
      <c r="B404" s="47" t="s">
        <v>548</v>
      </c>
      <c r="C404" s="31" t="s">
        <v>67</v>
      </c>
      <c r="D404" s="31" t="s">
        <v>66</v>
      </c>
      <c r="E404" s="34">
        <v>13.788</v>
      </c>
      <c r="F404" s="34">
        <v>13.788</v>
      </c>
      <c r="G404" s="34">
        <v>13.757</v>
      </c>
      <c r="H404" s="155" t="s">
        <v>1991</v>
      </c>
      <c r="I404" s="15" t="s">
        <v>1007</v>
      </c>
      <c r="J404" s="16" t="s">
        <v>1998</v>
      </c>
      <c r="K404" s="34">
        <v>21.352</v>
      </c>
      <c r="L404" s="34">
        <v>18</v>
      </c>
      <c r="M404" s="215">
        <f t="shared" ref="M404" si="28">L404-K404</f>
        <v>-3.3520000000000003</v>
      </c>
      <c r="N404" s="46" t="s">
        <v>742</v>
      </c>
      <c r="O404" s="31" t="s">
        <v>1051</v>
      </c>
      <c r="P404" s="47" t="s">
        <v>1999</v>
      </c>
      <c r="Q404" s="47"/>
      <c r="R404" s="31" t="s">
        <v>265</v>
      </c>
      <c r="S404" s="37" t="s">
        <v>0</v>
      </c>
      <c r="T404" s="70" t="s">
        <v>549</v>
      </c>
      <c r="U404" s="250">
        <v>324</v>
      </c>
      <c r="V404" s="40" t="s">
        <v>48</v>
      </c>
      <c r="W404" s="41" t="s">
        <v>33</v>
      </c>
      <c r="X404" s="41"/>
      <c r="Y404" s="69"/>
    </row>
    <row r="405" spans="1:26" s="121" customFormat="1" ht="105.75" customHeight="1" x14ac:dyDescent="0.15">
      <c r="A405" s="248">
        <v>315</v>
      </c>
      <c r="B405" s="47" t="s">
        <v>550</v>
      </c>
      <c r="C405" s="31" t="s">
        <v>551</v>
      </c>
      <c r="D405" s="31" t="s">
        <v>66</v>
      </c>
      <c r="E405" s="243">
        <v>15.582000000000001</v>
      </c>
      <c r="F405" s="34">
        <v>15.582000000000001</v>
      </c>
      <c r="G405" s="34">
        <v>15.246</v>
      </c>
      <c r="H405" s="36" t="s">
        <v>1991</v>
      </c>
      <c r="I405" s="25" t="s">
        <v>1045</v>
      </c>
      <c r="J405" s="26" t="s">
        <v>1442</v>
      </c>
      <c r="K405" s="215">
        <v>15.879</v>
      </c>
      <c r="L405" s="215">
        <v>95.683000000000007</v>
      </c>
      <c r="M405" s="215">
        <f>L405-K405</f>
        <v>79.804000000000002</v>
      </c>
      <c r="N405" s="46" t="s">
        <v>1991</v>
      </c>
      <c r="O405" s="31" t="s">
        <v>1045</v>
      </c>
      <c r="P405" s="47" t="s">
        <v>1443</v>
      </c>
      <c r="Q405" s="47" t="s">
        <v>2285</v>
      </c>
      <c r="R405" s="31" t="s">
        <v>544</v>
      </c>
      <c r="S405" s="37" t="s">
        <v>0</v>
      </c>
      <c r="T405" s="38" t="s">
        <v>552</v>
      </c>
      <c r="U405" s="250">
        <v>325</v>
      </c>
      <c r="V405" s="40" t="s">
        <v>817</v>
      </c>
      <c r="W405" s="41" t="s">
        <v>33</v>
      </c>
      <c r="X405" s="41"/>
      <c r="Y405" s="69"/>
      <c r="Z405" s="142"/>
    </row>
    <row r="406" spans="1:26" s="121" customFormat="1" ht="136.5" customHeight="1" x14ac:dyDescent="0.15">
      <c r="A406" s="248">
        <v>316</v>
      </c>
      <c r="B406" s="47" t="s">
        <v>553</v>
      </c>
      <c r="C406" s="31" t="s">
        <v>181</v>
      </c>
      <c r="D406" s="31" t="s">
        <v>66</v>
      </c>
      <c r="E406" s="34">
        <v>18.184999999999999</v>
      </c>
      <c r="F406" s="34">
        <v>18.184999999999999</v>
      </c>
      <c r="G406" s="34">
        <v>17.148</v>
      </c>
      <c r="H406" s="82" t="s">
        <v>741</v>
      </c>
      <c r="I406" s="25" t="s">
        <v>1007</v>
      </c>
      <c r="J406" s="26" t="s">
        <v>1444</v>
      </c>
      <c r="K406" s="215">
        <v>18.184999999999999</v>
      </c>
      <c r="L406" s="215">
        <v>18.184999999999999</v>
      </c>
      <c r="M406" s="215">
        <f>L406-K406</f>
        <v>0</v>
      </c>
      <c r="N406" s="46" t="s">
        <v>741</v>
      </c>
      <c r="O406" s="31" t="s">
        <v>1009</v>
      </c>
      <c r="P406" s="47" t="s">
        <v>1445</v>
      </c>
      <c r="Q406" s="47"/>
      <c r="R406" s="31" t="s">
        <v>544</v>
      </c>
      <c r="S406" s="37" t="s">
        <v>0</v>
      </c>
      <c r="T406" s="38" t="s">
        <v>552</v>
      </c>
      <c r="U406" s="250">
        <v>326</v>
      </c>
      <c r="V406" s="40" t="s">
        <v>815</v>
      </c>
      <c r="W406" s="41" t="s">
        <v>33</v>
      </c>
      <c r="X406" s="41"/>
      <c r="Y406" s="69"/>
      <c r="Z406" s="142"/>
    </row>
    <row r="407" spans="1:26" s="121" customFormat="1" ht="136.5" customHeight="1" x14ac:dyDescent="0.15">
      <c r="A407" s="248">
        <v>317</v>
      </c>
      <c r="B407" s="47" t="s">
        <v>554</v>
      </c>
      <c r="C407" s="31" t="s">
        <v>83</v>
      </c>
      <c r="D407" s="31" t="s">
        <v>66</v>
      </c>
      <c r="E407" s="34">
        <v>5.835</v>
      </c>
      <c r="F407" s="34">
        <v>5.835</v>
      </c>
      <c r="G407" s="34">
        <v>5.8339999999999996</v>
      </c>
      <c r="H407" s="36" t="s">
        <v>1446</v>
      </c>
      <c r="I407" s="25" t="s">
        <v>1007</v>
      </c>
      <c r="J407" s="26" t="s">
        <v>1447</v>
      </c>
      <c r="K407" s="215">
        <v>5.835</v>
      </c>
      <c r="L407" s="215">
        <v>5.835</v>
      </c>
      <c r="M407" s="215">
        <f t="shared" ref="M407:M421" si="29">L407-K407</f>
        <v>0</v>
      </c>
      <c r="N407" s="46" t="s">
        <v>741</v>
      </c>
      <c r="O407" s="31" t="s">
        <v>1009</v>
      </c>
      <c r="P407" s="47" t="s">
        <v>1448</v>
      </c>
      <c r="Q407" s="47"/>
      <c r="R407" s="31" t="s">
        <v>544</v>
      </c>
      <c r="S407" s="37" t="s">
        <v>0</v>
      </c>
      <c r="T407" s="38" t="s">
        <v>552</v>
      </c>
      <c r="U407" s="250">
        <v>327</v>
      </c>
      <c r="V407" s="40" t="s">
        <v>26</v>
      </c>
      <c r="W407" s="41" t="s">
        <v>33</v>
      </c>
      <c r="X407" s="41"/>
      <c r="Y407" s="69"/>
      <c r="Z407" s="142"/>
    </row>
    <row r="408" spans="1:26" s="121" customFormat="1" ht="136.5" customHeight="1" x14ac:dyDescent="0.15">
      <c r="A408" s="248">
        <v>318</v>
      </c>
      <c r="B408" s="47" t="s">
        <v>555</v>
      </c>
      <c r="C408" s="31" t="s">
        <v>72</v>
      </c>
      <c r="D408" s="31" t="s">
        <v>66</v>
      </c>
      <c r="E408" s="34">
        <v>71.114000000000004</v>
      </c>
      <c r="F408" s="34">
        <v>71.114000000000004</v>
      </c>
      <c r="G408" s="34">
        <v>68.495999999999995</v>
      </c>
      <c r="H408" s="82" t="s">
        <v>741</v>
      </c>
      <c r="I408" s="25" t="s">
        <v>1007</v>
      </c>
      <c r="J408" s="26" t="s">
        <v>1449</v>
      </c>
      <c r="K408" s="215">
        <v>144.08000000000001</v>
      </c>
      <c r="L408" s="215">
        <v>839.17100000000005</v>
      </c>
      <c r="M408" s="215">
        <f>L408-K408</f>
        <v>695.09100000000001</v>
      </c>
      <c r="N408" s="46" t="s">
        <v>741</v>
      </c>
      <c r="O408" s="31" t="s">
        <v>1009</v>
      </c>
      <c r="P408" s="47" t="s">
        <v>1450</v>
      </c>
      <c r="Q408" s="47"/>
      <c r="R408" s="31" t="s">
        <v>544</v>
      </c>
      <c r="S408" s="37" t="s">
        <v>0</v>
      </c>
      <c r="T408" s="38" t="s">
        <v>552</v>
      </c>
      <c r="U408" s="250">
        <v>328</v>
      </c>
      <c r="V408" s="40" t="s">
        <v>815</v>
      </c>
      <c r="W408" s="41" t="s">
        <v>33</v>
      </c>
      <c r="X408" s="41"/>
      <c r="Y408" s="69"/>
      <c r="Z408" s="142"/>
    </row>
    <row r="409" spans="1:26" s="121" customFormat="1" ht="136.5" customHeight="1" x14ac:dyDescent="0.15">
      <c r="A409" s="248">
        <v>319</v>
      </c>
      <c r="B409" s="47" t="s">
        <v>556</v>
      </c>
      <c r="C409" s="31" t="s">
        <v>557</v>
      </c>
      <c r="D409" s="31" t="s">
        <v>66</v>
      </c>
      <c r="E409" s="34">
        <v>33.020000000000003</v>
      </c>
      <c r="F409" s="34">
        <v>33.020000000000003</v>
      </c>
      <c r="G409" s="34">
        <v>32.524999999999999</v>
      </c>
      <c r="H409" s="82" t="s">
        <v>741</v>
      </c>
      <c r="I409" s="25" t="s">
        <v>1007</v>
      </c>
      <c r="J409" s="26" t="s">
        <v>1451</v>
      </c>
      <c r="K409" s="215">
        <v>33.020000000000003</v>
      </c>
      <c r="L409" s="215">
        <v>33.020000000000003</v>
      </c>
      <c r="M409" s="215">
        <f>L409-K409</f>
        <v>0</v>
      </c>
      <c r="N409" s="46" t="s">
        <v>741</v>
      </c>
      <c r="O409" s="31" t="s">
        <v>1009</v>
      </c>
      <c r="P409" s="47" t="s">
        <v>1452</v>
      </c>
      <c r="Q409" s="47"/>
      <c r="R409" s="31" t="s">
        <v>544</v>
      </c>
      <c r="S409" s="37" t="s">
        <v>0</v>
      </c>
      <c r="T409" s="38" t="s">
        <v>552</v>
      </c>
      <c r="U409" s="250">
        <v>329</v>
      </c>
      <c r="V409" s="40" t="s">
        <v>815</v>
      </c>
      <c r="W409" s="41" t="s">
        <v>33</v>
      </c>
      <c r="X409" s="41"/>
      <c r="Y409" s="69"/>
      <c r="Z409" s="142"/>
    </row>
    <row r="410" spans="1:26" s="121" customFormat="1" ht="143.25" customHeight="1" x14ac:dyDescent="0.15">
      <c r="A410" s="248">
        <v>320</v>
      </c>
      <c r="B410" s="2" t="s">
        <v>558</v>
      </c>
      <c r="C410" s="31" t="s">
        <v>459</v>
      </c>
      <c r="D410" s="31" t="s">
        <v>66</v>
      </c>
      <c r="E410" s="34">
        <v>267.95800000000003</v>
      </c>
      <c r="F410" s="34">
        <v>267.95800000000003</v>
      </c>
      <c r="G410" s="34">
        <v>247.29599999999999</v>
      </c>
      <c r="H410" s="82" t="s">
        <v>1453</v>
      </c>
      <c r="I410" s="25" t="s">
        <v>1007</v>
      </c>
      <c r="J410" s="26" t="s">
        <v>1454</v>
      </c>
      <c r="K410" s="215">
        <v>246</v>
      </c>
      <c r="L410" s="215">
        <v>246</v>
      </c>
      <c r="M410" s="215">
        <f>L410-K410</f>
        <v>0</v>
      </c>
      <c r="N410" s="46" t="s">
        <v>741</v>
      </c>
      <c r="O410" s="31" t="s">
        <v>1009</v>
      </c>
      <c r="P410" s="47" t="s">
        <v>1455</v>
      </c>
      <c r="Q410" s="47"/>
      <c r="R410" s="31" t="s">
        <v>544</v>
      </c>
      <c r="S410" s="37" t="s">
        <v>0</v>
      </c>
      <c r="T410" s="38" t="s">
        <v>552</v>
      </c>
      <c r="U410" s="250">
        <v>330</v>
      </c>
      <c r="V410" s="40" t="s">
        <v>26</v>
      </c>
      <c r="W410" s="41" t="s">
        <v>33</v>
      </c>
      <c r="X410" s="41"/>
      <c r="Y410" s="69"/>
      <c r="Z410" s="142"/>
    </row>
    <row r="411" spans="1:26" s="121" customFormat="1" ht="96" customHeight="1" x14ac:dyDescent="0.15">
      <c r="A411" s="248">
        <v>321</v>
      </c>
      <c r="B411" s="47" t="s">
        <v>559</v>
      </c>
      <c r="C411" s="31" t="s">
        <v>121</v>
      </c>
      <c r="D411" s="31" t="s">
        <v>66</v>
      </c>
      <c r="E411" s="34">
        <v>70</v>
      </c>
      <c r="F411" s="34">
        <v>70</v>
      </c>
      <c r="G411" s="34">
        <v>69.355000000000004</v>
      </c>
      <c r="H411" s="36" t="s">
        <v>741</v>
      </c>
      <c r="I411" s="25" t="s">
        <v>1007</v>
      </c>
      <c r="J411" s="26" t="s">
        <v>1456</v>
      </c>
      <c r="K411" s="215">
        <v>63</v>
      </c>
      <c r="L411" s="215">
        <v>90</v>
      </c>
      <c r="M411" s="215">
        <f>L411-K411</f>
        <v>27</v>
      </c>
      <c r="N411" s="46" t="s">
        <v>741</v>
      </c>
      <c r="O411" s="31" t="s">
        <v>1045</v>
      </c>
      <c r="P411" s="47" t="s">
        <v>1457</v>
      </c>
      <c r="Q411" s="47" t="s">
        <v>1458</v>
      </c>
      <c r="R411" s="31" t="s">
        <v>544</v>
      </c>
      <c r="S411" s="37" t="s">
        <v>0</v>
      </c>
      <c r="T411" s="38" t="s">
        <v>552</v>
      </c>
      <c r="U411" s="250">
        <v>331</v>
      </c>
      <c r="V411" s="40" t="s">
        <v>49</v>
      </c>
      <c r="W411" s="41" t="s">
        <v>33</v>
      </c>
      <c r="X411" s="41"/>
      <c r="Y411" s="69"/>
      <c r="Z411" s="142"/>
    </row>
    <row r="412" spans="1:26" s="121" customFormat="1" ht="159.75" customHeight="1" x14ac:dyDescent="0.15">
      <c r="A412" s="248">
        <v>322</v>
      </c>
      <c r="B412" s="47" t="s">
        <v>881</v>
      </c>
      <c r="C412" s="31" t="s">
        <v>560</v>
      </c>
      <c r="D412" s="31" t="s">
        <v>66</v>
      </c>
      <c r="E412" s="34">
        <v>42.591000000000001</v>
      </c>
      <c r="F412" s="34">
        <v>42.591000000000001</v>
      </c>
      <c r="G412" s="34">
        <v>40.618000000000002</v>
      </c>
      <c r="H412" s="36" t="s">
        <v>1459</v>
      </c>
      <c r="I412" s="25" t="s">
        <v>1007</v>
      </c>
      <c r="J412" s="26" t="s">
        <v>1460</v>
      </c>
      <c r="K412" s="215">
        <v>35.137999999999998</v>
      </c>
      <c r="L412" s="215">
        <v>35.137999999999998</v>
      </c>
      <c r="M412" s="215">
        <f>L412-K412</f>
        <v>0</v>
      </c>
      <c r="N412" s="46" t="s">
        <v>741</v>
      </c>
      <c r="O412" s="31" t="s">
        <v>1009</v>
      </c>
      <c r="P412" s="47" t="s">
        <v>1461</v>
      </c>
      <c r="Q412" s="47"/>
      <c r="R412" s="31" t="s">
        <v>544</v>
      </c>
      <c r="S412" s="37" t="s">
        <v>0</v>
      </c>
      <c r="T412" s="38" t="s">
        <v>552</v>
      </c>
      <c r="U412" s="250">
        <v>332</v>
      </c>
      <c r="V412" s="40" t="s">
        <v>26</v>
      </c>
      <c r="W412" s="41" t="s">
        <v>33</v>
      </c>
      <c r="X412" s="41"/>
      <c r="Y412" s="69"/>
      <c r="Z412" s="142"/>
    </row>
    <row r="413" spans="1:26" s="121" customFormat="1" ht="133.5" customHeight="1" x14ac:dyDescent="0.15">
      <c r="A413" s="248">
        <v>323</v>
      </c>
      <c r="B413" s="47" t="s">
        <v>561</v>
      </c>
      <c r="C413" s="31" t="s">
        <v>557</v>
      </c>
      <c r="D413" s="31" t="s">
        <v>66</v>
      </c>
      <c r="E413" s="34">
        <v>3690.86</v>
      </c>
      <c r="F413" s="34">
        <v>3690.86</v>
      </c>
      <c r="G413" s="34">
        <v>3687.96</v>
      </c>
      <c r="H413" s="83" t="s">
        <v>741</v>
      </c>
      <c r="I413" s="25" t="s">
        <v>1045</v>
      </c>
      <c r="J413" s="26" t="s">
        <v>1462</v>
      </c>
      <c r="K413" s="215">
        <v>3690.86</v>
      </c>
      <c r="L413" s="215">
        <v>3690.86</v>
      </c>
      <c r="M413" s="215">
        <f t="shared" si="29"/>
        <v>0</v>
      </c>
      <c r="N413" s="46" t="s">
        <v>741</v>
      </c>
      <c r="O413" s="31" t="s">
        <v>1045</v>
      </c>
      <c r="P413" s="47" t="s">
        <v>1463</v>
      </c>
      <c r="Q413" s="47"/>
      <c r="R413" s="31" t="s">
        <v>544</v>
      </c>
      <c r="S413" s="37" t="s">
        <v>0</v>
      </c>
      <c r="T413" s="38" t="s">
        <v>552</v>
      </c>
      <c r="U413" s="250">
        <v>333</v>
      </c>
      <c r="V413" s="40" t="s">
        <v>815</v>
      </c>
      <c r="W413" s="41" t="s">
        <v>33</v>
      </c>
      <c r="X413" s="41"/>
      <c r="Y413" s="69"/>
      <c r="Z413" s="142"/>
    </row>
    <row r="414" spans="1:26" s="121" customFormat="1" ht="132" customHeight="1" x14ac:dyDescent="0.15">
      <c r="A414" s="248">
        <v>324</v>
      </c>
      <c r="B414" s="47" t="s">
        <v>882</v>
      </c>
      <c r="C414" s="31" t="s">
        <v>160</v>
      </c>
      <c r="D414" s="31" t="s">
        <v>66</v>
      </c>
      <c r="E414" s="34">
        <v>23.491</v>
      </c>
      <c r="F414" s="34">
        <v>23.491</v>
      </c>
      <c r="G414" s="34">
        <v>22.832999999999998</v>
      </c>
      <c r="H414" s="83" t="s">
        <v>741</v>
      </c>
      <c r="I414" s="25" t="s">
        <v>1007</v>
      </c>
      <c r="J414" s="26" t="s">
        <v>1464</v>
      </c>
      <c r="K414" s="215">
        <v>23.491</v>
      </c>
      <c r="L414" s="215">
        <v>23.491</v>
      </c>
      <c r="M414" s="215">
        <f t="shared" si="29"/>
        <v>0</v>
      </c>
      <c r="N414" s="46" t="s">
        <v>741</v>
      </c>
      <c r="O414" s="31" t="s">
        <v>1045</v>
      </c>
      <c r="P414" s="47" t="s">
        <v>1465</v>
      </c>
      <c r="Q414" s="47"/>
      <c r="R414" s="31" t="s">
        <v>544</v>
      </c>
      <c r="S414" s="37" t="s">
        <v>0</v>
      </c>
      <c r="T414" s="38" t="s">
        <v>552</v>
      </c>
      <c r="U414" s="250">
        <v>334</v>
      </c>
      <c r="V414" s="40" t="s">
        <v>815</v>
      </c>
      <c r="W414" s="41" t="s">
        <v>33</v>
      </c>
      <c r="X414" s="41"/>
      <c r="Y414" s="69"/>
      <c r="Z414" s="142"/>
    </row>
    <row r="415" spans="1:26" s="121" customFormat="1" ht="84.75" customHeight="1" x14ac:dyDescent="0.15">
      <c r="A415" s="248">
        <v>325</v>
      </c>
      <c r="B415" s="47" t="s">
        <v>562</v>
      </c>
      <c r="C415" s="31" t="s">
        <v>128</v>
      </c>
      <c r="D415" s="31" t="s">
        <v>66</v>
      </c>
      <c r="E415" s="34">
        <v>7.2610000000000001</v>
      </c>
      <c r="F415" s="34">
        <v>7.2610000000000001</v>
      </c>
      <c r="G415" s="34">
        <v>7.0780000000000003</v>
      </c>
      <c r="H415" s="36" t="s">
        <v>1466</v>
      </c>
      <c r="I415" s="25" t="s">
        <v>1045</v>
      </c>
      <c r="J415" s="26" t="s">
        <v>1467</v>
      </c>
      <c r="K415" s="215">
        <v>7.2</v>
      </c>
      <c r="L415" s="215">
        <v>7.2</v>
      </c>
      <c r="M415" s="215">
        <f t="shared" si="29"/>
        <v>0</v>
      </c>
      <c r="N415" s="46" t="s">
        <v>741</v>
      </c>
      <c r="O415" s="31" t="s">
        <v>1045</v>
      </c>
      <c r="P415" s="47" t="s">
        <v>1468</v>
      </c>
      <c r="Q415" s="47"/>
      <c r="R415" s="31" t="s">
        <v>544</v>
      </c>
      <c r="S415" s="37" t="s">
        <v>0</v>
      </c>
      <c r="T415" s="38" t="s">
        <v>552</v>
      </c>
      <c r="U415" s="250">
        <v>335</v>
      </c>
      <c r="V415" s="40" t="s">
        <v>26</v>
      </c>
      <c r="W415" s="41" t="s">
        <v>33</v>
      </c>
      <c r="X415" s="41"/>
      <c r="Y415" s="69"/>
      <c r="Z415" s="142"/>
    </row>
    <row r="416" spans="1:26" s="121" customFormat="1" ht="84.75" customHeight="1" x14ac:dyDescent="0.15">
      <c r="A416" s="248">
        <v>326</v>
      </c>
      <c r="B416" s="47" t="s">
        <v>563</v>
      </c>
      <c r="C416" s="31" t="s">
        <v>107</v>
      </c>
      <c r="D416" s="31" t="s">
        <v>66</v>
      </c>
      <c r="E416" s="34">
        <v>106.1</v>
      </c>
      <c r="F416" s="34">
        <v>106.1</v>
      </c>
      <c r="G416" s="34">
        <v>98.236999999999995</v>
      </c>
      <c r="H416" s="36" t="s">
        <v>742</v>
      </c>
      <c r="I416" s="25" t="s">
        <v>1044</v>
      </c>
      <c r="J416" s="26" t="s">
        <v>1469</v>
      </c>
      <c r="K416" s="215">
        <v>13.596</v>
      </c>
      <c r="L416" s="215">
        <v>30</v>
      </c>
      <c r="M416" s="215">
        <f t="shared" si="29"/>
        <v>16.404</v>
      </c>
      <c r="N416" s="46" t="s">
        <v>741</v>
      </c>
      <c r="O416" s="31" t="s">
        <v>1045</v>
      </c>
      <c r="P416" s="47" t="s">
        <v>1470</v>
      </c>
      <c r="Q416" s="47"/>
      <c r="R416" s="31" t="s">
        <v>544</v>
      </c>
      <c r="S416" s="37" t="s">
        <v>0</v>
      </c>
      <c r="T416" s="38" t="s">
        <v>552</v>
      </c>
      <c r="U416" s="250">
        <v>336</v>
      </c>
      <c r="V416" s="40" t="s">
        <v>48</v>
      </c>
      <c r="W416" s="41" t="s">
        <v>33</v>
      </c>
      <c r="X416" s="41"/>
      <c r="Y416" s="69"/>
      <c r="Z416" s="142"/>
    </row>
    <row r="417" spans="1:26" s="121" customFormat="1" ht="77.25" customHeight="1" x14ac:dyDescent="0.15">
      <c r="A417" s="248">
        <v>327</v>
      </c>
      <c r="B417" s="47" t="s">
        <v>1510</v>
      </c>
      <c r="C417" s="31" t="s">
        <v>61</v>
      </c>
      <c r="D417" s="31" t="s">
        <v>66</v>
      </c>
      <c r="E417" s="34">
        <v>7.7750000000000004</v>
      </c>
      <c r="F417" s="34">
        <v>7.7750000000000004</v>
      </c>
      <c r="G417" s="34">
        <v>5.9279999999999999</v>
      </c>
      <c r="H417" s="36" t="s">
        <v>741</v>
      </c>
      <c r="I417" s="25" t="s">
        <v>1007</v>
      </c>
      <c r="J417" s="26" t="s">
        <v>1471</v>
      </c>
      <c r="K417" s="215">
        <v>4.3460000000000001</v>
      </c>
      <c r="L417" s="215">
        <v>4.4359999999999999</v>
      </c>
      <c r="M417" s="215">
        <f>L417-K417</f>
        <v>8.9999999999999858E-2</v>
      </c>
      <c r="N417" s="46" t="s">
        <v>741</v>
      </c>
      <c r="O417" s="31" t="s">
        <v>1009</v>
      </c>
      <c r="P417" s="47" t="s">
        <v>1472</v>
      </c>
      <c r="Q417" s="47" t="s">
        <v>1473</v>
      </c>
      <c r="R417" s="31" t="s">
        <v>564</v>
      </c>
      <c r="S417" s="37" t="s">
        <v>0</v>
      </c>
      <c r="T417" s="70" t="s">
        <v>565</v>
      </c>
      <c r="U417" s="250">
        <v>338</v>
      </c>
      <c r="V417" s="40" t="s">
        <v>817</v>
      </c>
      <c r="W417" s="41" t="s">
        <v>33</v>
      </c>
      <c r="X417" s="41"/>
      <c r="Y417" s="69"/>
      <c r="Z417" s="142"/>
    </row>
    <row r="418" spans="1:26" s="121" customFormat="1" ht="132.75" customHeight="1" x14ac:dyDescent="0.15">
      <c r="A418" s="248">
        <v>328</v>
      </c>
      <c r="B418" s="47" t="s">
        <v>566</v>
      </c>
      <c r="C418" s="31" t="s">
        <v>61</v>
      </c>
      <c r="D418" s="31" t="s">
        <v>66</v>
      </c>
      <c r="E418" s="34">
        <v>32.334000000000003</v>
      </c>
      <c r="F418" s="34">
        <v>32.334000000000003</v>
      </c>
      <c r="G418" s="34">
        <v>26.966000000000001</v>
      </c>
      <c r="H418" s="36" t="s">
        <v>741</v>
      </c>
      <c r="I418" s="25" t="s">
        <v>1044</v>
      </c>
      <c r="J418" s="26" t="s">
        <v>1474</v>
      </c>
      <c r="K418" s="215">
        <v>24.251000000000001</v>
      </c>
      <c r="L418" s="215">
        <v>90</v>
      </c>
      <c r="M418" s="215">
        <f>L418-K418</f>
        <v>65.748999999999995</v>
      </c>
      <c r="N418" s="46" t="s">
        <v>741</v>
      </c>
      <c r="O418" s="31" t="s">
        <v>1009</v>
      </c>
      <c r="P418" s="47" t="s">
        <v>1475</v>
      </c>
      <c r="Q418" s="47" t="s">
        <v>1476</v>
      </c>
      <c r="R418" s="31" t="s">
        <v>567</v>
      </c>
      <c r="S418" s="37" t="s">
        <v>0</v>
      </c>
      <c r="T418" s="70" t="s">
        <v>565</v>
      </c>
      <c r="U418" s="250">
        <v>339</v>
      </c>
      <c r="V418" s="40" t="s">
        <v>817</v>
      </c>
      <c r="W418" s="41" t="s">
        <v>33</v>
      </c>
      <c r="X418" s="41"/>
      <c r="Y418" s="69"/>
      <c r="Z418" s="142"/>
    </row>
    <row r="419" spans="1:26" s="121" customFormat="1" ht="173.25" customHeight="1" x14ac:dyDescent="0.15">
      <c r="A419" s="248">
        <v>329</v>
      </c>
      <c r="B419" s="47" t="s">
        <v>1671</v>
      </c>
      <c r="C419" s="31" t="s">
        <v>61</v>
      </c>
      <c r="D419" s="31" t="s">
        <v>66</v>
      </c>
      <c r="E419" s="34">
        <v>10.199999999999999</v>
      </c>
      <c r="F419" s="34">
        <v>10.199999999999999</v>
      </c>
      <c r="G419" s="34">
        <v>9.8729999999999993</v>
      </c>
      <c r="H419" s="36" t="s">
        <v>741</v>
      </c>
      <c r="I419" s="48" t="s">
        <v>1007</v>
      </c>
      <c r="J419" s="49" t="s">
        <v>1477</v>
      </c>
      <c r="K419" s="215">
        <v>6.12</v>
      </c>
      <c r="L419" s="215">
        <v>12.27</v>
      </c>
      <c r="M419" s="215">
        <f t="shared" si="29"/>
        <v>6.1499999999999995</v>
      </c>
      <c r="N419" s="46" t="s">
        <v>742</v>
      </c>
      <c r="O419" s="31" t="s">
        <v>1009</v>
      </c>
      <c r="P419" s="47" t="s">
        <v>1478</v>
      </c>
      <c r="Q419" s="47" t="s">
        <v>1479</v>
      </c>
      <c r="R419" s="31" t="s">
        <v>567</v>
      </c>
      <c r="S419" s="37" t="s">
        <v>0</v>
      </c>
      <c r="T419" s="70" t="s">
        <v>565</v>
      </c>
      <c r="U419" s="250">
        <v>340</v>
      </c>
      <c r="V419" s="40" t="s">
        <v>817</v>
      </c>
      <c r="W419" s="41" t="s">
        <v>33</v>
      </c>
      <c r="X419" s="41"/>
      <c r="Y419" s="69"/>
      <c r="Z419" s="142"/>
    </row>
    <row r="420" spans="1:26" s="121" customFormat="1" ht="74.25" customHeight="1" x14ac:dyDescent="0.15">
      <c r="A420" s="248">
        <v>330</v>
      </c>
      <c r="B420" s="47" t="s">
        <v>568</v>
      </c>
      <c r="C420" s="31" t="s">
        <v>63</v>
      </c>
      <c r="D420" s="31" t="s">
        <v>92</v>
      </c>
      <c r="E420" s="34">
        <v>40</v>
      </c>
      <c r="F420" s="34">
        <v>40</v>
      </c>
      <c r="G420" s="34">
        <v>31.48</v>
      </c>
      <c r="H420" s="36" t="s">
        <v>1945</v>
      </c>
      <c r="I420" s="25" t="s">
        <v>1011</v>
      </c>
      <c r="J420" s="26" t="s">
        <v>1480</v>
      </c>
      <c r="K420" s="215">
        <v>0</v>
      </c>
      <c r="L420" s="215">
        <v>0</v>
      </c>
      <c r="M420" s="215">
        <f>L420-K420</f>
        <v>0</v>
      </c>
      <c r="N420" s="46" t="s">
        <v>741</v>
      </c>
      <c r="O420" s="31" t="s">
        <v>1012</v>
      </c>
      <c r="P420" s="47" t="s">
        <v>1481</v>
      </c>
      <c r="Q420" s="47"/>
      <c r="R420" s="31" t="s">
        <v>544</v>
      </c>
      <c r="S420" s="37" t="s">
        <v>0</v>
      </c>
      <c r="T420" s="70" t="s">
        <v>565</v>
      </c>
      <c r="U420" s="250">
        <v>341</v>
      </c>
      <c r="V420" s="40" t="s">
        <v>815</v>
      </c>
      <c r="W420" s="41" t="s">
        <v>33</v>
      </c>
      <c r="X420" s="41"/>
      <c r="Y420" s="69"/>
      <c r="Z420" s="142"/>
    </row>
    <row r="421" spans="1:26" s="121" customFormat="1" ht="108" customHeight="1" x14ac:dyDescent="0.15">
      <c r="A421" s="248">
        <v>331</v>
      </c>
      <c r="B421" s="47" t="s">
        <v>569</v>
      </c>
      <c r="C421" s="31" t="s">
        <v>63</v>
      </c>
      <c r="D421" s="31" t="s">
        <v>66</v>
      </c>
      <c r="E421" s="34">
        <v>10.654</v>
      </c>
      <c r="F421" s="34">
        <v>10.654</v>
      </c>
      <c r="G421" s="34">
        <v>8.4860000000000007</v>
      </c>
      <c r="H421" s="82" t="s">
        <v>742</v>
      </c>
      <c r="I421" s="25" t="s">
        <v>1044</v>
      </c>
      <c r="J421" s="26" t="s">
        <v>1482</v>
      </c>
      <c r="K421" s="215">
        <v>13.59</v>
      </c>
      <c r="L421" s="215">
        <v>60</v>
      </c>
      <c r="M421" s="215">
        <f t="shared" si="29"/>
        <v>46.41</v>
      </c>
      <c r="N421" s="46" t="s">
        <v>741</v>
      </c>
      <c r="O421" s="31" t="s">
        <v>1045</v>
      </c>
      <c r="P421" s="47" t="s">
        <v>1483</v>
      </c>
      <c r="Q421" s="47" t="s">
        <v>1484</v>
      </c>
      <c r="R421" s="31" t="s">
        <v>544</v>
      </c>
      <c r="S421" s="37" t="s">
        <v>0</v>
      </c>
      <c r="T421" s="70" t="s">
        <v>565</v>
      </c>
      <c r="U421" s="250">
        <v>342</v>
      </c>
      <c r="V421" s="40" t="s">
        <v>815</v>
      </c>
      <c r="W421" s="41" t="s">
        <v>33</v>
      </c>
      <c r="X421" s="41"/>
      <c r="Y421" s="69"/>
      <c r="Z421" s="142"/>
    </row>
    <row r="422" spans="1:26" s="121" customFormat="1" x14ac:dyDescent="0.15">
      <c r="A422" s="248"/>
      <c r="B422" s="47"/>
      <c r="C422" s="47"/>
      <c r="D422" s="47"/>
      <c r="E422" s="34"/>
      <c r="F422" s="34"/>
      <c r="G422" s="46"/>
      <c r="H422" s="55"/>
      <c r="I422" s="48"/>
      <c r="J422" s="49"/>
      <c r="K422" s="34"/>
      <c r="L422" s="46"/>
      <c r="M422" s="46"/>
      <c r="N422" s="46"/>
      <c r="O422" s="31"/>
      <c r="P422" s="47"/>
      <c r="Q422" s="47"/>
      <c r="R422" s="47"/>
      <c r="S422" s="37"/>
      <c r="T422" s="37"/>
      <c r="U422" s="37"/>
      <c r="V422" s="40"/>
      <c r="W422" s="41"/>
      <c r="X422" s="41"/>
      <c r="Y422" s="69"/>
    </row>
    <row r="423" spans="1:26" ht="21.6" customHeight="1" x14ac:dyDescent="0.15">
      <c r="A423" s="5"/>
      <c r="B423" s="6" t="s">
        <v>570</v>
      </c>
      <c r="C423" s="7"/>
      <c r="D423" s="7"/>
      <c r="E423" s="28"/>
      <c r="F423" s="28"/>
      <c r="G423" s="8"/>
      <c r="H423" s="74"/>
      <c r="I423" s="9"/>
      <c r="J423" s="10"/>
      <c r="K423" s="28"/>
      <c r="L423" s="8"/>
      <c r="M423" s="8"/>
      <c r="N423" s="8"/>
      <c r="O423" s="11"/>
      <c r="P423" s="7"/>
      <c r="Q423" s="7"/>
      <c r="R423" s="7"/>
      <c r="S423" s="12"/>
      <c r="T423" s="12"/>
      <c r="U423" s="12"/>
      <c r="V423" s="12"/>
      <c r="W423" s="13"/>
      <c r="X423" s="13"/>
      <c r="Y423" s="14"/>
    </row>
    <row r="424" spans="1:26" ht="21.6" customHeight="1" x14ac:dyDescent="0.15">
      <c r="A424" s="5"/>
      <c r="B424" s="6"/>
      <c r="C424" s="7"/>
      <c r="D424" s="7"/>
      <c r="E424" s="28"/>
      <c r="F424" s="28"/>
      <c r="G424" s="8"/>
      <c r="H424" s="74"/>
      <c r="I424" s="9"/>
      <c r="J424" s="10"/>
      <c r="K424" s="28"/>
      <c r="L424" s="8"/>
      <c r="M424" s="8"/>
      <c r="N424" s="8"/>
      <c r="O424" s="11"/>
      <c r="P424" s="7"/>
      <c r="Q424" s="7"/>
      <c r="R424" s="7"/>
      <c r="S424" s="12"/>
      <c r="T424" s="12"/>
      <c r="U424" s="12"/>
      <c r="V424" s="12"/>
      <c r="W424" s="13"/>
      <c r="X424" s="13"/>
      <c r="Y424" s="14"/>
    </row>
    <row r="425" spans="1:26" s="121" customFormat="1" ht="139.5" customHeight="1" x14ac:dyDescent="0.15">
      <c r="A425" s="248">
        <v>332</v>
      </c>
      <c r="B425" s="47" t="s">
        <v>571</v>
      </c>
      <c r="C425" s="31" t="s">
        <v>160</v>
      </c>
      <c r="D425" s="31" t="s">
        <v>66</v>
      </c>
      <c r="E425" s="210">
        <v>27.242000000000001</v>
      </c>
      <c r="F425" s="34">
        <v>27.242000000000001</v>
      </c>
      <c r="G425" s="17">
        <v>26.048999999999999</v>
      </c>
      <c r="H425" s="36" t="s">
        <v>1678</v>
      </c>
      <c r="I425" s="48" t="s">
        <v>1007</v>
      </c>
      <c r="J425" s="49" t="s">
        <v>1679</v>
      </c>
      <c r="K425" s="123">
        <v>24.603000000000002</v>
      </c>
      <c r="L425" s="46">
        <v>22.143000000000001</v>
      </c>
      <c r="M425" s="46">
        <f>L425-K425</f>
        <v>-2.4600000000000009</v>
      </c>
      <c r="N425" s="46">
        <f>M425</f>
        <v>-2.4600000000000009</v>
      </c>
      <c r="O425" s="31" t="s">
        <v>1104</v>
      </c>
      <c r="P425" s="47" t="s">
        <v>1680</v>
      </c>
      <c r="Q425" s="87"/>
      <c r="R425" s="31" t="s">
        <v>183</v>
      </c>
      <c r="S425" s="37" t="s">
        <v>0</v>
      </c>
      <c r="T425" s="70" t="s">
        <v>572</v>
      </c>
      <c r="U425" s="250">
        <v>343</v>
      </c>
      <c r="V425" s="40" t="s">
        <v>26</v>
      </c>
      <c r="W425" s="41" t="s">
        <v>33</v>
      </c>
      <c r="X425" s="41"/>
      <c r="Y425" s="69"/>
      <c r="Z425" s="142"/>
    </row>
    <row r="426" spans="1:26" s="121" customFormat="1" ht="96" customHeight="1" x14ac:dyDescent="0.15">
      <c r="A426" s="248">
        <v>333</v>
      </c>
      <c r="B426" s="47" t="s">
        <v>573</v>
      </c>
      <c r="C426" s="31" t="s">
        <v>574</v>
      </c>
      <c r="D426" s="31" t="s">
        <v>66</v>
      </c>
      <c r="E426" s="34">
        <v>216.42599999999999</v>
      </c>
      <c r="F426" s="34">
        <v>216.42599999999999</v>
      </c>
      <c r="G426" s="34">
        <v>212.24199999999999</v>
      </c>
      <c r="H426" s="36" t="s">
        <v>742</v>
      </c>
      <c r="I426" s="252" t="s">
        <v>1007</v>
      </c>
      <c r="J426" s="253" t="s">
        <v>1485</v>
      </c>
      <c r="K426" s="294">
        <v>243.435</v>
      </c>
      <c r="L426" s="294">
        <v>271.62</v>
      </c>
      <c r="M426" s="56">
        <f>L426-K426</f>
        <v>28.185000000000002</v>
      </c>
      <c r="N426" s="21" t="s">
        <v>741</v>
      </c>
      <c r="O426" s="31" t="s">
        <v>1045</v>
      </c>
      <c r="P426" s="1" t="s">
        <v>1486</v>
      </c>
      <c r="Q426" s="237"/>
      <c r="R426" s="31" t="s">
        <v>544</v>
      </c>
      <c r="S426" s="37" t="s">
        <v>0</v>
      </c>
      <c r="T426" s="38" t="s">
        <v>575</v>
      </c>
      <c r="U426" s="250">
        <v>344</v>
      </c>
      <c r="V426" s="40" t="s">
        <v>817</v>
      </c>
      <c r="W426" s="41" t="s">
        <v>33</v>
      </c>
      <c r="X426" s="41"/>
      <c r="Y426" s="69"/>
      <c r="Z426" s="142"/>
    </row>
    <row r="427" spans="1:26" s="121" customFormat="1" ht="96" customHeight="1" x14ac:dyDescent="0.15">
      <c r="A427" s="248">
        <v>334</v>
      </c>
      <c r="B427" s="47" t="s">
        <v>576</v>
      </c>
      <c r="C427" s="31" t="s">
        <v>128</v>
      </c>
      <c r="D427" s="31" t="s">
        <v>66</v>
      </c>
      <c r="E427" s="34">
        <v>12.198</v>
      </c>
      <c r="F427" s="34">
        <v>12.198</v>
      </c>
      <c r="G427" s="34">
        <v>7.766</v>
      </c>
      <c r="H427" s="36" t="s">
        <v>742</v>
      </c>
      <c r="I427" s="25" t="s">
        <v>1007</v>
      </c>
      <c r="J427" s="26" t="s">
        <v>1487</v>
      </c>
      <c r="K427" s="215">
        <v>60.198</v>
      </c>
      <c r="L427" s="215">
        <v>14.005000000000001</v>
      </c>
      <c r="M427" s="56">
        <f>L427-K427</f>
        <v>-46.192999999999998</v>
      </c>
      <c r="N427" s="46" t="s">
        <v>741</v>
      </c>
      <c r="O427" s="31" t="s">
        <v>1009</v>
      </c>
      <c r="P427" s="47" t="s">
        <v>1488</v>
      </c>
      <c r="Q427" s="200"/>
      <c r="R427" s="31" t="s">
        <v>544</v>
      </c>
      <c r="S427" s="37" t="s">
        <v>0</v>
      </c>
      <c r="T427" s="38" t="s">
        <v>577</v>
      </c>
      <c r="U427" s="250">
        <v>345</v>
      </c>
      <c r="V427" s="40" t="s">
        <v>817</v>
      </c>
      <c r="W427" s="41" t="s">
        <v>33</v>
      </c>
      <c r="X427" s="41"/>
      <c r="Y427" s="69"/>
      <c r="Z427" s="142"/>
    </row>
    <row r="428" spans="1:26" s="121" customFormat="1" ht="156.75" customHeight="1" x14ac:dyDescent="0.15">
      <c r="A428" s="248">
        <v>335</v>
      </c>
      <c r="B428" s="47" t="s">
        <v>578</v>
      </c>
      <c r="C428" s="31" t="s">
        <v>579</v>
      </c>
      <c r="D428" s="31" t="s">
        <v>66</v>
      </c>
      <c r="E428" s="34">
        <v>90.597999999999999</v>
      </c>
      <c r="F428" s="34">
        <v>90.597999999999999</v>
      </c>
      <c r="G428" s="34">
        <v>87.022000000000006</v>
      </c>
      <c r="H428" s="36" t="s">
        <v>741</v>
      </c>
      <c r="I428" s="25" t="s">
        <v>1007</v>
      </c>
      <c r="J428" s="26" t="s">
        <v>1489</v>
      </c>
      <c r="K428" s="215">
        <v>79.61</v>
      </c>
      <c r="L428" s="215">
        <v>79.61</v>
      </c>
      <c r="M428" s="56">
        <f>L428-K428</f>
        <v>0</v>
      </c>
      <c r="N428" s="17" t="s">
        <v>741</v>
      </c>
      <c r="O428" s="31" t="s">
        <v>1009</v>
      </c>
      <c r="P428" s="47" t="s">
        <v>1490</v>
      </c>
      <c r="Q428" s="200"/>
      <c r="R428" s="31" t="s">
        <v>544</v>
      </c>
      <c r="S428" s="37" t="s">
        <v>0</v>
      </c>
      <c r="T428" s="38" t="s">
        <v>580</v>
      </c>
      <c r="U428" s="250">
        <v>346</v>
      </c>
      <c r="V428" s="40" t="s">
        <v>817</v>
      </c>
      <c r="W428" s="41" t="s">
        <v>33</v>
      </c>
      <c r="X428" s="41"/>
      <c r="Y428" s="69"/>
      <c r="Z428" s="142"/>
    </row>
    <row r="429" spans="1:26" s="121" customFormat="1" ht="97.5" customHeight="1" x14ac:dyDescent="0.15">
      <c r="A429" s="248">
        <v>336</v>
      </c>
      <c r="B429" s="47" t="s">
        <v>581</v>
      </c>
      <c r="C429" s="31" t="s">
        <v>582</v>
      </c>
      <c r="D429" s="31" t="s">
        <v>66</v>
      </c>
      <c r="E429" s="34">
        <v>63.213000000000001</v>
      </c>
      <c r="F429" s="34">
        <v>63.213000000000001</v>
      </c>
      <c r="G429" s="34">
        <v>58.164999999999999</v>
      </c>
      <c r="H429" s="82" t="s">
        <v>742</v>
      </c>
      <c r="I429" s="25" t="s">
        <v>1007</v>
      </c>
      <c r="J429" s="26" t="s">
        <v>1491</v>
      </c>
      <c r="K429" s="215">
        <v>32.652000000000001</v>
      </c>
      <c r="L429" s="215">
        <v>54.612000000000002</v>
      </c>
      <c r="M429" s="56">
        <f t="shared" ref="M429:M430" si="30">L429-K429</f>
        <v>21.96</v>
      </c>
      <c r="N429" s="46" t="s">
        <v>741</v>
      </c>
      <c r="O429" s="31" t="s">
        <v>1009</v>
      </c>
      <c r="P429" s="47" t="s">
        <v>1492</v>
      </c>
      <c r="Q429" s="47"/>
      <c r="R429" s="31" t="s">
        <v>544</v>
      </c>
      <c r="S429" s="37" t="s">
        <v>0</v>
      </c>
      <c r="T429" s="38" t="s">
        <v>583</v>
      </c>
      <c r="U429" s="250">
        <v>347</v>
      </c>
      <c r="V429" s="40" t="s">
        <v>815</v>
      </c>
      <c r="W429" s="41" t="s">
        <v>33</v>
      </c>
      <c r="X429" s="41"/>
      <c r="Y429" s="69"/>
      <c r="Z429" s="142"/>
    </row>
    <row r="430" spans="1:26" s="121" customFormat="1" ht="206.25" customHeight="1" x14ac:dyDescent="0.15">
      <c r="A430" s="248">
        <v>337</v>
      </c>
      <c r="B430" s="47" t="s">
        <v>584</v>
      </c>
      <c r="C430" s="31" t="s">
        <v>107</v>
      </c>
      <c r="D430" s="31" t="s">
        <v>66</v>
      </c>
      <c r="E430" s="34">
        <v>101.279</v>
      </c>
      <c r="F430" s="34">
        <v>101.279</v>
      </c>
      <c r="G430" s="34">
        <v>95.887</v>
      </c>
      <c r="H430" s="36" t="s">
        <v>741</v>
      </c>
      <c r="I430" s="252" t="s">
        <v>1007</v>
      </c>
      <c r="J430" s="253" t="s">
        <v>1493</v>
      </c>
      <c r="K430" s="294">
        <v>95.409000000000006</v>
      </c>
      <c r="L430" s="294">
        <v>191.2</v>
      </c>
      <c r="M430" s="146">
        <f t="shared" si="30"/>
        <v>95.790999999999983</v>
      </c>
      <c r="N430" s="21" t="s">
        <v>742</v>
      </c>
      <c r="O430" s="31" t="s">
        <v>1009</v>
      </c>
      <c r="P430" s="1" t="s">
        <v>1494</v>
      </c>
      <c r="Q430" s="237" t="s">
        <v>1495</v>
      </c>
      <c r="R430" s="31" t="s">
        <v>567</v>
      </c>
      <c r="S430" s="37" t="s">
        <v>0</v>
      </c>
      <c r="T430" s="38" t="s">
        <v>577</v>
      </c>
      <c r="U430" s="250">
        <v>348</v>
      </c>
      <c r="V430" s="40" t="s">
        <v>815</v>
      </c>
      <c r="W430" s="41" t="s">
        <v>33</v>
      </c>
      <c r="X430" s="41"/>
      <c r="Y430" s="69"/>
      <c r="Z430" s="142"/>
    </row>
    <row r="431" spans="1:26" s="121" customFormat="1" ht="73.5" customHeight="1" x14ac:dyDescent="0.15">
      <c r="A431" s="248">
        <v>338</v>
      </c>
      <c r="B431" s="47" t="s">
        <v>883</v>
      </c>
      <c r="C431" s="31" t="s">
        <v>61</v>
      </c>
      <c r="D431" s="31" t="s">
        <v>66</v>
      </c>
      <c r="E431" s="34">
        <v>71</v>
      </c>
      <c r="F431" s="34">
        <v>71</v>
      </c>
      <c r="G431" s="34">
        <v>70.995999999999995</v>
      </c>
      <c r="H431" s="36" t="s">
        <v>742</v>
      </c>
      <c r="I431" s="25" t="s">
        <v>1007</v>
      </c>
      <c r="J431" s="26" t="s">
        <v>1496</v>
      </c>
      <c r="K431" s="215">
        <v>70</v>
      </c>
      <c r="L431" s="215">
        <v>98</v>
      </c>
      <c r="M431" s="56">
        <f>L431-K431</f>
        <v>28</v>
      </c>
      <c r="N431" s="46" t="s">
        <v>741</v>
      </c>
      <c r="O431" s="31" t="s">
        <v>1045</v>
      </c>
      <c r="P431" s="47" t="s">
        <v>1497</v>
      </c>
      <c r="Q431" s="47"/>
      <c r="R431" s="31" t="s">
        <v>567</v>
      </c>
      <c r="S431" s="37" t="s">
        <v>0</v>
      </c>
      <c r="T431" s="70" t="s">
        <v>585</v>
      </c>
      <c r="U431" s="250">
        <v>351</v>
      </c>
      <c r="V431" s="40" t="s">
        <v>817</v>
      </c>
      <c r="W431" s="41" t="s">
        <v>33</v>
      </c>
      <c r="X431" s="41"/>
      <c r="Y431" s="69"/>
      <c r="Z431" s="142"/>
    </row>
    <row r="432" spans="1:26" s="121" customFormat="1" ht="73.5" customHeight="1" x14ac:dyDescent="0.15">
      <c r="A432" s="248">
        <v>339</v>
      </c>
      <c r="B432" s="47" t="s">
        <v>586</v>
      </c>
      <c r="C432" s="31" t="s">
        <v>61</v>
      </c>
      <c r="D432" s="31" t="s">
        <v>250</v>
      </c>
      <c r="E432" s="34">
        <v>75.966999999999999</v>
      </c>
      <c r="F432" s="34">
        <v>75.966999999999999</v>
      </c>
      <c r="G432" s="34">
        <v>74.846999999999994</v>
      </c>
      <c r="H432" s="36" t="s">
        <v>742</v>
      </c>
      <c r="I432" s="252" t="s">
        <v>1007</v>
      </c>
      <c r="J432" s="253" t="s">
        <v>1498</v>
      </c>
      <c r="K432" s="294">
        <v>79.766000000000005</v>
      </c>
      <c r="L432" s="294">
        <v>143</v>
      </c>
      <c r="M432" s="56">
        <f t="shared" ref="M432:M434" si="31">L432-K432</f>
        <v>63.233999999999995</v>
      </c>
      <c r="N432" s="21" t="s">
        <v>741</v>
      </c>
      <c r="O432" s="31" t="s">
        <v>1045</v>
      </c>
      <c r="P432" s="1" t="s">
        <v>1499</v>
      </c>
      <c r="Q432" s="237" t="s">
        <v>2286</v>
      </c>
      <c r="R432" s="31" t="s">
        <v>567</v>
      </c>
      <c r="S432" s="37" t="s">
        <v>0</v>
      </c>
      <c r="T432" s="38" t="s">
        <v>577</v>
      </c>
      <c r="U432" s="250">
        <v>352</v>
      </c>
      <c r="V432" s="40" t="s">
        <v>817</v>
      </c>
      <c r="W432" s="41" t="s">
        <v>33</v>
      </c>
      <c r="X432" s="41"/>
      <c r="Y432" s="69"/>
      <c r="Z432" s="142"/>
    </row>
    <row r="433" spans="1:26" s="121" customFormat="1" ht="109.5" customHeight="1" x14ac:dyDescent="0.15">
      <c r="A433" s="248">
        <v>340</v>
      </c>
      <c r="B433" s="47" t="s">
        <v>1672</v>
      </c>
      <c r="C433" s="31" t="s">
        <v>63</v>
      </c>
      <c r="D433" s="31" t="s">
        <v>142</v>
      </c>
      <c r="E433" s="34">
        <v>55</v>
      </c>
      <c r="F433" s="34">
        <v>55</v>
      </c>
      <c r="G433" s="34">
        <v>55</v>
      </c>
      <c r="H433" s="83" t="s">
        <v>741</v>
      </c>
      <c r="I433" s="25" t="s">
        <v>1007</v>
      </c>
      <c r="J433" s="26" t="s">
        <v>1500</v>
      </c>
      <c r="K433" s="215">
        <v>49.5</v>
      </c>
      <c r="L433" s="215">
        <v>55</v>
      </c>
      <c r="M433" s="56">
        <f t="shared" si="31"/>
        <v>5.5</v>
      </c>
      <c r="N433" s="46" t="s">
        <v>741</v>
      </c>
      <c r="O433" s="31" t="s">
        <v>1009</v>
      </c>
      <c r="P433" s="47" t="s">
        <v>1501</v>
      </c>
      <c r="Q433" s="200" t="s">
        <v>2287</v>
      </c>
      <c r="R433" s="31" t="s">
        <v>567</v>
      </c>
      <c r="S433" s="37" t="s">
        <v>0</v>
      </c>
      <c r="T433" s="70" t="s">
        <v>587</v>
      </c>
      <c r="U433" s="250">
        <v>353</v>
      </c>
      <c r="V433" s="40" t="s">
        <v>815</v>
      </c>
      <c r="W433" s="41" t="s">
        <v>33</v>
      </c>
      <c r="X433" s="41"/>
      <c r="Y433" s="69"/>
      <c r="Z433" s="142"/>
    </row>
    <row r="434" spans="1:26" s="121" customFormat="1" ht="277.5" customHeight="1" x14ac:dyDescent="0.15">
      <c r="A434" s="248">
        <v>341</v>
      </c>
      <c r="B434" s="47" t="s">
        <v>884</v>
      </c>
      <c r="C434" s="31" t="s">
        <v>63</v>
      </c>
      <c r="D434" s="31" t="s">
        <v>66</v>
      </c>
      <c r="E434" s="34">
        <v>167.87200000000001</v>
      </c>
      <c r="F434" s="34">
        <v>167.87200000000001</v>
      </c>
      <c r="G434" s="34">
        <v>163.08000000000001</v>
      </c>
      <c r="H434" s="82" t="s">
        <v>1502</v>
      </c>
      <c r="I434" s="25" t="s">
        <v>1044</v>
      </c>
      <c r="J434" s="26" t="s">
        <v>1503</v>
      </c>
      <c r="K434" s="215">
        <v>55.5</v>
      </c>
      <c r="L434" s="215">
        <v>0</v>
      </c>
      <c r="M434" s="56">
        <f t="shared" si="31"/>
        <v>-55.5</v>
      </c>
      <c r="N434" s="17" t="s">
        <v>741</v>
      </c>
      <c r="O434" s="31" t="s">
        <v>1012</v>
      </c>
      <c r="P434" s="87" t="s">
        <v>1504</v>
      </c>
      <c r="Q434" s="200" t="s">
        <v>1505</v>
      </c>
      <c r="R434" s="31" t="s">
        <v>567</v>
      </c>
      <c r="S434" s="37" t="s">
        <v>0</v>
      </c>
      <c r="T434" s="38" t="s">
        <v>588</v>
      </c>
      <c r="U434" s="250">
        <v>354</v>
      </c>
      <c r="V434" s="40" t="s">
        <v>26</v>
      </c>
      <c r="W434" s="41" t="s">
        <v>33</v>
      </c>
      <c r="X434" s="41"/>
      <c r="Y434" s="69"/>
      <c r="Z434" s="142"/>
    </row>
    <row r="435" spans="1:26" s="121" customFormat="1" ht="87" customHeight="1" x14ac:dyDescent="0.15">
      <c r="A435" s="248">
        <v>342</v>
      </c>
      <c r="B435" s="23" t="s">
        <v>885</v>
      </c>
      <c r="C435" s="31" t="s">
        <v>92</v>
      </c>
      <c r="D435" s="31" t="s">
        <v>60</v>
      </c>
      <c r="E435" s="34">
        <v>15.824</v>
      </c>
      <c r="F435" s="34">
        <v>15.824</v>
      </c>
      <c r="G435" s="34">
        <v>15.695</v>
      </c>
      <c r="H435" s="82" t="s">
        <v>1506</v>
      </c>
      <c r="I435" s="25" t="s">
        <v>1011</v>
      </c>
      <c r="J435" s="26" t="s">
        <v>1507</v>
      </c>
      <c r="K435" s="215">
        <v>11.622</v>
      </c>
      <c r="L435" s="215">
        <v>0</v>
      </c>
      <c r="M435" s="56">
        <f>L435-K435</f>
        <v>-11.622</v>
      </c>
      <c r="N435" s="17" t="s">
        <v>742</v>
      </c>
      <c r="O435" s="31" t="s">
        <v>1012</v>
      </c>
      <c r="P435" s="87" t="s">
        <v>1508</v>
      </c>
      <c r="Q435" s="200"/>
      <c r="R435" s="204" t="s">
        <v>544</v>
      </c>
      <c r="S435" s="40" t="s">
        <v>0</v>
      </c>
      <c r="T435" s="71" t="s">
        <v>785</v>
      </c>
      <c r="U435" s="66" t="s">
        <v>786</v>
      </c>
      <c r="V435" s="40" t="s">
        <v>24</v>
      </c>
      <c r="W435" s="41" t="s">
        <v>33</v>
      </c>
      <c r="X435" s="41"/>
      <c r="Y435" s="69"/>
      <c r="Z435" s="142"/>
    </row>
    <row r="436" spans="1:26" s="121" customFormat="1" ht="25.5" customHeight="1" x14ac:dyDescent="0.15">
      <c r="A436" s="248"/>
      <c r="B436" s="47" t="s">
        <v>2325</v>
      </c>
      <c r="C436" s="31"/>
      <c r="D436" s="31"/>
      <c r="E436" s="247"/>
      <c r="F436" s="247"/>
      <c r="G436" s="247"/>
      <c r="H436" s="55"/>
      <c r="I436" s="48"/>
      <c r="J436" s="49"/>
      <c r="K436" s="247"/>
      <c r="L436" s="33"/>
      <c r="M436" s="33"/>
      <c r="N436" s="46"/>
      <c r="O436" s="31"/>
      <c r="P436" s="47"/>
      <c r="Q436" s="47"/>
      <c r="R436" s="249" t="s">
        <v>82</v>
      </c>
      <c r="S436" s="67"/>
      <c r="T436" s="213"/>
      <c r="U436" s="250"/>
      <c r="V436" s="40"/>
      <c r="W436" s="41"/>
      <c r="X436" s="41"/>
      <c r="Y436" s="69"/>
      <c r="Z436" s="142"/>
    </row>
    <row r="437" spans="1:26" s="121" customFormat="1" ht="22.5" x14ac:dyDescent="0.15">
      <c r="A437" s="248"/>
      <c r="B437" s="47" t="s">
        <v>2326</v>
      </c>
      <c r="C437" s="254"/>
      <c r="D437" s="31"/>
      <c r="E437" s="247"/>
      <c r="F437" s="247"/>
      <c r="G437" s="247"/>
      <c r="H437" s="55"/>
      <c r="I437" s="48"/>
      <c r="J437" s="49"/>
      <c r="K437" s="247"/>
      <c r="L437" s="33"/>
      <c r="M437" s="33"/>
      <c r="N437" s="46"/>
      <c r="O437" s="31"/>
      <c r="P437" s="47"/>
      <c r="Q437" s="47"/>
      <c r="R437" s="249" t="s">
        <v>82</v>
      </c>
      <c r="S437" s="67"/>
      <c r="T437" s="38"/>
      <c r="U437" s="67"/>
      <c r="V437" s="40"/>
      <c r="W437" s="41"/>
      <c r="X437" s="41"/>
      <c r="Y437" s="69"/>
      <c r="Z437" s="142"/>
    </row>
    <row r="438" spans="1:26" s="121" customFormat="1" ht="77.25" customHeight="1" x14ac:dyDescent="0.15">
      <c r="A438" s="248">
        <v>343</v>
      </c>
      <c r="B438" s="47" t="s">
        <v>2100</v>
      </c>
      <c r="C438" s="31" t="s">
        <v>64</v>
      </c>
      <c r="D438" s="31" t="s">
        <v>66</v>
      </c>
      <c r="E438" s="34">
        <v>140.17400000000001</v>
      </c>
      <c r="F438" s="34">
        <v>140.17400000000001</v>
      </c>
      <c r="G438" s="34">
        <v>124.44516</v>
      </c>
      <c r="H438" s="86" t="s">
        <v>2101</v>
      </c>
      <c r="I438" s="140" t="s">
        <v>1044</v>
      </c>
      <c r="J438" s="141" t="s">
        <v>2102</v>
      </c>
      <c r="K438" s="34">
        <v>139.56800000000001</v>
      </c>
      <c r="L438" s="46">
        <v>170</v>
      </c>
      <c r="M438" s="46">
        <f t="shared" ref="M438:M440" si="32">L438-K438</f>
        <v>30.431999999999988</v>
      </c>
      <c r="N438" s="46" t="s">
        <v>2101</v>
      </c>
      <c r="O438" s="31" t="s">
        <v>1009</v>
      </c>
      <c r="P438" s="47" t="s">
        <v>2103</v>
      </c>
      <c r="Q438" s="47" t="s">
        <v>2288</v>
      </c>
      <c r="R438" s="31" t="s">
        <v>96</v>
      </c>
      <c r="S438" s="37" t="s">
        <v>0</v>
      </c>
      <c r="T438" s="38" t="s">
        <v>577</v>
      </c>
      <c r="U438" s="250">
        <v>355</v>
      </c>
      <c r="V438" s="40" t="s">
        <v>49</v>
      </c>
      <c r="W438" s="41" t="s">
        <v>33</v>
      </c>
      <c r="X438" s="41"/>
      <c r="Y438" s="69"/>
      <c r="Z438" s="142"/>
    </row>
    <row r="439" spans="1:26" s="121" customFormat="1" ht="82.5" customHeight="1" x14ac:dyDescent="0.15">
      <c r="A439" s="248">
        <v>344</v>
      </c>
      <c r="B439" s="23" t="s">
        <v>787</v>
      </c>
      <c r="C439" s="31" t="s">
        <v>92</v>
      </c>
      <c r="D439" s="31"/>
      <c r="E439" s="34">
        <v>12.484999999999999</v>
      </c>
      <c r="F439" s="34">
        <v>12.484999999999999</v>
      </c>
      <c r="G439" s="34">
        <v>12.398400000000001</v>
      </c>
      <c r="H439" s="145" t="s">
        <v>2104</v>
      </c>
      <c r="I439" s="51" t="s">
        <v>1011</v>
      </c>
      <c r="J439" s="52" t="s">
        <v>2076</v>
      </c>
      <c r="K439" s="34">
        <v>13.02</v>
      </c>
      <c r="L439" s="46">
        <v>0</v>
      </c>
      <c r="M439" s="46">
        <f t="shared" si="32"/>
        <v>-13.02</v>
      </c>
      <c r="N439" s="46" t="s">
        <v>741</v>
      </c>
      <c r="O439" s="31" t="s">
        <v>1012</v>
      </c>
      <c r="P439" s="47" t="s">
        <v>1974</v>
      </c>
      <c r="Q439" s="47"/>
      <c r="R439" s="65" t="s">
        <v>91</v>
      </c>
      <c r="S439" s="63" t="s">
        <v>0</v>
      </c>
      <c r="T439" s="71" t="s">
        <v>577</v>
      </c>
      <c r="U439" s="66" t="s">
        <v>788</v>
      </c>
      <c r="V439" s="40" t="s">
        <v>25</v>
      </c>
      <c r="W439" s="41" t="s">
        <v>33</v>
      </c>
      <c r="X439" s="41"/>
      <c r="Y439" s="69"/>
      <c r="Z439" s="142"/>
    </row>
    <row r="440" spans="1:26" s="121" customFormat="1" ht="39" customHeight="1" x14ac:dyDescent="0.15">
      <c r="A440" s="248">
        <v>345</v>
      </c>
      <c r="B440" s="47" t="s">
        <v>886</v>
      </c>
      <c r="C440" s="31" t="s">
        <v>92</v>
      </c>
      <c r="D440" s="31" t="s">
        <v>92</v>
      </c>
      <c r="E440" s="34">
        <v>249.68299999999999</v>
      </c>
      <c r="F440" s="34">
        <v>249.68299999999999</v>
      </c>
      <c r="G440" s="34">
        <v>249.17099999999999</v>
      </c>
      <c r="H440" s="36" t="s">
        <v>1509</v>
      </c>
      <c r="I440" s="48" t="s">
        <v>1011</v>
      </c>
      <c r="J440" s="49" t="s">
        <v>1507</v>
      </c>
      <c r="K440" s="215">
        <v>0</v>
      </c>
      <c r="L440" s="215">
        <v>0</v>
      </c>
      <c r="M440" s="215">
        <f t="shared" si="32"/>
        <v>0</v>
      </c>
      <c r="N440" s="46" t="s">
        <v>1991</v>
      </c>
      <c r="O440" s="31" t="s">
        <v>1012</v>
      </c>
      <c r="P440" s="47" t="s">
        <v>1504</v>
      </c>
      <c r="Q440" s="47"/>
      <c r="R440" s="204" t="s">
        <v>544</v>
      </c>
      <c r="S440" s="40" t="s">
        <v>0</v>
      </c>
      <c r="T440" s="71" t="s">
        <v>785</v>
      </c>
      <c r="U440" s="37" t="s">
        <v>880</v>
      </c>
      <c r="V440" s="40" t="s">
        <v>24</v>
      </c>
      <c r="W440" s="41" t="s">
        <v>33</v>
      </c>
      <c r="X440" s="41"/>
      <c r="Y440" s="69"/>
    </row>
    <row r="441" spans="1:26" s="121" customFormat="1" ht="21.6" customHeight="1" x14ac:dyDescent="0.15">
      <c r="A441" s="248"/>
      <c r="B441" s="47"/>
      <c r="C441" s="47"/>
      <c r="D441" s="47"/>
      <c r="E441" s="34"/>
      <c r="F441" s="34"/>
      <c r="G441" s="46"/>
      <c r="H441" s="55"/>
      <c r="I441" s="48"/>
      <c r="J441" s="49"/>
      <c r="K441" s="34"/>
      <c r="L441" s="46"/>
      <c r="M441" s="46"/>
      <c r="N441" s="46"/>
      <c r="O441" s="31"/>
      <c r="P441" s="47"/>
      <c r="Q441" s="47"/>
      <c r="R441" s="47"/>
      <c r="S441" s="37"/>
      <c r="T441" s="37"/>
      <c r="U441" s="37"/>
      <c r="V441" s="40"/>
      <c r="W441" s="41"/>
      <c r="X441" s="41"/>
      <c r="Y441" s="69"/>
    </row>
    <row r="442" spans="1:26" s="121" customFormat="1" ht="20.25" customHeight="1" x14ac:dyDescent="0.15">
      <c r="A442" s="5"/>
      <c r="B442" s="6" t="s">
        <v>589</v>
      </c>
      <c r="C442" s="7"/>
      <c r="D442" s="7"/>
      <c r="E442" s="28"/>
      <c r="F442" s="28"/>
      <c r="G442" s="8"/>
      <c r="H442" s="74"/>
      <c r="I442" s="9"/>
      <c r="J442" s="10"/>
      <c r="K442" s="28"/>
      <c r="L442" s="8"/>
      <c r="M442" s="8"/>
      <c r="N442" s="8"/>
      <c r="O442" s="11"/>
      <c r="P442" s="7"/>
      <c r="Q442" s="7"/>
      <c r="R442" s="7"/>
      <c r="S442" s="12"/>
      <c r="T442" s="12"/>
      <c r="U442" s="12"/>
      <c r="V442" s="12"/>
      <c r="W442" s="13"/>
      <c r="X442" s="13"/>
      <c r="Y442" s="14"/>
    </row>
    <row r="443" spans="1:26" s="121" customFormat="1" ht="104.25" customHeight="1" x14ac:dyDescent="0.15">
      <c r="A443" s="248">
        <v>346</v>
      </c>
      <c r="B443" s="47" t="s">
        <v>590</v>
      </c>
      <c r="C443" s="31" t="s">
        <v>390</v>
      </c>
      <c r="D443" s="31" t="s">
        <v>66</v>
      </c>
      <c r="E443" s="34">
        <v>573.54399999999998</v>
      </c>
      <c r="F443" s="34">
        <v>573.54399999999998</v>
      </c>
      <c r="G443" s="46">
        <v>532.95299999999997</v>
      </c>
      <c r="H443" s="36" t="s">
        <v>1162</v>
      </c>
      <c r="I443" s="48" t="s">
        <v>1007</v>
      </c>
      <c r="J443" s="49" t="s">
        <v>1163</v>
      </c>
      <c r="K443" s="34">
        <v>581.476</v>
      </c>
      <c r="L443" s="46">
        <v>590.60599999999999</v>
      </c>
      <c r="M443" s="46">
        <v>10</v>
      </c>
      <c r="N443" s="46" t="s">
        <v>1164</v>
      </c>
      <c r="O443" s="31" t="s">
        <v>1009</v>
      </c>
      <c r="P443" s="47" t="s">
        <v>1165</v>
      </c>
      <c r="Q443" s="47"/>
      <c r="R443" s="31" t="s">
        <v>127</v>
      </c>
      <c r="S443" s="37" t="s">
        <v>0</v>
      </c>
      <c r="T443" s="70" t="s">
        <v>591</v>
      </c>
      <c r="U443" s="250">
        <v>357</v>
      </c>
      <c r="V443" s="40" t="s">
        <v>26</v>
      </c>
      <c r="W443" s="41" t="s">
        <v>33</v>
      </c>
      <c r="X443" s="41"/>
      <c r="Y443" s="69"/>
    </row>
    <row r="444" spans="1:26" s="121" customFormat="1" ht="62.25" customHeight="1" x14ac:dyDescent="0.15">
      <c r="A444" s="248">
        <v>347</v>
      </c>
      <c r="B444" s="47" t="s">
        <v>592</v>
      </c>
      <c r="C444" s="31" t="s">
        <v>593</v>
      </c>
      <c r="D444" s="31" t="s">
        <v>66</v>
      </c>
      <c r="E444" s="34">
        <v>126.343</v>
      </c>
      <c r="F444" s="34">
        <v>126.343</v>
      </c>
      <c r="G444" s="46">
        <v>124.404</v>
      </c>
      <c r="H444" s="84" t="s">
        <v>742</v>
      </c>
      <c r="I444" s="48" t="s">
        <v>1007</v>
      </c>
      <c r="J444" s="49" t="s">
        <v>1166</v>
      </c>
      <c r="K444" s="34">
        <v>90.308000000000007</v>
      </c>
      <c r="L444" s="46">
        <v>0</v>
      </c>
      <c r="M444" s="46">
        <v>-90.308000000000007</v>
      </c>
      <c r="N444" s="17" t="s">
        <v>742</v>
      </c>
      <c r="O444" s="31" t="s">
        <v>1009</v>
      </c>
      <c r="P444" s="47" t="s">
        <v>1167</v>
      </c>
      <c r="Q444" s="47"/>
      <c r="R444" s="31" t="s">
        <v>188</v>
      </c>
      <c r="S444" s="37" t="s">
        <v>0</v>
      </c>
      <c r="T444" s="38" t="s">
        <v>594</v>
      </c>
      <c r="U444" s="250">
        <v>358</v>
      </c>
      <c r="V444" s="40" t="s">
        <v>815</v>
      </c>
      <c r="W444" s="41" t="s">
        <v>33</v>
      </c>
      <c r="X444" s="41"/>
      <c r="Y444" s="69"/>
    </row>
    <row r="445" spans="1:26" s="121" customFormat="1" ht="61.5" customHeight="1" x14ac:dyDescent="0.15">
      <c r="A445" s="248">
        <v>348</v>
      </c>
      <c r="B445" s="47" t="s">
        <v>595</v>
      </c>
      <c r="C445" s="31" t="s">
        <v>557</v>
      </c>
      <c r="D445" s="31" t="s">
        <v>66</v>
      </c>
      <c r="E445" s="34">
        <v>9.0649999999999995</v>
      </c>
      <c r="F445" s="34">
        <v>9.0649999999999995</v>
      </c>
      <c r="G445" s="46">
        <v>8.968</v>
      </c>
      <c r="H445" s="84" t="s">
        <v>742</v>
      </c>
      <c r="I445" s="48" t="s">
        <v>1007</v>
      </c>
      <c r="J445" s="49" t="s">
        <v>1168</v>
      </c>
      <c r="K445" s="34">
        <v>0</v>
      </c>
      <c r="L445" s="46">
        <v>0</v>
      </c>
      <c r="M445" s="46">
        <v>0</v>
      </c>
      <c r="N445" s="17" t="s">
        <v>742</v>
      </c>
      <c r="O445" s="31" t="s">
        <v>1009</v>
      </c>
      <c r="P445" s="47" t="s">
        <v>1169</v>
      </c>
      <c r="Q445" s="47"/>
      <c r="R445" s="31" t="s">
        <v>188</v>
      </c>
      <c r="S445" s="37" t="s">
        <v>0</v>
      </c>
      <c r="T445" s="38" t="s">
        <v>594</v>
      </c>
      <c r="U445" s="250">
        <v>359</v>
      </c>
      <c r="V445" s="40" t="s">
        <v>815</v>
      </c>
      <c r="W445" s="41" t="s">
        <v>33</v>
      </c>
      <c r="X445" s="41"/>
      <c r="Y445" s="69"/>
    </row>
    <row r="446" spans="1:26" s="121" customFormat="1" ht="45" customHeight="1" x14ac:dyDescent="0.15">
      <c r="A446" s="248">
        <v>349</v>
      </c>
      <c r="B446" s="47" t="s">
        <v>596</v>
      </c>
      <c r="C446" s="31" t="s">
        <v>63</v>
      </c>
      <c r="D446" s="31" t="s">
        <v>92</v>
      </c>
      <c r="E446" s="34">
        <v>156.69300000000001</v>
      </c>
      <c r="F446" s="123">
        <v>156.69300000000001</v>
      </c>
      <c r="G446" s="46">
        <v>113.4</v>
      </c>
      <c r="H446" s="36" t="s">
        <v>742</v>
      </c>
      <c r="I446" s="48" t="s">
        <v>1011</v>
      </c>
      <c r="J446" s="49" t="s">
        <v>1606</v>
      </c>
      <c r="K446" s="34">
        <v>0</v>
      </c>
      <c r="L446" s="46">
        <v>0</v>
      </c>
      <c r="M446" s="56">
        <v>0</v>
      </c>
      <c r="N446" s="17" t="s">
        <v>742</v>
      </c>
      <c r="O446" s="31" t="s">
        <v>1012</v>
      </c>
      <c r="P446" s="47" t="s">
        <v>1607</v>
      </c>
      <c r="Q446" s="200"/>
      <c r="R446" s="31" t="s">
        <v>500</v>
      </c>
      <c r="S446" s="37" t="s">
        <v>0</v>
      </c>
      <c r="T446" s="38" t="s">
        <v>597</v>
      </c>
      <c r="U446" s="250">
        <v>360</v>
      </c>
      <c r="V446" s="40" t="s">
        <v>815</v>
      </c>
      <c r="W446" s="41" t="s">
        <v>33</v>
      </c>
      <c r="X446" s="41"/>
      <c r="Y446" s="69"/>
    </row>
    <row r="447" spans="1:26" s="121" customFormat="1" ht="21.6" customHeight="1" x14ac:dyDescent="0.15">
      <c r="A447" s="248"/>
      <c r="B447" s="47"/>
      <c r="C447" s="47"/>
      <c r="D447" s="47"/>
      <c r="E447" s="34"/>
      <c r="F447" s="34"/>
      <c r="G447" s="46"/>
      <c r="H447" s="55"/>
      <c r="I447" s="48"/>
      <c r="J447" s="49"/>
      <c r="K447" s="34"/>
      <c r="L447" s="46"/>
      <c r="M447" s="46"/>
      <c r="N447" s="46"/>
      <c r="O447" s="31"/>
      <c r="P447" s="47"/>
      <c r="Q447" s="47"/>
      <c r="R447" s="47"/>
      <c r="S447" s="37"/>
      <c r="T447" s="37"/>
      <c r="U447" s="37"/>
      <c r="V447" s="40"/>
      <c r="W447" s="41"/>
      <c r="X447" s="41"/>
      <c r="Y447" s="69"/>
    </row>
    <row r="448" spans="1:26" s="121" customFormat="1" ht="20.25" customHeight="1" x14ac:dyDescent="0.15">
      <c r="A448" s="5"/>
      <c r="B448" s="6" t="s">
        <v>598</v>
      </c>
      <c r="C448" s="7"/>
      <c r="D448" s="7"/>
      <c r="E448" s="28"/>
      <c r="F448" s="28"/>
      <c r="G448" s="8"/>
      <c r="H448" s="74"/>
      <c r="I448" s="9"/>
      <c r="J448" s="10"/>
      <c r="K448" s="28"/>
      <c r="L448" s="8"/>
      <c r="M448" s="8"/>
      <c r="N448" s="8"/>
      <c r="O448" s="11"/>
      <c r="P448" s="7"/>
      <c r="Q448" s="7"/>
      <c r="R448" s="7"/>
      <c r="S448" s="12"/>
      <c r="T448" s="12"/>
      <c r="U448" s="12"/>
      <c r="V448" s="12"/>
      <c r="W448" s="13"/>
      <c r="X448" s="13"/>
      <c r="Y448" s="14"/>
    </row>
    <row r="449" spans="1:26" s="121" customFormat="1" ht="89.25" customHeight="1" x14ac:dyDescent="0.15">
      <c r="A449" s="248">
        <v>350</v>
      </c>
      <c r="B449" s="47" t="s">
        <v>980</v>
      </c>
      <c r="C449" s="41" t="s">
        <v>291</v>
      </c>
      <c r="D449" s="31" t="s">
        <v>66</v>
      </c>
      <c r="E449" s="243">
        <v>62.954000000000001</v>
      </c>
      <c r="F449" s="34">
        <v>63</v>
      </c>
      <c r="G449" s="34">
        <v>62</v>
      </c>
      <c r="H449" s="155" t="s">
        <v>741</v>
      </c>
      <c r="I449" s="15" t="s">
        <v>1007</v>
      </c>
      <c r="J449" s="16" t="s">
        <v>1901</v>
      </c>
      <c r="K449" s="243">
        <v>46.658999999999999</v>
      </c>
      <c r="L449" s="34">
        <v>54.59</v>
      </c>
      <c r="M449" s="215">
        <f t="shared" ref="M449" si="33">L449-K449</f>
        <v>7.9310000000000045</v>
      </c>
      <c r="N449" s="17" t="s">
        <v>742</v>
      </c>
      <c r="O449" s="31" t="s">
        <v>1009</v>
      </c>
      <c r="P449" s="47" t="s">
        <v>1902</v>
      </c>
      <c r="Q449" s="47" t="s">
        <v>1903</v>
      </c>
      <c r="R449" s="31" t="s">
        <v>265</v>
      </c>
      <c r="S449" s="37" t="s">
        <v>0</v>
      </c>
      <c r="T449" s="38" t="s">
        <v>599</v>
      </c>
      <c r="U449" s="209" t="s">
        <v>989</v>
      </c>
      <c r="V449" s="40" t="s">
        <v>49</v>
      </c>
      <c r="W449" s="41" t="s">
        <v>33</v>
      </c>
      <c r="X449" s="41"/>
      <c r="Y449" s="69"/>
    </row>
    <row r="450" spans="1:26" s="121" customFormat="1" ht="81" customHeight="1" x14ac:dyDescent="0.15">
      <c r="A450" s="248">
        <v>351</v>
      </c>
      <c r="B450" s="47" t="s">
        <v>600</v>
      </c>
      <c r="C450" s="31" t="s">
        <v>291</v>
      </c>
      <c r="D450" s="31" t="s">
        <v>66</v>
      </c>
      <c r="E450" s="34">
        <v>9318</v>
      </c>
      <c r="F450" s="123">
        <v>9659.4459999999999</v>
      </c>
      <c r="G450" s="34">
        <v>9658.5923129999992</v>
      </c>
      <c r="H450" s="36" t="s">
        <v>1511</v>
      </c>
      <c r="I450" s="25" t="s">
        <v>1007</v>
      </c>
      <c r="J450" s="26" t="s">
        <v>1512</v>
      </c>
      <c r="K450" s="215">
        <v>6800</v>
      </c>
      <c r="L450" s="215">
        <v>6800</v>
      </c>
      <c r="M450" s="267">
        <f>L450-K450</f>
        <v>0</v>
      </c>
      <c r="N450" s="17" t="s">
        <v>741</v>
      </c>
      <c r="O450" s="31" t="s">
        <v>1009</v>
      </c>
      <c r="P450" s="47" t="s">
        <v>1513</v>
      </c>
      <c r="Q450" s="200"/>
      <c r="R450" s="31" t="s">
        <v>544</v>
      </c>
      <c r="S450" s="37" t="s">
        <v>0</v>
      </c>
      <c r="T450" s="38" t="s">
        <v>601</v>
      </c>
      <c r="U450" s="250">
        <v>363</v>
      </c>
      <c r="V450" s="40" t="s">
        <v>26</v>
      </c>
      <c r="W450" s="41"/>
      <c r="X450" s="41" t="s">
        <v>33</v>
      </c>
      <c r="Y450" s="69"/>
      <c r="Z450" s="142"/>
    </row>
    <row r="451" spans="1:26" s="121" customFormat="1" ht="173.25" customHeight="1" x14ac:dyDescent="0.15">
      <c r="A451" s="248">
        <v>352</v>
      </c>
      <c r="B451" s="47" t="s">
        <v>602</v>
      </c>
      <c r="C451" s="31" t="s">
        <v>148</v>
      </c>
      <c r="D451" s="31" t="s">
        <v>66</v>
      </c>
      <c r="E451" s="34">
        <v>993.80100000000004</v>
      </c>
      <c r="F451" s="123">
        <v>937.02</v>
      </c>
      <c r="G451" s="34">
        <v>859.26311999999996</v>
      </c>
      <c r="H451" s="36" t="s">
        <v>1514</v>
      </c>
      <c r="I451" s="25" t="s">
        <v>1044</v>
      </c>
      <c r="J451" s="26" t="s">
        <v>1515</v>
      </c>
      <c r="K451" s="215">
        <v>390</v>
      </c>
      <c r="L451" s="215">
        <v>390</v>
      </c>
      <c r="M451" s="267">
        <f t="shared" ref="M451:M453" si="34">L451-K451</f>
        <v>0</v>
      </c>
      <c r="N451" s="17" t="s">
        <v>741</v>
      </c>
      <c r="O451" s="31" t="s">
        <v>1009</v>
      </c>
      <c r="P451" s="47" t="s">
        <v>1516</v>
      </c>
      <c r="Q451" s="200" t="s">
        <v>2289</v>
      </c>
      <c r="R451" s="31" t="s">
        <v>544</v>
      </c>
      <c r="S451" s="37" t="s">
        <v>0</v>
      </c>
      <c r="T451" s="38" t="s">
        <v>601</v>
      </c>
      <c r="U451" s="250">
        <v>364</v>
      </c>
      <c r="V451" s="40" t="s">
        <v>26</v>
      </c>
      <c r="W451" s="41" t="s">
        <v>33</v>
      </c>
      <c r="X451" s="41"/>
      <c r="Y451" s="69"/>
      <c r="Z451" s="142"/>
    </row>
    <row r="452" spans="1:26" s="121" customFormat="1" ht="109.5" customHeight="1" x14ac:dyDescent="0.15">
      <c r="A452" s="248">
        <v>353</v>
      </c>
      <c r="B452" s="47" t="s">
        <v>603</v>
      </c>
      <c r="C452" s="31" t="s">
        <v>148</v>
      </c>
      <c r="D452" s="31" t="s">
        <v>66</v>
      </c>
      <c r="E452" s="34">
        <v>113.937</v>
      </c>
      <c r="F452" s="123">
        <v>112.143</v>
      </c>
      <c r="G452" s="34">
        <v>103.36766</v>
      </c>
      <c r="H452" s="82" t="s">
        <v>1517</v>
      </c>
      <c r="I452" s="25" t="s">
        <v>1007</v>
      </c>
      <c r="J452" s="26" t="s">
        <v>1518</v>
      </c>
      <c r="K452" s="215">
        <v>124</v>
      </c>
      <c r="L452" s="215">
        <v>270</v>
      </c>
      <c r="M452" s="267">
        <f t="shared" si="34"/>
        <v>146</v>
      </c>
      <c r="N452" s="17" t="s">
        <v>741</v>
      </c>
      <c r="O452" s="31" t="s">
        <v>1009</v>
      </c>
      <c r="P452" s="47" t="s">
        <v>1519</v>
      </c>
      <c r="Q452" s="200" t="s">
        <v>2290</v>
      </c>
      <c r="R452" s="31" t="s">
        <v>544</v>
      </c>
      <c r="S452" s="37" t="s">
        <v>0</v>
      </c>
      <c r="T452" s="38" t="s">
        <v>601</v>
      </c>
      <c r="U452" s="250">
        <v>365</v>
      </c>
      <c r="V452" s="40" t="s">
        <v>26</v>
      </c>
      <c r="W452" s="41" t="s">
        <v>33</v>
      </c>
      <c r="X452" s="41" t="s">
        <v>33</v>
      </c>
      <c r="Y452" s="69"/>
      <c r="Z452" s="142"/>
    </row>
    <row r="453" spans="1:26" s="121" customFormat="1" ht="119.25" customHeight="1" x14ac:dyDescent="0.15">
      <c r="A453" s="248">
        <v>354</v>
      </c>
      <c r="B453" s="47" t="s">
        <v>604</v>
      </c>
      <c r="C453" s="31" t="s">
        <v>291</v>
      </c>
      <c r="D453" s="31" t="s">
        <v>66</v>
      </c>
      <c r="E453" s="34">
        <v>120.825</v>
      </c>
      <c r="F453" s="123">
        <v>120.825</v>
      </c>
      <c r="G453" s="34">
        <v>102.13391799999999</v>
      </c>
      <c r="H453" s="36" t="s">
        <v>741</v>
      </c>
      <c r="I453" s="25" t="s">
        <v>1007</v>
      </c>
      <c r="J453" s="26" t="s">
        <v>1520</v>
      </c>
      <c r="K453" s="215">
        <v>61.786000000000001</v>
      </c>
      <c r="L453" s="215">
        <v>95.786000000000001</v>
      </c>
      <c r="M453" s="267">
        <f t="shared" si="34"/>
        <v>34</v>
      </c>
      <c r="N453" s="17" t="s">
        <v>742</v>
      </c>
      <c r="O453" s="31" t="s">
        <v>1009</v>
      </c>
      <c r="P453" s="47" t="s">
        <v>1521</v>
      </c>
      <c r="Q453" s="200"/>
      <c r="R453" s="31" t="s">
        <v>544</v>
      </c>
      <c r="S453" s="37" t="s">
        <v>0</v>
      </c>
      <c r="T453" s="38" t="s">
        <v>601</v>
      </c>
      <c r="U453" s="250">
        <v>366</v>
      </c>
      <c r="V453" s="40" t="s">
        <v>817</v>
      </c>
      <c r="W453" s="41" t="s">
        <v>33</v>
      </c>
      <c r="X453" s="41"/>
      <c r="Y453" s="69"/>
    </row>
    <row r="454" spans="1:26" s="121" customFormat="1" ht="21.6" customHeight="1" x14ac:dyDescent="0.15">
      <c r="A454" s="248"/>
      <c r="B454" s="47"/>
      <c r="C454" s="47"/>
      <c r="D454" s="47"/>
      <c r="E454" s="34"/>
      <c r="F454" s="34"/>
      <c r="G454" s="46"/>
      <c r="H454" s="55"/>
      <c r="I454" s="48"/>
      <c r="J454" s="49"/>
      <c r="K454" s="34"/>
      <c r="L454" s="46"/>
      <c r="M454" s="46"/>
      <c r="N454" s="46"/>
      <c r="O454" s="31"/>
      <c r="P454" s="47"/>
      <c r="Q454" s="47"/>
      <c r="R454" s="47"/>
      <c r="S454" s="37"/>
      <c r="T454" s="67"/>
      <c r="U454" s="67"/>
      <c r="V454" s="40"/>
      <c r="W454" s="41"/>
      <c r="X454" s="41"/>
      <c r="Y454" s="69"/>
    </row>
    <row r="455" spans="1:26" s="121" customFormat="1" ht="21" customHeight="1" x14ac:dyDescent="0.15">
      <c r="A455" s="5"/>
      <c r="B455" s="6" t="s">
        <v>605</v>
      </c>
      <c r="C455" s="7"/>
      <c r="D455" s="7"/>
      <c r="E455" s="28"/>
      <c r="F455" s="28"/>
      <c r="G455" s="8"/>
      <c r="H455" s="74"/>
      <c r="I455" s="9"/>
      <c r="J455" s="10"/>
      <c r="K455" s="28"/>
      <c r="L455" s="8"/>
      <c r="M455" s="8"/>
      <c r="N455" s="8"/>
      <c r="O455" s="11"/>
      <c r="P455" s="7"/>
      <c r="Q455" s="7"/>
      <c r="R455" s="7"/>
      <c r="S455" s="12"/>
      <c r="T455" s="12"/>
      <c r="U455" s="12"/>
      <c r="V455" s="12"/>
      <c r="W455" s="13"/>
      <c r="X455" s="13"/>
      <c r="Y455" s="14"/>
    </row>
    <row r="456" spans="1:26" s="121" customFormat="1" ht="67.5" customHeight="1" x14ac:dyDescent="0.15">
      <c r="A456" s="248">
        <v>355</v>
      </c>
      <c r="B456" s="47" t="s">
        <v>871</v>
      </c>
      <c r="C456" s="31" t="s">
        <v>872</v>
      </c>
      <c r="D456" s="31" t="s">
        <v>66</v>
      </c>
      <c r="E456" s="34">
        <v>9.3379999999999992</v>
      </c>
      <c r="F456" s="34">
        <v>9.3379999999999992</v>
      </c>
      <c r="G456" s="46">
        <v>3.8937390000000001</v>
      </c>
      <c r="H456" s="36" t="s">
        <v>1945</v>
      </c>
      <c r="I456" s="48" t="s">
        <v>1044</v>
      </c>
      <c r="J456" s="27" t="s">
        <v>1655</v>
      </c>
      <c r="K456" s="34">
        <v>8.7379999999999995</v>
      </c>
      <c r="L456" s="46">
        <v>8</v>
      </c>
      <c r="M456" s="46">
        <v>-0.73799999999999955</v>
      </c>
      <c r="N456" s="46">
        <v>-0.73799999999999955</v>
      </c>
      <c r="O456" s="31" t="s">
        <v>1104</v>
      </c>
      <c r="P456" s="47" t="s">
        <v>1656</v>
      </c>
      <c r="Q456" s="47"/>
      <c r="R456" s="31" t="s">
        <v>86</v>
      </c>
      <c r="S456" s="37" t="s">
        <v>0</v>
      </c>
      <c r="T456" s="38" t="s">
        <v>606</v>
      </c>
      <c r="U456" s="250">
        <v>367</v>
      </c>
      <c r="V456" s="40" t="s">
        <v>815</v>
      </c>
      <c r="W456" s="41"/>
      <c r="X456" s="41"/>
      <c r="Y456" s="69"/>
    </row>
    <row r="457" spans="1:26" s="121" customFormat="1" ht="57.75" customHeight="1" x14ac:dyDescent="0.15">
      <c r="A457" s="248">
        <v>356</v>
      </c>
      <c r="B457" s="47" t="s">
        <v>873</v>
      </c>
      <c r="C457" s="31" t="s">
        <v>874</v>
      </c>
      <c r="D457" s="31" t="s">
        <v>66</v>
      </c>
      <c r="E457" s="34">
        <v>3.0920000000000001</v>
      </c>
      <c r="F457" s="34">
        <v>3.0920000000000001</v>
      </c>
      <c r="G457" s="46">
        <v>1.8660129999999999</v>
      </c>
      <c r="H457" s="36" t="s">
        <v>2339</v>
      </c>
      <c r="I457" s="48" t="s">
        <v>1007</v>
      </c>
      <c r="J457" s="49" t="s">
        <v>1657</v>
      </c>
      <c r="K457" s="34">
        <v>2.839</v>
      </c>
      <c r="L457" s="46">
        <v>2.831</v>
      </c>
      <c r="M457" s="46">
        <v>-8.0000000000000071E-3</v>
      </c>
      <c r="N457" s="46" t="s">
        <v>742</v>
      </c>
      <c r="O457" s="31" t="s">
        <v>1009</v>
      </c>
      <c r="P457" s="47" t="s">
        <v>1658</v>
      </c>
      <c r="Q457" s="47"/>
      <c r="R457" s="31" t="s">
        <v>86</v>
      </c>
      <c r="S457" s="37" t="s">
        <v>0</v>
      </c>
      <c r="T457" s="38" t="s">
        <v>607</v>
      </c>
      <c r="U457" s="250">
        <v>368</v>
      </c>
      <c r="V457" s="40" t="s">
        <v>26</v>
      </c>
      <c r="W457" s="41"/>
      <c r="X457" s="41"/>
      <c r="Y457" s="69"/>
    </row>
    <row r="458" spans="1:26" s="121" customFormat="1" ht="108.75" customHeight="1" x14ac:dyDescent="0.15">
      <c r="A458" s="248">
        <v>357</v>
      </c>
      <c r="B458" s="255" t="s">
        <v>1004</v>
      </c>
      <c r="C458" s="31" t="s">
        <v>63</v>
      </c>
      <c r="D458" s="31" t="s">
        <v>66</v>
      </c>
      <c r="E458" s="34">
        <v>91.39</v>
      </c>
      <c r="F458" s="34">
        <v>91.39</v>
      </c>
      <c r="G458" s="46">
        <v>81.584407999999996</v>
      </c>
      <c r="H458" s="36" t="s">
        <v>1945</v>
      </c>
      <c r="I458" s="48" t="s">
        <v>1007</v>
      </c>
      <c r="J458" s="49" t="s">
        <v>1667</v>
      </c>
      <c r="K458" s="34">
        <v>99.161000000000001</v>
      </c>
      <c r="L458" s="46">
        <v>312.85300000000001</v>
      </c>
      <c r="M458" s="46">
        <v>213.69200000000001</v>
      </c>
      <c r="N458" s="46" t="s">
        <v>742</v>
      </c>
      <c r="O458" s="31" t="s">
        <v>1009</v>
      </c>
      <c r="P458" s="47" t="s">
        <v>1659</v>
      </c>
      <c r="Q458" s="47" t="s">
        <v>2291</v>
      </c>
      <c r="R458" s="31" t="s">
        <v>86</v>
      </c>
      <c r="S458" s="37" t="s">
        <v>0</v>
      </c>
      <c r="T458" s="38" t="s">
        <v>608</v>
      </c>
      <c r="U458" s="250">
        <v>369</v>
      </c>
      <c r="V458" s="40" t="s">
        <v>815</v>
      </c>
      <c r="W458" s="41" t="s">
        <v>33</v>
      </c>
      <c r="X458" s="41"/>
      <c r="Y458" s="69"/>
    </row>
    <row r="459" spans="1:26" s="121" customFormat="1" ht="75" customHeight="1" x14ac:dyDescent="0.15">
      <c r="A459" s="248">
        <v>358</v>
      </c>
      <c r="B459" s="23" t="s">
        <v>789</v>
      </c>
      <c r="C459" s="31" t="s">
        <v>92</v>
      </c>
      <c r="D459" s="31" t="s">
        <v>92</v>
      </c>
      <c r="E459" s="34">
        <v>28.08</v>
      </c>
      <c r="F459" s="34">
        <v>28.08</v>
      </c>
      <c r="G459" s="46">
        <v>24.1326</v>
      </c>
      <c r="H459" s="72" t="s">
        <v>1660</v>
      </c>
      <c r="I459" s="48" t="s">
        <v>1011</v>
      </c>
      <c r="J459" s="49" t="s">
        <v>1661</v>
      </c>
      <c r="K459" s="34">
        <v>0</v>
      </c>
      <c r="L459" s="46">
        <v>0</v>
      </c>
      <c r="M459" s="46">
        <v>0</v>
      </c>
      <c r="N459" s="46" t="s">
        <v>742</v>
      </c>
      <c r="O459" s="31" t="s">
        <v>1012</v>
      </c>
      <c r="P459" s="47" t="s">
        <v>1662</v>
      </c>
      <c r="Q459" s="47"/>
      <c r="R459" s="204" t="s">
        <v>86</v>
      </c>
      <c r="S459" s="40" t="s">
        <v>0</v>
      </c>
      <c r="T459" s="71" t="s">
        <v>1663</v>
      </c>
      <c r="U459" s="66" t="s">
        <v>790</v>
      </c>
      <c r="V459" s="40" t="s">
        <v>24</v>
      </c>
      <c r="W459" s="41" t="s">
        <v>33</v>
      </c>
      <c r="X459" s="41"/>
      <c r="Y459" s="69"/>
    </row>
    <row r="460" spans="1:26" s="121" customFormat="1" x14ac:dyDescent="0.15">
      <c r="A460" s="248"/>
      <c r="B460" s="47"/>
      <c r="C460" s="47"/>
      <c r="D460" s="47"/>
      <c r="E460" s="34"/>
      <c r="F460" s="34"/>
      <c r="G460" s="46"/>
      <c r="H460" s="55"/>
      <c r="I460" s="48"/>
      <c r="J460" s="49"/>
      <c r="K460" s="34"/>
      <c r="L460" s="46"/>
      <c r="M460" s="46"/>
      <c r="N460" s="46"/>
      <c r="O460" s="31"/>
      <c r="P460" s="47"/>
      <c r="Q460" s="47"/>
      <c r="R460" s="47"/>
      <c r="S460" s="37"/>
      <c r="T460" s="37"/>
      <c r="U460" s="37"/>
      <c r="V460" s="40"/>
      <c r="W460" s="41"/>
      <c r="X460" s="41"/>
      <c r="Y460" s="69"/>
    </row>
    <row r="461" spans="1:26" s="121" customFormat="1" ht="21" customHeight="1" x14ac:dyDescent="0.15">
      <c r="A461" s="5"/>
      <c r="B461" s="6" t="s">
        <v>609</v>
      </c>
      <c r="C461" s="7"/>
      <c r="D461" s="7"/>
      <c r="E461" s="28"/>
      <c r="F461" s="28"/>
      <c r="G461" s="8"/>
      <c r="H461" s="74"/>
      <c r="I461" s="9"/>
      <c r="J461" s="10"/>
      <c r="K461" s="28"/>
      <c r="L461" s="8"/>
      <c r="M461" s="8"/>
      <c r="N461" s="8"/>
      <c r="O461" s="11"/>
      <c r="P461" s="7"/>
      <c r="Q461" s="7"/>
      <c r="R461" s="7"/>
      <c r="S461" s="12"/>
      <c r="T461" s="12"/>
      <c r="U461" s="12"/>
      <c r="V461" s="12"/>
      <c r="W461" s="13"/>
      <c r="X461" s="13"/>
      <c r="Y461" s="14"/>
    </row>
    <row r="462" spans="1:26" s="121" customFormat="1" ht="151.5" customHeight="1" x14ac:dyDescent="0.15">
      <c r="A462" s="248">
        <v>359</v>
      </c>
      <c r="B462" s="47" t="s">
        <v>610</v>
      </c>
      <c r="C462" s="31" t="s">
        <v>312</v>
      </c>
      <c r="D462" s="31" t="s">
        <v>66</v>
      </c>
      <c r="E462" s="34">
        <v>185.054</v>
      </c>
      <c r="F462" s="34">
        <v>185.054</v>
      </c>
      <c r="G462" s="46">
        <v>162.36837199999999</v>
      </c>
      <c r="H462" s="36" t="s">
        <v>1945</v>
      </c>
      <c r="I462" s="48" t="s">
        <v>1044</v>
      </c>
      <c r="J462" s="49" t="s">
        <v>1210</v>
      </c>
      <c r="K462" s="34">
        <v>141.17099999999999</v>
      </c>
      <c r="L462" s="46">
        <v>161</v>
      </c>
      <c r="M462" s="46">
        <f t="shared" ref="M462:M467" si="35">L462-K462</f>
        <v>19.829000000000008</v>
      </c>
      <c r="N462" s="46">
        <v>-27.475000000000001</v>
      </c>
      <c r="O462" s="31" t="s">
        <v>1104</v>
      </c>
      <c r="P462" s="47" t="s">
        <v>1211</v>
      </c>
      <c r="Q462" s="47" t="s">
        <v>1212</v>
      </c>
      <c r="R462" s="31" t="s">
        <v>118</v>
      </c>
      <c r="S462" s="37" t="s">
        <v>0</v>
      </c>
      <c r="T462" s="70" t="s">
        <v>611</v>
      </c>
      <c r="U462" s="250">
        <v>370</v>
      </c>
      <c r="V462" s="40" t="s">
        <v>815</v>
      </c>
      <c r="W462" s="41"/>
      <c r="X462" s="41" t="s">
        <v>33</v>
      </c>
      <c r="Y462" s="69"/>
    </row>
    <row r="463" spans="1:26" s="121" customFormat="1" ht="109.5" customHeight="1" x14ac:dyDescent="0.15">
      <c r="A463" s="248">
        <v>360</v>
      </c>
      <c r="B463" s="47" t="s">
        <v>612</v>
      </c>
      <c r="C463" s="31" t="s">
        <v>181</v>
      </c>
      <c r="D463" s="31" t="s">
        <v>66</v>
      </c>
      <c r="E463" s="34">
        <v>113.012</v>
      </c>
      <c r="F463" s="34">
        <v>113.012</v>
      </c>
      <c r="G463" s="46">
        <v>92.478398999999996</v>
      </c>
      <c r="H463" s="36" t="s">
        <v>1945</v>
      </c>
      <c r="I463" s="48" t="s">
        <v>1007</v>
      </c>
      <c r="J463" s="49" t="s">
        <v>1184</v>
      </c>
      <c r="K463" s="34">
        <v>120.517</v>
      </c>
      <c r="L463" s="46">
        <v>182</v>
      </c>
      <c r="M463" s="46">
        <f t="shared" si="35"/>
        <v>61.483000000000004</v>
      </c>
      <c r="N463" s="46" t="s">
        <v>878</v>
      </c>
      <c r="O463" s="31" t="s">
        <v>1009</v>
      </c>
      <c r="P463" s="47" t="s">
        <v>1213</v>
      </c>
      <c r="Q463" s="47" t="s">
        <v>2292</v>
      </c>
      <c r="R463" s="31" t="s">
        <v>118</v>
      </c>
      <c r="S463" s="37" t="s">
        <v>0</v>
      </c>
      <c r="T463" s="70" t="s">
        <v>613</v>
      </c>
      <c r="U463" s="250">
        <v>371</v>
      </c>
      <c r="V463" s="40" t="s">
        <v>815</v>
      </c>
      <c r="W463" s="41" t="s">
        <v>33</v>
      </c>
      <c r="X463" s="41"/>
      <c r="Y463" s="69"/>
    </row>
    <row r="464" spans="1:26" s="121" customFormat="1" ht="107.25" customHeight="1" x14ac:dyDescent="0.15">
      <c r="A464" s="248">
        <v>361</v>
      </c>
      <c r="B464" s="47" t="s">
        <v>614</v>
      </c>
      <c r="C464" s="31" t="s">
        <v>181</v>
      </c>
      <c r="D464" s="31" t="s">
        <v>66</v>
      </c>
      <c r="E464" s="34">
        <v>53.143000000000001</v>
      </c>
      <c r="F464" s="34">
        <v>53.143000000000001</v>
      </c>
      <c r="G464" s="46">
        <v>51.476996</v>
      </c>
      <c r="H464" s="72" t="s">
        <v>1214</v>
      </c>
      <c r="I464" s="48" t="s">
        <v>1007</v>
      </c>
      <c r="J464" s="49" t="s">
        <v>1215</v>
      </c>
      <c r="K464" s="34">
        <v>43.567999999999998</v>
      </c>
      <c r="L464" s="46">
        <v>101.20099999999999</v>
      </c>
      <c r="M464" s="46">
        <f t="shared" si="35"/>
        <v>57.632999999999996</v>
      </c>
      <c r="N464" s="46" t="s">
        <v>878</v>
      </c>
      <c r="O464" s="31" t="s">
        <v>1009</v>
      </c>
      <c r="P464" s="47" t="s">
        <v>1216</v>
      </c>
      <c r="Q464" s="47"/>
      <c r="R464" s="31" t="s">
        <v>118</v>
      </c>
      <c r="S464" s="37" t="s">
        <v>0</v>
      </c>
      <c r="T464" s="70" t="s">
        <v>613</v>
      </c>
      <c r="U464" s="250">
        <v>372</v>
      </c>
      <c r="V464" s="40" t="s">
        <v>26</v>
      </c>
      <c r="W464" s="41" t="s">
        <v>33</v>
      </c>
      <c r="X464" s="41"/>
      <c r="Y464" s="69"/>
    </row>
    <row r="465" spans="1:25" s="121" customFormat="1" ht="60.75" customHeight="1" x14ac:dyDescent="0.15">
      <c r="A465" s="248">
        <v>362</v>
      </c>
      <c r="B465" s="47" t="s">
        <v>615</v>
      </c>
      <c r="C465" s="31" t="s">
        <v>131</v>
      </c>
      <c r="D465" s="31" t="s">
        <v>66</v>
      </c>
      <c r="E465" s="34">
        <v>12.209</v>
      </c>
      <c r="F465" s="34">
        <v>12.209</v>
      </c>
      <c r="G465" s="46">
        <v>12.208481000000001</v>
      </c>
      <c r="H465" s="36" t="s">
        <v>1945</v>
      </c>
      <c r="I465" s="48" t="s">
        <v>1045</v>
      </c>
      <c r="J465" s="49" t="s">
        <v>1198</v>
      </c>
      <c r="K465" s="34">
        <v>10.574</v>
      </c>
      <c r="L465" s="46">
        <v>10.484</v>
      </c>
      <c r="M465" s="46">
        <f t="shared" si="35"/>
        <v>-8.9999999999999858E-2</v>
      </c>
      <c r="N465" s="46" t="s">
        <v>878</v>
      </c>
      <c r="O465" s="31" t="s">
        <v>1045</v>
      </c>
      <c r="P465" s="47" t="s">
        <v>1199</v>
      </c>
      <c r="Q465" s="47"/>
      <c r="R465" s="31" t="s">
        <v>118</v>
      </c>
      <c r="S465" s="37" t="s">
        <v>0</v>
      </c>
      <c r="T465" s="70" t="s">
        <v>616</v>
      </c>
      <c r="U465" s="250">
        <v>373</v>
      </c>
      <c r="V465" s="40" t="s">
        <v>817</v>
      </c>
      <c r="W465" s="41"/>
      <c r="X465" s="41"/>
      <c r="Y465" s="69"/>
    </row>
    <row r="466" spans="1:25" s="121" customFormat="1" ht="105.75" customHeight="1" x14ac:dyDescent="0.15">
      <c r="A466" s="248">
        <v>363</v>
      </c>
      <c r="B466" s="47" t="s">
        <v>617</v>
      </c>
      <c r="C466" s="31" t="s">
        <v>160</v>
      </c>
      <c r="D466" s="31" t="s">
        <v>66</v>
      </c>
      <c r="E466" s="34">
        <v>11.602</v>
      </c>
      <c r="F466" s="34">
        <v>11.602</v>
      </c>
      <c r="G466" s="46">
        <v>9.9755920000000007</v>
      </c>
      <c r="H466" s="36" t="s">
        <v>1945</v>
      </c>
      <c r="I466" s="48" t="s">
        <v>1007</v>
      </c>
      <c r="J466" s="49" t="s">
        <v>1184</v>
      </c>
      <c r="K466" s="34">
        <v>11.098000000000001</v>
      </c>
      <c r="L466" s="46">
        <v>12.116</v>
      </c>
      <c r="M466" s="46">
        <f t="shared" si="35"/>
        <v>1.0179999999999989</v>
      </c>
      <c r="N466" s="46" t="s">
        <v>878</v>
      </c>
      <c r="O466" s="31" t="s">
        <v>1009</v>
      </c>
      <c r="P466" s="47" t="s">
        <v>1217</v>
      </c>
      <c r="Q466" s="47"/>
      <c r="R466" s="31" t="s">
        <v>118</v>
      </c>
      <c r="S466" s="37" t="s">
        <v>0</v>
      </c>
      <c r="T466" s="70" t="s">
        <v>613</v>
      </c>
      <c r="U466" s="250">
        <v>374</v>
      </c>
      <c r="V466" s="40" t="s">
        <v>815</v>
      </c>
      <c r="W466" s="41" t="s">
        <v>33</v>
      </c>
      <c r="X466" s="41"/>
      <c r="Y466" s="69"/>
    </row>
    <row r="467" spans="1:25" s="121" customFormat="1" ht="64.5" customHeight="1" x14ac:dyDescent="0.15">
      <c r="A467" s="248">
        <v>364</v>
      </c>
      <c r="B467" s="47" t="s">
        <v>618</v>
      </c>
      <c r="C467" s="31" t="s">
        <v>131</v>
      </c>
      <c r="D467" s="31" t="s">
        <v>66</v>
      </c>
      <c r="E467" s="34">
        <v>7405.915</v>
      </c>
      <c r="F467" s="34">
        <v>7405.915</v>
      </c>
      <c r="G467" s="46">
        <v>7405.915</v>
      </c>
      <c r="H467" s="2" t="s">
        <v>1203</v>
      </c>
      <c r="I467" s="48" t="s">
        <v>1007</v>
      </c>
      <c r="J467" s="49" t="s">
        <v>1184</v>
      </c>
      <c r="K467" s="34">
        <v>7367.8549999999996</v>
      </c>
      <c r="L467" s="46">
        <v>7846.8879999999999</v>
      </c>
      <c r="M467" s="46">
        <f t="shared" si="35"/>
        <v>479.03300000000036</v>
      </c>
      <c r="N467" s="46" t="s">
        <v>878</v>
      </c>
      <c r="O467" s="31" t="s">
        <v>1218</v>
      </c>
      <c r="P467" s="47" t="s">
        <v>1219</v>
      </c>
      <c r="Q467" s="47"/>
      <c r="R467" s="31" t="s">
        <v>118</v>
      </c>
      <c r="S467" s="37" t="s">
        <v>0</v>
      </c>
      <c r="T467" s="70" t="s">
        <v>619</v>
      </c>
      <c r="U467" s="250">
        <v>375</v>
      </c>
      <c r="V467" s="40" t="s">
        <v>26</v>
      </c>
      <c r="W467" s="41"/>
      <c r="X467" s="41"/>
      <c r="Y467" s="69"/>
    </row>
    <row r="468" spans="1:25" s="121" customFormat="1" ht="64.5" customHeight="1" x14ac:dyDescent="0.15">
      <c r="A468" s="248">
        <v>365</v>
      </c>
      <c r="B468" s="47" t="s">
        <v>982</v>
      </c>
      <c r="C468" s="31" t="s">
        <v>64</v>
      </c>
      <c r="D468" s="31" t="s">
        <v>92</v>
      </c>
      <c r="E468" s="243">
        <v>270.64400000000001</v>
      </c>
      <c r="F468" s="34">
        <v>327.209</v>
      </c>
      <c r="G468" s="46">
        <v>280.49681500000003</v>
      </c>
      <c r="H468" s="36" t="s">
        <v>1945</v>
      </c>
      <c r="I468" s="48" t="s">
        <v>1011</v>
      </c>
      <c r="J468" s="49" t="s">
        <v>1220</v>
      </c>
      <c r="K468" s="34">
        <v>0</v>
      </c>
      <c r="L468" s="46">
        <v>0</v>
      </c>
      <c r="M468" s="46">
        <v>0</v>
      </c>
      <c r="N468" s="46" t="s">
        <v>878</v>
      </c>
      <c r="O468" s="31" t="s">
        <v>1012</v>
      </c>
      <c r="P468" s="47" t="s">
        <v>1221</v>
      </c>
      <c r="Q468" s="47"/>
      <c r="R468" s="31" t="s">
        <v>118</v>
      </c>
      <c r="S468" s="37" t="s">
        <v>0</v>
      </c>
      <c r="T468" s="70" t="s">
        <v>620</v>
      </c>
      <c r="U468" s="250">
        <v>376</v>
      </c>
      <c r="V468" s="40" t="s">
        <v>815</v>
      </c>
      <c r="W468" s="41"/>
      <c r="X468" s="41" t="s">
        <v>33</v>
      </c>
      <c r="Y468" s="69"/>
    </row>
    <row r="469" spans="1:25" s="121" customFormat="1" ht="209.25" customHeight="1" x14ac:dyDescent="0.15">
      <c r="A469" s="248">
        <v>366</v>
      </c>
      <c r="B469" s="47" t="s">
        <v>983</v>
      </c>
      <c r="C469" s="31" t="s">
        <v>64</v>
      </c>
      <c r="D469" s="31" t="s">
        <v>60</v>
      </c>
      <c r="E469" s="243">
        <v>368.53300000000002</v>
      </c>
      <c r="F469" s="34">
        <v>393</v>
      </c>
      <c r="G469" s="46">
        <v>355.444457</v>
      </c>
      <c r="H469" s="2" t="s">
        <v>1978</v>
      </c>
      <c r="I469" s="48" t="s">
        <v>1011</v>
      </c>
      <c r="J469" s="49" t="s">
        <v>1222</v>
      </c>
      <c r="K469" s="34">
        <v>201.64</v>
      </c>
      <c r="L469" s="46">
        <v>0</v>
      </c>
      <c r="M469" s="46">
        <f>L469-K469</f>
        <v>-201.64</v>
      </c>
      <c r="N469" s="46" t="s">
        <v>878</v>
      </c>
      <c r="O469" s="31" t="s">
        <v>1012</v>
      </c>
      <c r="P469" s="47" t="s">
        <v>1223</v>
      </c>
      <c r="Q469" s="47" t="s">
        <v>832</v>
      </c>
      <c r="R469" s="31" t="s">
        <v>118</v>
      </c>
      <c r="S469" s="37" t="s">
        <v>0</v>
      </c>
      <c r="T469" s="70" t="s">
        <v>620</v>
      </c>
      <c r="U469" s="250">
        <v>377</v>
      </c>
      <c r="V469" s="40" t="s">
        <v>25</v>
      </c>
      <c r="W469" s="41"/>
      <c r="X469" s="41" t="s">
        <v>33</v>
      </c>
      <c r="Y469" s="69"/>
    </row>
    <row r="470" spans="1:25" s="121" customFormat="1" ht="60.75" customHeight="1" x14ac:dyDescent="0.15">
      <c r="A470" s="248">
        <v>367</v>
      </c>
      <c r="B470" s="47" t="s">
        <v>984</v>
      </c>
      <c r="C470" s="31" t="s">
        <v>107</v>
      </c>
      <c r="D470" s="31" t="s">
        <v>60</v>
      </c>
      <c r="E470" s="243">
        <v>171.45500000000001</v>
      </c>
      <c r="F470" s="34">
        <v>171.45500000000001</v>
      </c>
      <c r="G470" s="46">
        <v>169.59004899999999</v>
      </c>
      <c r="H470" s="2" t="s">
        <v>1224</v>
      </c>
      <c r="I470" s="48" t="s">
        <v>1011</v>
      </c>
      <c r="J470" s="49" t="s">
        <v>1225</v>
      </c>
      <c r="K470" s="34">
        <v>171.13499999999999</v>
      </c>
      <c r="L470" s="46">
        <v>0</v>
      </c>
      <c r="M470" s="46">
        <f>L470-K470</f>
        <v>-171.13499999999999</v>
      </c>
      <c r="N470" s="46" t="s">
        <v>1164</v>
      </c>
      <c r="O470" s="31" t="s">
        <v>1012</v>
      </c>
      <c r="P470" s="47" t="s">
        <v>1226</v>
      </c>
      <c r="Q470" s="47" t="s">
        <v>832</v>
      </c>
      <c r="R470" s="31" t="s">
        <v>118</v>
      </c>
      <c r="S470" s="37" t="s">
        <v>0</v>
      </c>
      <c r="T470" s="70" t="s">
        <v>620</v>
      </c>
      <c r="U470" s="250">
        <v>377</v>
      </c>
      <c r="V470" s="40" t="s">
        <v>25</v>
      </c>
      <c r="W470" s="41" t="s">
        <v>33</v>
      </c>
      <c r="X470" s="41"/>
      <c r="Y470" s="69"/>
    </row>
    <row r="471" spans="1:25" s="121" customFormat="1" ht="111" customHeight="1" x14ac:dyDescent="0.15">
      <c r="A471" s="248">
        <v>368</v>
      </c>
      <c r="B471" s="47" t="s">
        <v>985</v>
      </c>
      <c r="C471" s="31" t="s">
        <v>61</v>
      </c>
      <c r="D471" s="31" t="s">
        <v>60</v>
      </c>
      <c r="E471" s="34">
        <v>55.234000000000002</v>
      </c>
      <c r="F471" s="34">
        <v>55.234000000000002</v>
      </c>
      <c r="G471" s="46">
        <v>54.773189000000002</v>
      </c>
      <c r="H471" s="72" t="s">
        <v>1227</v>
      </c>
      <c r="I471" s="48" t="s">
        <v>1011</v>
      </c>
      <c r="J471" s="49" t="s">
        <v>1228</v>
      </c>
      <c r="K471" s="34">
        <v>28.501000000000001</v>
      </c>
      <c r="L471" s="46">
        <v>0</v>
      </c>
      <c r="M471" s="46">
        <v>0</v>
      </c>
      <c r="N471" s="46" t="s">
        <v>1229</v>
      </c>
      <c r="O471" s="31" t="s">
        <v>1012</v>
      </c>
      <c r="P471" s="47" t="s">
        <v>1230</v>
      </c>
      <c r="Q471" s="47"/>
      <c r="R471" s="31" t="s">
        <v>200</v>
      </c>
      <c r="S471" s="31" t="s">
        <v>0</v>
      </c>
      <c r="T471" s="70" t="s">
        <v>620</v>
      </c>
      <c r="U471" s="250">
        <v>379</v>
      </c>
      <c r="V471" s="40" t="s">
        <v>25</v>
      </c>
      <c r="W471" s="41" t="s">
        <v>33</v>
      </c>
      <c r="X471" s="41"/>
      <c r="Y471" s="69"/>
    </row>
    <row r="472" spans="1:25" s="121" customFormat="1" ht="110.25" customHeight="1" x14ac:dyDescent="0.15">
      <c r="A472" s="248">
        <v>369</v>
      </c>
      <c r="B472" s="47" t="s">
        <v>621</v>
      </c>
      <c r="C472" s="31" t="s">
        <v>63</v>
      </c>
      <c r="D472" s="31" t="s">
        <v>250</v>
      </c>
      <c r="E472" s="34">
        <v>88</v>
      </c>
      <c r="F472" s="34">
        <v>88</v>
      </c>
      <c r="G472" s="46">
        <v>83.580950000000001</v>
      </c>
      <c r="H472" s="36" t="s">
        <v>1945</v>
      </c>
      <c r="I472" s="48" t="s">
        <v>1007</v>
      </c>
      <c r="J472" s="49" t="s">
        <v>1215</v>
      </c>
      <c r="K472" s="34">
        <v>87.498999999999995</v>
      </c>
      <c r="L472" s="46">
        <v>90.147999999999996</v>
      </c>
      <c r="M472" s="46">
        <f t="shared" ref="M472:M477" si="36">L472-K472</f>
        <v>2.6490000000000009</v>
      </c>
      <c r="N472" s="46" t="s">
        <v>1229</v>
      </c>
      <c r="O472" s="31" t="s">
        <v>1009</v>
      </c>
      <c r="P472" s="47" t="s">
        <v>1231</v>
      </c>
      <c r="Q472" s="47"/>
      <c r="R472" s="31" t="s">
        <v>200</v>
      </c>
      <c r="S472" s="37" t="s">
        <v>0</v>
      </c>
      <c r="T472" s="70" t="s">
        <v>613</v>
      </c>
      <c r="U472" s="250">
        <v>380</v>
      </c>
      <c r="V472" s="40" t="s">
        <v>815</v>
      </c>
      <c r="W472" s="41" t="s">
        <v>33</v>
      </c>
      <c r="X472" s="41"/>
      <c r="Y472" s="69"/>
    </row>
    <row r="473" spans="1:25" s="121" customFormat="1" ht="75.75" customHeight="1" x14ac:dyDescent="0.15">
      <c r="A473" s="248">
        <v>370</v>
      </c>
      <c r="B473" s="47" t="s">
        <v>622</v>
      </c>
      <c r="C473" s="31" t="s">
        <v>63</v>
      </c>
      <c r="D473" s="31" t="s">
        <v>146</v>
      </c>
      <c r="E473" s="34">
        <v>350.38200000000001</v>
      </c>
      <c r="F473" s="34">
        <v>104.83</v>
      </c>
      <c r="G473" s="46">
        <v>72.935364000000007</v>
      </c>
      <c r="H473" s="36" t="s">
        <v>1945</v>
      </c>
      <c r="I473" s="48" t="s">
        <v>1007</v>
      </c>
      <c r="J473" s="49" t="s">
        <v>1232</v>
      </c>
      <c r="K473" s="34">
        <v>72.234999999999999</v>
      </c>
      <c r="L473" s="46">
        <v>666.50800000000004</v>
      </c>
      <c r="M473" s="46">
        <f t="shared" si="36"/>
        <v>594.27300000000002</v>
      </c>
      <c r="N473" s="46" t="s">
        <v>1229</v>
      </c>
      <c r="O473" s="31" t="s">
        <v>1218</v>
      </c>
      <c r="P473" s="47" t="s">
        <v>1233</v>
      </c>
      <c r="Q473" s="47"/>
      <c r="R473" s="31" t="s">
        <v>118</v>
      </c>
      <c r="S473" s="37" t="s">
        <v>0</v>
      </c>
      <c r="T473" s="70" t="s">
        <v>623</v>
      </c>
      <c r="U473" s="250">
        <v>382</v>
      </c>
      <c r="V473" s="40" t="s">
        <v>815</v>
      </c>
      <c r="W473" s="41"/>
      <c r="X473" s="41" t="s">
        <v>33</v>
      </c>
      <c r="Y473" s="69"/>
    </row>
    <row r="474" spans="1:25" s="121" customFormat="1" ht="58.5" customHeight="1" x14ac:dyDescent="0.15">
      <c r="A474" s="248">
        <v>371</v>
      </c>
      <c r="B474" s="47" t="s">
        <v>624</v>
      </c>
      <c r="C474" s="31" t="s">
        <v>63</v>
      </c>
      <c r="D474" s="31" t="s">
        <v>92</v>
      </c>
      <c r="E474" s="34">
        <v>110</v>
      </c>
      <c r="F474" s="34">
        <v>110</v>
      </c>
      <c r="G474" s="46">
        <v>107.44715100000001</v>
      </c>
      <c r="H474" s="36" t="s">
        <v>1945</v>
      </c>
      <c r="I474" s="48" t="s">
        <v>1011</v>
      </c>
      <c r="J474" s="49" t="s">
        <v>1220</v>
      </c>
      <c r="K474" s="34">
        <v>0</v>
      </c>
      <c r="L474" s="46">
        <v>0</v>
      </c>
      <c r="M474" s="46">
        <f t="shared" si="36"/>
        <v>0</v>
      </c>
      <c r="N474" s="46" t="s">
        <v>1229</v>
      </c>
      <c r="O474" s="31" t="s">
        <v>1012</v>
      </c>
      <c r="P474" s="47" t="s">
        <v>1234</v>
      </c>
      <c r="Q474" s="47"/>
      <c r="R474" s="31" t="s">
        <v>118</v>
      </c>
      <c r="S474" s="37" t="s">
        <v>0</v>
      </c>
      <c r="T474" s="70" t="s">
        <v>616</v>
      </c>
      <c r="U474" s="250">
        <v>383</v>
      </c>
      <c r="V474" s="40" t="s">
        <v>815</v>
      </c>
      <c r="W474" s="41" t="s">
        <v>33</v>
      </c>
      <c r="X474" s="41"/>
      <c r="Y474" s="69"/>
    </row>
    <row r="475" spans="1:25" s="121" customFormat="1" ht="71.25" customHeight="1" x14ac:dyDescent="0.15">
      <c r="A475" s="248">
        <v>372</v>
      </c>
      <c r="B475" s="23" t="s">
        <v>791</v>
      </c>
      <c r="C475" s="31" t="s">
        <v>92</v>
      </c>
      <c r="D475" s="31" t="s">
        <v>142</v>
      </c>
      <c r="E475" s="34">
        <v>137</v>
      </c>
      <c r="F475" s="123">
        <v>137</v>
      </c>
      <c r="G475" s="46">
        <v>131.39513600000001</v>
      </c>
      <c r="H475" s="2" t="s">
        <v>1235</v>
      </c>
      <c r="I475" s="48" t="s">
        <v>1007</v>
      </c>
      <c r="J475" s="49" t="s">
        <v>1215</v>
      </c>
      <c r="K475" s="34">
        <v>123.827</v>
      </c>
      <c r="L475" s="46">
        <v>130.393</v>
      </c>
      <c r="M475" s="56">
        <f t="shared" si="36"/>
        <v>6.5660000000000025</v>
      </c>
      <c r="N475" s="17" t="s">
        <v>1229</v>
      </c>
      <c r="O475" s="31" t="s">
        <v>1009</v>
      </c>
      <c r="P475" s="47" t="s">
        <v>1236</v>
      </c>
      <c r="Q475" s="200" t="s">
        <v>2293</v>
      </c>
      <c r="R475" s="204" t="s">
        <v>118</v>
      </c>
      <c r="S475" s="40" t="s">
        <v>0</v>
      </c>
      <c r="T475" s="71" t="s">
        <v>1237</v>
      </c>
      <c r="U475" s="66" t="s">
        <v>793</v>
      </c>
      <c r="V475" s="40" t="s">
        <v>24</v>
      </c>
      <c r="W475" s="41" t="s">
        <v>33</v>
      </c>
      <c r="X475" s="41"/>
      <c r="Y475" s="69"/>
    </row>
    <row r="476" spans="1:25" s="121" customFormat="1" ht="71.25" customHeight="1" x14ac:dyDescent="0.15">
      <c r="A476" s="248">
        <v>373</v>
      </c>
      <c r="B476" s="23" t="s">
        <v>981</v>
      </c>
      <c r="C476" s="31" t="s">
        <v>92</v>
      </c>
      <c r="D476" s="31" t="s">
        <v>250</v>
      </c>
      <c r="E476" s="34">
        <v>159.887</v>
      </c>
      <c r="F476" s="123">
        <v>84.926000000000002</v>
      </c>
      <c r="G476" s="46">
        <v>77.659970000000001</v>
      </c>
      <c r="H476" s="2" t="s">
        <v>1238</v>
      </c>
      <c r="I476" s="48" t="s">
        <v>1007</v>
      </c>
      <c r="J476" s="49" t="s">
        <v>1215</v>
      </c>
      <c r="K476" s="34">
        <v>486.24599999999998</v>
      </c>
      <c r="L476" s="46">
        <v>1010.551</v>
      </c>
      <c r="M476" s="56">
        <f t="shared" si="36"/>
        <v>524.30500000000006</v>
      </c>
      <c r="N476" s="17" t="s">
        <v>1239</v>
      </c>
      <c r="O476" s="31" t="s">
        <v>1009</v>
      </c>
      <c r="P476" s="47" t="s">
        <v>1240</v>
      </c>
      <c r="Q476" s="200" t="s">
        <v>2294</v>
      </c>
      <c r="R476" s="204" t="s">
        <v>118</v>
      </c>
      <c r="S476" s="40" t="s">
        <v>0</v>
      </c>
      <c r="T476" s="71" t="s">
        <v>792</v>
      </c>
      <c r="U476" s="66" t="s">
        <v>794</v>
      </c>
      <c r="V476" s="40" t="s">
        <v>24</v>
      </c>
      <c r="W476" s="41"/>
      <c r="X476" s="41" t="s">
        <v>33</v>
      </c>
      <c r="Y476" s="69"/>
    </row>
    <row r="477" spans="1:25" s="121" customFormat="1" ht="92.25" customHeight="1" x14ac:dyDescent="0.15">
      <c r="A477" s="248">
        <v>374</v>
      </c>
      <c r="B477" s="23" t="s">
        <v>836</v>
      </c>
      <c r="C477" s="31" t="s">
        <v>92</v>
      </c>
      <c r="D477" s="31" t="s">
        <v>92</v>
      </c>
      <c r="E477" s="34">
        <v>78.3</v>
      </c>
      <c r="F477" s="123">
        <v>78.3</v>
      </c>
      <c r="G477" s="46">
        <v>78.295680000000004</v>
      </c>
      <c r="H477" s="2" t="s">
        <v>1241</v>
      </c>
      <c r="I477" s="48" t="s">
        <v>1011</v>
      </c>
      <c r="J477" s="49" t="s">
        <v>1220</v>
      </c>
      <c r="K477" s="34">
        <v>0</v>
      </c>
      <c r="L477" s="46">
        <v>0</v>
      </c>
      <c r="M477" s="56">
        <f t="shared" si="36"/>
        <v>0</v>
      </c>
      <c r="N477" s="17" t="s">
        <v>1239</v>
      </c>
      <c r="O477" s="31" t="s">
        <v>1012</v>
      </c>
      <c r="P477" s="47" t="s">
        <v>1242</v>
      </c>
      <c r="Q477" s="200"/>
      <c r="R477" s="204" t="s">
        <v>118</v>
      </c>
      <c r="S477" s="40" t="s">
        <v>0</v>
      </c>
      <c r="T477" s="71" t="s">
        <v>1237</v>
      </c>
      <c r="U477" s="66" t="s">
        <v>1239</v>
      </c>
      <c r="V477" s="40" t="s">
        <v>24</v>
      </c>
      <c r="W477" s="41" t="s">
        <v>33</v>
      </c>
      <c r="X477" s="41"/>
      <c r="Y477" s="69"/>
    </row>
    <row r="478" spans="1:25" s="121" customFormat="1" x14ac:dyDescent="0.15">
      <c r="A478" s="248"/>
      <c r="B478" s="47"/>
      <c r="C478" s="47"/>
      <c r="D478" s="47"/>
      <c r="E478" s="34"/>
      <c r="F478" s="34"/>
      <c r="G478" s="46"/>
      <c r="H478" s="55"/>
      <c r="I478" s="48"/>
      <c r="J478" s="49"/>
      <c r="K478" s="34"/>
      <c r="L478" s="46"/>
      <c r="M478" s="46"/>
      <c r="N478" s="46"/>
      <c r="O478" s="31"/>
      <c r="P478" s="47"/>
      <c r="Q478" s="47"/>
      <c r="R478" s="47"/>
      <c r="S478" s="37"/>
      <c r="T478" s="67"/>
      <c r="U478" s="67"/>
      <c r="V478" s="40"/>
      <c r="W478" s="41"/>
      <c r="X478" s="41"/>
      <c r="Y478" s="69"/>
    </row>
    <row r="479" spans="1:25" s="121" customFormat="1" ht="21" customHeight="1" x14ac:dyDescent="0.15">
      <c r="A479" s="5"/>
      <c r="B479" s="6" t="s">
        <v>625</v>
      </c>
      <c r="C479" s="7"/>
      <c r="D479" s="7"/>
      <c r="E479" s="28"/>
      <c r="F479" s="28"/>
      <c r="G479" s="8"/>
      <c r="H479" s="74"/>
      <c r="I479" s="9"/>
      <c r="J479" s="10"/>
      <c r="K479" s="28"/>
      <c r="L479" s="8"/>
      <c r="M479" s="8"/>
      <c r="N479" s="8"/>
      <c r="O479" s="11"/>
      <c r="P479" s="7"/>
      <c r="Q479" s="7"/>
      <c r="R479" s="7"/>
      <c r="S479" s="12"/>
      <c r="T479" s="12"/>
      <c r="U479" s="12"/>
      <c r="V479" s="12"/>
      <c r="W479" s="13"/>
      <c r="X479" s="13"/>
      <c r="Y479" s="14"/>
    </row>
    <row r="480" spans="1:25" s="121" customFormat="1" ht="145.5" customHeight="1" x14ac:dyDescent="0.15">
      <c r="A480" s="248">
        <v>375</v>
      </c>
      <c r="B480" s="206" t="s">
        <v>626</v>
      </c>
      <c r="C480" s="31" t="s">
        <v>148</v>
      </c>
      <c r="D480" s="31" t="s">
        <v>66</v>
      </c>
      <c r="E480" s="256">
        <v>985646</v>
      </c>
      <c r="F480" s="56">
        <v>866058</v>
      </c>
      <c r="G480" s="46">
        <v>864909</v>
      </c>
      <c r="H480" s="55" t="s">
        <v>2170</v>
      </c>
      <c r="I480" s="48" t="s">
        <v>1007</v>
      </c>
      <c r="J480" s="49" t="s">
        <v>1889</v>
      </c>
      <c r="K480" s="256">
        <v>828643</v>
      </c>
      <c r="L480" s="46">
        <v>974904</v>
      </c>
      <c r="M480" s="56">
        <v>146261</v>
      </c>
      <c r="N480" s="17" t="s">
        <v>742</v>
      </c>
      <c r="O480" s="31" t="s">
        <v>2171</v>
      </c>
      <c r="P480" s="47" t="s">
        <v>2172</v>
      </c>
      <c r="Q480" s="47" t="s">
        <v>2173</v>
      </c>
      <c r="R480" s="92" t="s">
        <v>530</v>
      </c>
      <c r="S480" s="37" t="s">
        <v>0</v>
      </c>
      <c r="T480" s="38" t="s">
        <v>627</v>
      </c>
      <c r="U480" s="250">
        <v>384</v>
      </c>
      <c r="V480" s="213" t="s">
        <v>49</v>
      </c>
      <c r="W480" s="41"/>
      <c r="X480" s="41" t="s">
        <v>33</v>
      </c>
      <c r="Y480" s="69"/>
    </row>
    <row r="481" spans="1:25" s="121" customFormat="1" ht="126" customHeight="1" x14ac:dyDescent="0.15">
      <c r="A481" s="248">
        <v>376</v>
      </c>
      <c r="B481" s="67" t="s">
        <v>628</v>
      </c>
      <c r="C481" s="31" t="s">
        <v>107</v>
      </c>
      <c r="D481" s="31" t="s">
        <v>66</v>
      </c>
      <c r="E481" s="257">
        <v>1289965</v>
      </c>
      <c r="F481" s="146">
        <v>1215699</v>
      </c>
      <c r="G481" s="18">
        <v>1212518</v>
      </c>
      <c r="H481" s="85" t="s">
        <v>1083</v>
      </c>
      <c r="I481" s="19" t="s">
        <v>1007</v>
      </c>
      <c r="J481" s="20" t="s">
        <v>1889</v>
      </c>
      <c r="K481" s="257">
        <v>1053176</v>
      </c>
      <c r="L481" s="18">
        <v>1237121</v>
      </c>
      <c r="M481" s="46">
        <v>183945</v>
      </c>
      <c r="N481" s="17" t="s">
        <v>742</v>
      </c>
      <c r="O481" s="251" t="s">
        <v>1009</v>
      </c>
      <c r="P481" s="47" t="s">
        <v>2172</v>
      </c>
      <c r="Q481" s="47" t="s">
        <v>2174</v>
      </c>
      <c r="R481" s="92" t="s">
        <v>530</v>
      </c>
      <c r="S481" s="37" t="s">
        <v>0</v>
      </c>
      <c r="T481" s="38" t="s">
        <v>627</v>
      </c>
      <c r="U481" s="250">
        <v>385</v>
      </c>
      <c r="V481" s="258" t="s">
        <v>888</v>
      </c>
      <c r="W481" s="41"/>
      <c r="X481" s="41" t="s">
        <v>33</v>
      </c>
      <c r="Y481" s="69"/>
    </row>
    <row r="482" spans="1:25" s="121" customFormat="1" ht="52.5" customHeight="1" x14ac:dyDescent="0.15">
      <c r="A482" s="248">
        <v>377</v>
      </c>
      <c r="B482" s="67" t="s">
        <v>629</v>
      </c>
      <c r="C482" s="31" t="s">
        <v>121</v>
      </c>
      <c r="D482" s="31" t="s">
        <v>63</v>
      </c>
      <c r="E482" s="33" t="s">
        <v>741</v>
      </c>
      <c r="F482" s="56">
        <v>5076</v>
      </c>
      <c r="G482" s="46">
        <v>5076</v>
      </c>
      <c r="H482" s="55" t="s">
        <v>1083</v>
      </c>
      <c r="I482" s="48" t="s">
        <v>1011</v>
      </c>
      <c r="J482" s="49" t="s">
        <v>1890</v>
      </c>
      <c r="K482" s="46" t="s">
        <v>742</v>
      </c>
      <c r="L482" s="46" t="s">
        <v>742</v>
      </c>
      <c r="M482" s="46" t="s">
        <v>742</v>
      </c>
      <c r="N482" s="17" t="s">
        <v>742</v>
      </c>
      <c r="O482" s="31" t="s">
        <v>1012</v>
      </c>
      <c r="P482" s="47" t="s">
        <v>1891</v>
      </c>
      <c r="Q482" s="200"/>
      <c r="R482" s="92" t="s">
        <v>530</v>
      </c>
      <c r="S482" s="37" t="s">
        <v>660</v>
      </c>
      <c r="T482" s="38" t="s">
        <v>627</v>
      </c>
      <c r="U482" s="250">
        <v>386</v>
      </c>
      <c r="V482" s="213" t="s">
        <v>817</v>
      </c>
      <c r="W482" s="41"/>
      <c r="X482" s="41" t="s">
        <v>33</v>
      </c>
      <c r="Y482" s="69"/>
    </row>
    <row r="483" spans="1:25" s="121" customFormat="1" ht="67.5" x14ac:dyDescent="0.15">
      <c r="A483" s="248">
        <v>378</v>
      </c>
      <c r="B483" s="47" t="s">
        <v>630</v>
      </c>
      <c r="C483" s="31" t="s">
        <v>160</v>
      </c>
      <c r="D483" s="31" t="s">
        <v>66</v>
      </c>
      <c r="E483" s="210">
        <v>16.28</v>
      </c>
      <c r="F483" s="34">
        <v>16.28</v>
      </c>
      <c r="G483" s="17">
        <v>14.662000000000001</v>
      </c>
      <c r="H483" s="36" t="s">
        <v>1437</v>
      </c>
      <c r="I483" s="48" t="s">
        <v>1007</v>
      </c>
      <c r="J483" s="49" t="s">
        <v>1438</v>
      </c>
      <c r="K483" s="123">
        <v>16.451000000000001</v>
      </c>
      <c r="L483" s="46">
        <v>14.805999999999999</v>
      </c>
      <c r="M483" s="46">
        <f>L483-K483</f>
        <v>-1.6450000000000014</v>
      </c>
      <c r="N483" s="17" t="s">
        <v>742</v>
      </c>
      <c r="O483" s="31" t="s">
        <v>1009</v>
      </c>
      <c r="P483" s="47" t="s">
        <v>1986</v>
      </c>
      <c r="Q483" s="87"/>
      <c r="R483" s="31" t="s">
        <v>183</v>
      </c>
      <c r="S483" s="37" t="s">
        <v>0</v>
      </c>
      <c r="T483" s="38" t="s">
        <v>631</v>
      </c>
      <c r="U483" s="250">
        <v>387</v>
      </c>
      <c r="V483" s="40" t="s">
        <v>26</v>
      </c>
      <c r="W483" s="41" t="s">
        <v>33</v>
      </c>
      <c r="X483" s="41"/>
      <c r="Y483" s="69"/>
    </row>
    <row r="484" spans="1:25" s="121" customFormat="1" ht="51.75" customHeight="1" x14ac:dyDescent="0.15">
      <c r="A484" s="248">
        <v>379</v>
      </c>
      <c r="B484" s="47" t="s">
        <v>910</v>
      </c>
      <c r="C484" s="31" t="s">
        <v>64</v>
      </c>
      <c r="D484" s="31" t="s">
        <v>66</v>
      </c>
      <c r="E484" s="210">
        <v>31.734999999999999</v>
      </c>
      <c r="F484" s="34">
        <v>31.734999999999999</v>
      </c>
      <c r="G484" s="17">
        <v>31.652000000000001</v>
      </c>
      <c r="H484" s="55" t="s">
        <v>742</v>
      </c>
      <c r="I484" s="48" t="s">
        <v>1007</v>
      </c>
      <c r="J484" s="49" t="s">
        <v>1681</v>
      </c>
      <c r="K484" s="123">
        <v>31.588999999999999</v>
      </c>
      <c r="L484" s="46">
        <v>28.43</v>
      </c>
      <c r="M484" s="46">
        <f>L484-K484</f>
        <v>-3.1589999999999989</v>
      </c>
      <c r="N484" s="17" t="s">
        <v>742</v>
      </c>
      <c r="O484" s="31" t="s">
        <v>1009</v>
      </c>
      <c r="P484" s="47" t="s">
        <v>1682</v>
      </c>
      <c r="Q484" s="29"/>
      <c r="R484" s="31" t="s">
        <v>188</v>
      </c>
      <c r="S484" s="37" t="s">
        <v>0</v>
      </c>
      <c r="T484" s="38" t="s">
        <v>631</v>
      </c>
      <c r="U484" s="250">
        <v>388</v>
      </c>
      <c r="V484" s="40" t="s">
        <v>49</v>
      </c>
      <c r="W484" s="41" t="s">
        <v>33</v>
      </c>
      <c r="X484" s="41"/>
      <c r="Y484" s="69"/>
    </row>
    <row r="485" spans="1:25" s="121" customFormat="1" ht="54" customHeight="1" x14ac:dyDescent="0.15">
      <c r="A485" s="248">
        <v>380</v>
      </c>
      <c r="B485" s="47" t="s">
        <v>633</v>
      </c>
      <c r="C485" s="31" t="s">
        <v>61</v>
      </c>
      <c r="D485" s="31" t="s">
        <v>66</v>
      </c>
      <c r="E485" s="210">
        <v>42.430999999999997</v>
      </c>
      <c r="F485" s="34">
        <v>42.430999999999997</v>
      </c>
      <c r="G485" s="17">
        <v>39.165999999999997</v>
      </c>
      <c r="H485" s="55" t="s">
        <v>742</v>
      </c>
      <c r="I485" s="48" t="s">
        <v>1007</v>
      </c>
      <c r="J485" s="49" t="s">
        <v>1683</v>
      </c>
      <c r="K485" s="123">
        <v>43.268000000000001</v>
      </c>
      <c r="L485" s="46">
        <v>50.622999999999998</v>
      </c>
      <c r="M485" s="46">
        <f>L485-K485</f>
        <v>7.3549999999999969</v>
      </c>
      <c r="N485" s="17" t="s">
        <v>742</v>
      </c>
      <c r="O485" s="31" t="s">
        <v>1009</v>
      </c>
      <c r="P485" s="47" t="s">
        <v>1684</v>
      </c>
      <c r="Q485" s="87" t="s">
        <v>2297</v>
      </c>
      <c r="R485" s="31" t="s">
        <v>183</v>
      </c>
      <c r="S485" s="37" t="s">
        <v>309</v>
      </c>
      <c r="T485" s="70" t="s">
        <v>632</v>
      </c>
      <c r="U485" s="250">
        <v>390</v>
      </c>
      <c r="V485" s="40" t="s">
        <v>817</v>
      </c>
      <c r="W485" s="41" t="s">
        <v>33</v>
      </c>
      <c r="X485" s="41"/>
      <c r="Y485" s="69"/>
    </row>
    <row r="486" spans="1:25" s="121" customFormat="1" ht="141" customHeight="1" x14ac:dyDescent="0.15">
      <c r="A486" s="248">
        <v>381</v>
      </c>
      <c r="B486" s="47" t="s">
        <v>2000</v>
      </c>
      <c r="C486" s="31" t="s">
        <v>121</v>
      </c>
      <c r="D486" s="31" t="s">
        <v>66</v>
      </c>
      <c r="E486" s="34">
        <v>357</v>
      </c>
      <c r="F486" s="34">
        <v>357</v>
      </c>
      <c r="G486" s="34">
        <v>329.71699999999998</v>
      </c>
      <c r="H486" s="45" t="s">
        <v>2001</v>
      </c>
      <c r="I486" s="15" t="s">
        <v>1007</v>
      </c>
      <c r="J486" s="16" t="s">
        <v>2002</v>
      </c>
      <c r="K486" s="34">
        <v>325</v>
      </c>
      <c r="L486" s="34">
        <v>381</v>
      </c>
      <c r="M486" s="215">
        <f t="shared" ref="M486:M499" si="37">L486-K486</f>
        <v>56</v>
      </c>
      <c r="N486" s="17" t="s">
        <v>742</v>
      </c>
      <c r="O486" s="31" t="s">
        <v>1009</v>
      </c>
      <c r="P486" s="47" t="s">
        <v>2003</v>
      </c>
      <c r="Q486" s="47" t="s">
        <v>2296</v>
      </c>
      <c r="R486" s="31" t="s">
        <v>265</v>
      </c>
      <c r="S486" s="37" t="s">
        <v>0</v>
      </c>
      <c r="T486" s="38" t="s">
        <v>634</v>
      </c>
      <c r="U486" s="250">
        <v>391</v>
      </c>
      <c r="V486" s="40" t="s">
        <v>32</v>
      </c>
      <c r="W486" s="41"/>
      <c r="X486" s="41" t="s">
        <v>33</v>
      </c>
      <c r="Y486" s="69"/>
    </row>
    <row r="487" spans="1:25" s="121" customFormat="1" ht="58.5" customHeight="1" x14ac:dyDescent="0.15">
      <c r="A487" s="248">
        <v>382</v>
      </c>
      <c r="B487" s="47" t="s">
        <v>1904</v>
      </c>
      <c r="C487" s="31" t="s">
        <v>131</v>
      </c>
      <c r="D487" s="31" t="s">
        <v>66</v>
      </c>
      <c r="E487" s="34">
        <v>7.5</v>
      </c>
      <c r="F487" s="34">
        <v>7.5</v>
      </c>
      <c r="G487" s="34">
        <v>4.58</v>
      </c>
      <c r="H487" s="155" t="s">
        <v>741</v>
      </c>
      <c r="I487" s="15" t="s">
        <v>1007</v>
      </c>
      <c r="J487" s="16" t="s">
        <v>1905</v>
      </c>
      <c r="K487" s="34">
        <v>5.556</v>
      </c>
      <c r="L487" s="34">
        <v>7.077</v>
      </c>
      <c r="M487" s="215">
        <f t="shared" si="37"/>
        <v>1.5209999999999999</v>
      </c>
      <c r="N487" s="17" t="s">
        <v>742</v>
      </c>
      <c r="O487" s="31" t="s">
        <v>1009</v>
      </c>
      <c r="P487" s="47" t="s">
        <v>2004</v>
      </c>
      <c r="Q487" s="47"/>
      <c r="R487" s="31" t="s">
        <v>265</v>
      </c>
      <c r="S487" s="37" t="s">
        <v>0</v>
      </c>
      <c r="T487" s="38" t="s">
        <v>635</v>
      </c>
      <c r="U487" s="250">
        <v>392</v>
      </c>
      <c r="V487" s="40" t="s">
        <v>817</v>
      </c>
      <c r="W487" s="41" t="s">
        <v>33</v>
      </c>
      <c r="X487" s="41"/>
      <c r="Y487" s="69"/>
    </row>
    <row r="488" spans="1:25" s="121" customFormat="1" ht="78.75" customHeight="1" x14ac:dyDescent="0.15">
      <c r="A488" s="248">
        <v>383</v>
      </c>
      <c r="B488" s="47" t="s">
        <v>1906</v>
      </c>
      <c r="C488" s="31" t="s">
        <v>131</v>
      </c>
      <c r="D488" s="31" t="s">
        <v>66</v>
      </c>
      <c r="E488" s="34">
        <v>10.497999999999999</v>
      </c>
      <c r="F488" s="34">
        <v>10.497999999999999</v>
      </c>
      <c r="G488" s="34">
        <v>8.5860000000000003</v>
      </c>
      <c r="H488" s="155" t="s">
        <v>741</v>
      </c>
      <c r="I488" s="15" t="s">
        <v>1044</v>
      </c>
      <c r="J488" s="16" t="s">
        <v>2017</v>
      </c>
      <c r="K488" s="34">
        <v>4</v>
      </c>
      <c r="L488" s="34">
        <v>12</v>
      </c>
      <c r="M488" s="215">
        <f t="shared" si="37"/>
        <v>8</v>
      </c>
      <c r="N488" s="17" t="s">
        <v>742</v>
      </c>
      <c r="O488" s="31" t="s">
        <v>1009</v>
      </c>
      <c r="P488" s="47" t="s">
        <v>2006</v>
      </c>
      <c r="Q488" s="47"/>
      <c r="R488" s="31" t="s">
        <v>265</v>
      </c>
      <c r="S488" s="37" t="s">
        <v>0</v>
      </c>
      <c r="T488" s="38" t="s">
        <v>635</v>
      </c>
      <c r="U488" s="250">
        <v>393</v>
      </c>
      <c r="V488" s="40" t="s">
        <v>815</v>
      </c>
      <c r="W488" s="41" t="s">
        <v>33</v>
      </c>
      <c r="X488" s="41"/>
      <c r="Y488" s="69"/>
    </row>
    <row r="489" spans="1:25" s="121" customFormat="1" ht="137.25" customHeight="1" x14ac:dyDescent="0.15">
      <c r="A489" s="248">
        <v>384</v>
      </c>
      <c r="B489" s="47" t="s">
        <v>2007</v>
      </c>
      <c r="C489" s="31" t="s">
        <v>131</v>
      </c>
      <c r="D489" s="31" t="s">
        <v>66</v>
      </c>
      <c r="E489" s="34">
        <v>135.755</v>
      </c>
      <c r="F489" s="34">
        <v>135.755</v>
      </c>
      <c r="G489" s="34">
        <v>128.54900000000001</v>
      </c>
      <c r="H489" s="44" t="s">
        <v>2008</v>
      </c>
      <c r="I489" s="15" t="s">
        <v>1007</v>
      </c>
      <c r="J489" s="16" t="s">
        <v>2018</v>
      </c>
      <c r="K489" s="34">
        <v>62.978000000000002</v>
      </c>
      <c r="L489" s="34">
        <v>90.096000000000004</v>
      </c>
      <c r="M489" s="215">
        <f t="shared" si="37"/>
        <v>27.118000000000002</v>
      </c>
      <c r="N489" s="17" t="s">
        <v>742</v>
      </c>
      <c r="O489" s="31" t="s">
        <v>1009</v>
      </c>
      <c r="P489" s="47" t="s">
        <v>2009</v>
      </c>
      <c r="Q489" s="47" t="s">
        <v>2295</v>
      </c>
      <c r="R489" s="31" t="s">
        <v>265</v>
      </c>
      <c r="S489" s="37" t="s">
        <v>0</v>
      </c>
      <c r="T489" s="38" t="s">
        <v>635</v>
      </c>
      <c r="U489" s="250">
        <v>394</v>
      </c>
      <c r="V489" s="40" t="s">
        <v>26</v>
      </c>
      <c r="W489" s="41" t="s">
        <v>33</v>
      </c>
      <c r="X489" s="41"/>
      <c r="Y489" s="69"/>
    </row>
    <row r="490" spans="1:25" s="121" customFormat="1" ht="51" customHeight="1" x14ac:dyDescent="0.15">
      <c r="A490" s="248">
        <v>385</v>
      </c>
      <c r="B490" s="47" t="s">
        <v>2019</v>
      </c>
      <c r="C490" s="41" t="s">
        <v>128</v>
      </c>
      <c r="D490" s="31" t="s">
        <v>1869</v>
      </c>
      <c r="E490" s="34">
        <v>16.605</v>
      </c>
      <c r="F490" s="34">
        <v>17</v>
      </c>
      <c r="G490" s="34">
        <v>17</v>
      </c>
      <c r="H490" s="155" t="s">
        <v>741</v>
      </c>
      <c r="I490" s="15" t="s">
        <v>1011</v>
      </c>
      <c r="J490" s="16" t="s">
        <v>1907</v>
      </c>
      <c r="K490" s="34">
        <v>0</v>
      </c>
      <c r="L490" s="34">
        <v>0</v>
      </c>
      <c r="M490" s="215">
        <f t="shared" si="37"/>
        <v>0</v>
      </c>
      <c r="N490" s="17" t="s">
        <v>742</v>
      </c>
      <c r="O490" s="31" t="s">
        <v>1012</v>
      </c>
      <c r="P490" s="47" t="s">
        <v>1908</v>
      </c>
      <c r="Q490" s="47"/>
      <c r="R490" s="31" t="s">
        <v>265</v>
      </c>
      <c r="S490" s="37" t="s">
        <v>0</v>
      </c>
      <c r="T490" s="38" t="s">
        <v>635</v>
      </c>
      <c r="U490" s="250">
        <v>395</v>
      </c>
      <c r="V490" s="40" t="s">
        <v>817</v>
      </c>
      <c r="W490" s="41" t="s">
        <v>33</v>
      </c>
      <c r="X490" s="41"/>
      <c r="Y490" s="69"/>
    </row>
    <row r="491" spans="1:25" s="121" customFormat="1" ht="129" customHeight="1" x14ac:dyDescent="0.15">
      <c r="A491" s="248">
        <v>386</v>
      </c>
      <c r="B491" s="2" t="s">
        <v>636</v>
      </c>
      <c r="C491" s="41" t="s">
        <v>128</v>
      </c>
      <c r="D491" s="31" t="s">
        <v>66</v>
      </c>
      <c r="E491" s="34">
        <v>158.84800000000001</v>
      </c>
      <c r="F491" s="34">
        <v>159</v>
      </c>
      <c r="G491" s="34">
        <v>156</v>
      </c>
      <c r="H491" s="44" t="s">
        <v>2010</v>
      </c>
      <c r="I491" s="15" t="s">
        <v>1007</v>
      </c>
      <c r="J491" s="16" t="s">
        <v>2020</v>
      </c>
      <c r="K491" s="34">
        <v>42.183</v>
      </c>
      <c r="L491" s="34">
        <v>56.792999999999999</v>
      </c>
      <c r="M491" s="215">
        <f t="shared" si="37"/>
        <v>14.61</v>
      </c>
      <c r="N491" s="17" t="s">
        <v>742</v>
      </c>
      <c r="O491" s="31" t="s">
        <v>1009</v>
      </c>
      <c r="P491" s="47" t="s">
        <v>2021</v>
      </c>
      <c r="Q491" s="47"/>
      <c r="R491" s="31" t="s">
        <v>265</v>
      </c>
      <c r="S491" s="37" t="s">
        <v>0</v>
      </c>
      <c r="T491" s="38" t="s">
        <v>635</v>
      </c>
      <c r="U491" s="250">
        <v>396</v>
      </c>
      <c r="V491" s="40" t="s">
        <v>26</v>
      </c>
      <c r="W491" s="41" t="s">
        <v>33</v>
      </c>
      <c r="X491" s="41"/>
      <c r="Y491" s="69"/>
    </row>
    <row r="492" spans="1:25" s="121" customFormat="1" ht="48.75" customHeight="1" x14ac:dyDescent="0.15">
      <c r="A492" s="248">
        <v>387</v>
      </c>
      <c r="B492" s="47" t="s">
        <v>1909</v>
      </c>
      <c r="C492" s="41" t="s">
        <v>128</v>
      </c>
      <c r="D492" s="31" t="s">
        <v>66</v>
      </c>
      <c r="E492" s="34">
        <v>25.809000000000001</v>
      </c>
      <c r="F492" s="34">
        <v>26</v>
      </c>
      <c r="G492" s="34">
        <v>25</v>
      </c>
      <c r="H492" s="155" t="s">
        <v>741</v>
      </c>
      <c r="I492" s="15" t="s">
        <v>1007</v>
      </c>
      <c r="J492" s="16" t="s">
        <v>2011</v>
      </c>
      <c r="K492" s="34">
        <v>20</v>
      </c>
      <c r="L492" s="34">
        <v>20</v>
      </c>
      <c r="M492" s="215">
        <f t="shared" si="37"/>
        <v>0</v>
      </c>
      <c r="N492" s="17" t="s">
        <v>742</v>
      </c>
      <c r="O492" s="31" t="s">
        <v>1009</v>
      </c>
      <c r="P492" s="47" t="s">
        <v>2012</v>
      </c>
      <c r="Q492" s="47"/>
      <c r="R492" s="31" t="s">
        <v>265</v>
      </c>
      <c r="S492" s="37" t="s">
        <v>0</v>
      </c>
      <c r="T492" s="38" t="s">
        <v>635</v>
      </c>
      <c r="U492" s="250">
        <v>397</v>
      </c>
      <c r="V492" s="40" t="s">
        <v>48</v>
      </c>
      <c r="W492" s="41" t="s">
        <v>33</v>
      </c>
      <c r="X492" s="41"/>
      <c r="Y492" s="69"/>
    </row>
    <row r="493" spans="1:25" s="121" customFormat="1" ht="330" customHeight="1" x14ac:dyDescent="0.15">
      <c r="A493" s="248">
        <v>388</v>
      </c>
      <c r="B493" s="47" t="s">
        <v>1910</v>
      </c>
      <c r="C493" s="31" t="s">
        <v>504</v>
      </c>
      <c r="D493" s="31" t="s">
        <v>66</v>
      </c>
      <c r="E493" s="34">
        <v>9.6690000000000005</v>
      </c>
      <c r="F493" s="34">
        <v>9.6690000000000005</v>
      </c>
      <c r="G493" s="34">
        <v>9.3960000000000008</v>
      </c>
      <c r="H493" s="259" t="s">
        <v>2238</v>
      </c>
      <c r="I493" s="15" t="s">
        <v>1044</v>
      </c>
      <c r="J493" s="16" t="s">
        <v>2013</v>
      </c>
      <c r="K493" s="34">
        <v>9.64</v>
      </c>
      <c r="L493" s="34">
        <v>0</v>
      </c>
      <c r="M493" s="215">
        <f t="shared" si="37"/>
        <v>-9.64</v>
      </c>
      <c r="N493" s="17" t="s">
        <v>742</v>
      </c>
      <c r="O493" s="31" t="s">
        <v>1009</v>
      </c>
      <c r="P493" s="47" t="s">
        <v>1911</v>
      </c>
      <c r="Q493" s="47"/>
      <c r="R493" s="31" t="s">
        <v>265</v>
      </c>
      <c r="S493" s="37" t="s">
        <v>0</v>
      </c>
      <c r="T493" s="38" t="s">
        <v>635</v>
      </c>
      <c r="U493" s="250">
        <v>398</v>
      </c>
      <c r="V493" s="40" t="s">
        <v>26</v>
      </c>
      <c r="W493" s="41" t="s">
        <v>33</v>
      </c>
      <c r="X493" s="41"/>
      <c r="Y493" s="69"/>
    </row>
    <row r="494" spans="1:25" s="121" customFormat="1" ht="147.75" customHeight="1" x14ac:dyDescent="0.15">
      <c r="A494" s="248">
        <v>389</v>
      </c>
      <c r="B494" s="47" t="s">
        <v>1912</v>
      </c>
      <c r="C494" s="31" t="s">
        <v>178</v>
      </c>
      <c r="D494" s="31" t="s">
        <v>66</v>
      </c>
      <c r="E494" s="34">
        <v>6.27</v>
      </c>
      <c r="F494" s="34">
        <v>6.27</v>
      </c>
      <c r="G494" s="34">
        <v>6.2439999999999998</v>
      </c>
      <c r="H494" s="45" t="s">
        <v>2022</v>
      </c>
      <c r="I494" s="15" t="s">
        <v>1007</v>
      </c>
      <c r="J494" s="16" t="s">
        <v>1913</v>
      </c>
      <c r="K494" s="34">
        <v>6.27</v>
      </c>
      <c r="L494" s="34">
        <v>6.27</v>
      </c>
      <c r="M494" s="215">
        <f t="shared" si="37"/>
        <v>0</v>
      </c>
      <c r="N494" s="46" t="s">
        <v>741</v>
      </c>
      <c r="O494" s="31" t="s">
        <v>1009</v>
      </c>
      <c r="P494" s="47" t="s">
        <v>1915</v>
      </c>
      <c r="Q494" s="47"/>
      <c r="R494" s="31" t="s">
        <v>265</v>
      </c>
      <c r="S494" s="37" t="s">
        <v>0</v>
      </c>
      <c r="T494" s="38" t="s">
        <v>635</v>
      </c>
      <c r="U494" s="250">
        <v>399</v>
      </c>
      <c r="V494" s="40" t="s">
        <v>26</v>
      </c>
      <c r="W494" s="41" t="s">
        <v>33</v>
      </c>
      <c r="X494" s="41"/>
      <c r="Y494" s="69"/>
    </row>
    <row r="495" spans="1:25" s="121" customFormat="1" ht="127.5" customHeight="1" x14ac:dyDescent="0.15">
      <c r="A495" s="248">
        <v>390</v>
      </c>
      <c r="B495" s="47" t="s">
        <v>2023</v>
      </c>
      <c r="C495" s="31" t="s">
        <v>459</v>
      </c>
      <c r="D495" s="31" t="s">
        <v>66</v>
      </c>
      <c r="E495" s="34">
        <v>47.46</v>
      </c>
      <c r="F495" s="34">
        <v>47.46</v>
      </c>
      <c r="G495" s="34">
        <v>47.46</v>
      </c>
      <c r="H495" s="58" t="s">
        <v>741</v>
      </c>
      <c r="I495" s="15" t="s">
        <v>1007</v>
      </c>
      <c r="J495" s="16" t="s">
        <v>2014</v>
      </c>
      <c r="K495" s="34">
        <v>42.86</v>
      </c>
      <c r="L495" s="46">
        <v>42.88</v>
      </c>
      <c r="M495" s="46">
        <f t="shared" si="37"/>
        <v>2.0000000000003126E-2</v>
      </c>
      <c r="N495" s="46" t="s">
        <v>741</v>
      </c>
      <c r="O495" s="31" t="s">
        <v>1009</v>
      </c>
      <c r="P495" s="47" t="s">
        <v>1870</v>
      </c>
      <c r="Q495" s="47"/>
      <c r="R495" s="31" t="s">
        <v>265</v>
      </c>
      <c r="S495" s="37" t="s">
        <v>0</v>
      </c>
      <c r="T495" s="38" t="s">
        <v>635</v>
      </c>
      <c r="U495" s="250">
        <v>400</v>
      </c>
      <c r="V495" s="40" t="s">
        <v>815</v>
      </c>
      <c r="W495" s="41"/>
      <c r="X495" s="41"/>
      <c r="Y495" s="69"/>
    </row>
    <row r="496" spans="1:25" s="121" customFormat="1" ht="169.5" customHeight="1" x14ac:dyDescent="0.15">
      <c r="A496" s="248">
        <v>391</v>
      </c>
      <c r="B496" s="47" t="s">
        <v>1916</v>
      </c>
      <c r="C496" s="31" t="s">
        <v>121</v>
      </c>
      <c r="D496" s="31" t="s">
        <v>66</v>
      </c>
      <c r="E496" s="34">
        <v>25.132999999999999</v>
      </c>
      <c r="F496" s="34">
        <v>25.132999999999999</v>
      </c>
      <c r="G496" s="34">
        <v>24.401389999999999</v>
      </c>
      <c r="H496" s="58" t="s">
        <v>1871</v>
      </c>
      <c r="I496" s="15" t="s">
        <v>1007</v>
      </c>
      <c r="J496" s="16" t="s">
        <v>1914</v>
      </c>
      <c r="K496" s="34">
        <v>16</v>
      </c>
      <c r="L496" s="46">
        <v>29</v>
      </c>
      <c r="M496" s="46">
        <f t="shared" si="37"/>
        <v>13</v>
      </c>
      <c r="N496" s="46" t="s">
        <v>741</v>
      </c>
      <c r="O496" s="31" t="s">
        <v>1009</v>
      </c>
      <c r="P496" s="47" t="s">
        <v>1872</v>
      </c>
      <c r="Q496" s="47"/>
      <c r="R496" s="31" t="s">
        <v>265</v>
      </c>
      <c r="S496" s="37" t="s">
        <v>0</v>
      </c>
      <c r="T496" s="38" t="s">
        <v>635</v>
      </c>
      <c r="U496" s="250">
        <v>401</v>
      </c>
      <c r="V496" s="40" t="s">
        <v>26</v>
      </c>
      <c r="W496" s="41" t="s">
        <v>33</v>
      </c>
      <c r="X496" s="41"/>
      <c r="Y496" s="69"/>
    </row>
    <row r="497" spans="1:26" s="121" customFormat="1" ht="52.5" customHeight="1" x14ac:dyDescent="0.15">
      <c r="A497" s="248">
        <v>392</v>
      </c>
      <c r="B497" s="47" t="s">
        <v>2024</v>
      </c>
      <c r="C497" s="31" t="s">
        <v>61</v>
      </c>
      <c r="D497" s="31" t="s">
        <v>66</v>
      </c>
      <c r="E497" s="34">
        <v>34.552</v>
      </c>
      <c r="F497" s="34">
        <v>34.552</v>
      </c>
      <c r="G497" s="34">
        <v>30.210999999999999</v>
      </c>
      <c r="H497" s="76" t="s">
        <v>741</v>
      </c>
      <c r="I497" s="15" t="s">
        <v>1011</v>
      </c>
      <c r="J497" s="16" t="s">
        <v>2025</v>
      </c>
      <c r="K497" s="34">
        <v>11</v>
      </c>
      <c r="L497" s="34">
        <v>0</v>
      </c>
      <c r="M497" s="215">
        <f t="shared" si="37"/>
        <v>-11</v>
      </c>
      <c r="N497" s="46" t="s">
        <v>741</v>
      </c>
      <c r="O497" s="31" t="s">
        <v>1012</v>
      </c>
      <c r="P497" s="47" t="s">
        <v>1917</v>
      </c>
      <c r="Q497" s="47"/>
      <c r="R497" s="31" t="s">
        <v>265</v>
      </c>
      <c r="S497" s="37" t="s">
        <v>0</v>
      </c>
      <c r="T497" s="70" t="s">
        <v>921</v>
      </c>
      <c r="U497" s="250">
        <v>402</v>
      </c>
      <c r="V497" s="40" t="s">
        <v>817</v>
      </c>
      <c r="W497" s="41" t="s">
        <v>33</v>
      </c>
      <c r="X497" s="41" t="s">
        <v>33</v>
      </c>
      <c r="Y497" s="69"/>
    </row>
    <row r="498" spans="1:26" s="121" customFormat="1" ht="135.75" customHeight="1" x14ac:dyDescent="0.15">
      <c r="A498" s="248">
        <v>393</v>
      </c>
      <c r="B498" s="23" t="s">
        <v>795</v>
      </c>
      <c r="C498" s="31" t="s">
        <v>92</v>
      </c>
      <c r="D498" s="31" t="s">
        <v>922</v>
      </c>
      <c r="E498" s="34">
        <v>84.623000000000005</v>
      </c>
      <c r="F498" s="34">
        <v>84.623000000000005</v>
      </c>
      <c r="G498" s="34">
        <v>84.49</v>
      </c>
      <c r="H498" s="44" t="s">
        <v>2015</v>
      </c>
      <c r="I498" s="15" t="s">
        <v>1011</v>
      </c>
      <c r="J498" s="16" t="s">
        <v>1918</v>
      </c>
      <c r="K498" s="34">
        <v>0</v>
      </c>
      <c r="L498" s="34">
        <v>0</v>
      </c>
      <c r="M498" s="215">
        <f t="shared" si="37"/>
        <v>0</v>
      </c>
      <c r="N498" s="46" t="s">
        <v>741</v>
      </c>
      <c r="O498" s="31" t="s">
        <v>1012</v>
      </c>
      <c r="P498" s="47" t="s">
        <v>2016</v>
      </c>
      <c r="Q498" s="47"/>
      <c r="R498" s="65" t="s">
        <v>487</v>
      </c>
      <c r="S498" s="202" t="s">
        <v>0</v>
      </c>
      <c r="T498" s="71" t="s">
        <v>797</v>
      </c>
      <c r="U498" s="66" t="s">
        <v>798</v>
      </c>
      <c r="V498" s="40" t="s">
        <v>24</v>
      </c>
      <c r="W498" s="41" t="s">
        <v>33</v>
      </c>
      <c r="X498" s="41"/>
      <c r="Y498" s="69"/>
    </row>
    <row r="499" spans="1:26" s="121" customFormat="1" ht="186.75" customHeight="1" x14ac:dyDescent="0.15">
      <c r="A499" s="248">
        <v>394</v>
      </c>
      <c r="B499" s="23" t="s">
        <v>796</v>
      </c>
      <c r="C499" s="31" t="s">
        <v>92</v>
      </c>
      <c r="D499" s="31" t="s">
        <v>922</v>
      </c>
      <c r="E499" s="34">
        <v>131.56700000000001</v>
      </c>
      <c r="F499" s="34">
        <v>131.56700000000001</v>
      </c>
      <c r="G499" s="34">
        <v>130.274</v>
      </c>
      <c r="H499" s="58" t="s">
        <v>1919</v>
      </c>
      <c r="I499" s="15" t="s">
        <v>1011</v>
      </c>
      <c r="J499" s="16" t="s">
        <v>1918</v>
      </c>
      <c r="K499" s="34">
        <v>0</v>
      </c>
      <c r="L499" s="34">
        <v>0</v>
      </c>
      <c r="M499" s="215">
        <f t="shared" si="37"/>
        <v>0</v>
      </c>
      <c r="N499" s="46" t="s">
        <v>741</v>
      </c>
      <c r="O499" s="31" t="s">
        <v>1012</v>
      </c>
      <c r="P499" s="47" t="s">
        <v>1920</v>
      </c>
      <c r="Q499" s="47"/>
      <c r="R499" s="201" t="s">
        <v>487</v>
      </c>
      <c r="S499" s="40" t="s">
        <v>0</v>
      </c>
      <c r="T499" s="203" t="s">
        <v>797</v>
      </c>
      <c r="U499" s="66" t="s">
        <v>799</v>
      </c>
      <c r="V499" s="40" t="s">
        <v>24</v>
      </c>
      <c r="W499" s="41" t="s">
        <v>33</v>
      </c>
      <c r="X499" s="41"/>
      <c r="Y499" s="69"/>
    </row>
    <row r="500" spans="1:26" s="121" customFormat="1" ht="86.25" customHeight="1" x14ac:dyDescent="0.15">
      <c r="A500" s="248">
        <v>395</v>
      </c>
      <c r="B500" s="47" t="s">
        <v>986</v>
      </c>
      <c r="C500" s="31" t="s">
        <v>107</v>
      </c>
      <c r="D500" s="31" t="s">
        <v>66</v>
      </c>
      <c r="E500" s="89">
        <v>36</v>
      </c>
      <c r="F500" s="34">
        <v>36</v>
      </c>
      <c r="G500" s="34">
        <v>35.745840000000001</v>
      </c>
      <c r="H500" s="76" t="s">
        <v>741</v>
      </c>
      <c r="I500" s="48" t="s">
        <v>1522</v>
      </c>
      <c r="J500" s="49" t="s">
        <v>1569</v>
      </c>
      <c r="K500" s="292">
        <v>36</v>
      </c>
      <c r="L500" s="215">
        <v>48</v>
      </c>
      <c r="M500" s="215">
        <f>L500-K500</f>
        <v>12</v>
      </c>
      <c r="N500" s="46" t="s">
        <v>1991</v>
      </c>
      <c r="O500" s="31" t="s">
        <v>1009</v>
      </c>
      <c r="P500" s="47" t="s">
        <v>1570</v>
      </c>
      <c r="Q500" s="47" t="s">
        <v>938</v>
      </c>
      <c r="R500" s="31" t="s">
        <v>167</v>
      </c>
      <c r="S500" s="37" t="s">
        <v>0</v>
      </c>
      <c r="T500" s="38" t="s">
        <v>637</v>
      </c>
      <c r="U500" s="250">
        <v>404</v>
      </c>
      <c r="V500" s="40" t="s">
        <v>48</v>
      </c>
      <c r="W500" s="41" t="s">
        <v>33</v>
      </c>
      <c r="X500" s="41"/>
      <c r="Y500" s="69"/>
      <c r="Z500" s="134"/>
    </row>
    <row r="501" spans="1:26" s="121" customFormat="1" x14ac:dyDescent="0.15">
      <c r="A501" s="138"/>
      <c r="B501" s="29"/>
      <c r="C501" s="260"/>
      <c r="D501" s="260"/>
      <c r="E501" s="261"/>
      <c r="F501" s="123"/>
      <c r="G501" s="56"/>
      <c r="H501" s="147"/>
      <c r="I501" s="148"/>
      <c r="J501" s="149"/>
      <c r="K501" s="261"/>
      <c r="L501" s="56"/>
      <c r="M501" s="56"/>
      <c r="N501" s="56"/>
      <c r="O501" s="31"/>
      <c r="P501" s="29"/>
      <c r="Q501" s="29"/>
      <c r="R501" s="260"/>
      <c r="S501" s="262"/>
      <c r="T501" s="263"/>
      <c r="U501" s="264"/>
      <c r="V501" s="265"/>
      <c r="W501" s="266"/>
      <c r="X501" s="266"/>
      <c r="Y501" s="30"/>
      <c r="Z501" s="134"/>
    </row>
    <row r="502" spans="1:26" s="121" customFormat="1" ht="21" customHeight="1" x14ac:dyDescent="0.15">
      <c r="A502" s="5"/>
      <c r="B502" s="6" t="s">
        <v>638</v>
      </c>
      <c r="C502" s="7"/>
      <c r="D502" s="7"/>
      <c r="E502" s="28"/>
      <c r="F502" s="28"/>
      <c r="G502" s="8"/>
      <c r="H502" s="74"/>
      <c r="I502" s="9"/>
      <c r="J502" s="10"/>
      <c r="K502" s="28"/>
      <c r="L502" s="8"/>
      <c r="M502" s="8"/>
      <c r="N502" s="8"/>
      <c r="O502" s="11"/>
      <c r="P502" s="7"/>
      <c r="Q502" s="7"/>
      <c r="R502" s="7"/>
      <c r="S502" s="12"/>
      <c r="T502" s="12"/>
      <c r="U502" s="12"/>
      <c r="V502" s="12"/>
      <c r="W502" s="13"/>
      <c r="X502" s="13"/>
      <c r="Y502" s="14"/>
    </row>
    <row r="503" spans="1:26" s="121" customFormat="1" ht="300" customHeight="1" x14ac:dyDescent="0.15">
      <c r="A503" s="248">
        <v>396</v>
      </c>
      <c r="B503" s="47" t="s">
        <v>2026</v>
      </c>
      <c r="C503" s="41" t="s">
        <v>128</v>
      </c>
      <c r="D503" s="31" t="s">
        <v>66</v>
      </c>
      <c r="E503" s="34">
        <v>93.263999999999996</v>
      </c>
      <c r="F503" s="34">
        <v>93</v>
      </c>
      <c r="G503" s="34">
        <v>93</v>
      </c>
      <c r="H503" s="44" t="s">
        <v>2027</v>
      </c>
      <c r="I503" s="15" t="s">
        <v>1007</v>
      </c>
      <c r="J503" s="16" t="s">
        <v>2028</v>
      </c>
      <c r="K503" s="34">
        <v>100</v>
      </c>
      <c r="L503" s="34">
        <v>143.60599999999999</v>
      </c>
      <c r="M503" s="215">
        <f t="shared" ref="M503:M514" si="38">L503-K503</f>
        <v>43.605999999999995</v>
      </c>
      <c r="N503" s="46" t="s">
        <v>741</v>
      </c>
      <c r="O503" s="31" t="s">
        <v>1009</v>
      </c>
      <c r="P503" s="47" t="s">
        <v>2029</v>
      </c>
      <c r="Q503" s="47" t="s">
        <v>2298</v>
      </c>
      <c r="R503" s="31" t="s">
        <v>265</v>
      </c>
      <c r="S503" s="37" t="s">
        <v>0</v>
      </c>
      <c r="T503" s="38" t="s">
        <v>639</v>
      </c>
      <c r="U503" s="250">
        <v>405</v>
      </c>
      <c r="V503" s="40" t="s">
        <v>958</v>
      </c>
      <c r="W503" s="41" t="s">
        <v>1000</v>
      </c>
      <c r="X503" s="41"/>
      <c r="Y503" s="69"/>
    </row>
    <row r="504" spans="1:26" s="121" customFormat="1" ht="138.75" customHeight="1" x14ac:dyDescent="0.15">
      <c r="A504" s="248">
        <v>397</v>
      </c>
      <c r="B504" s="47" t="s">
        <v>2030</v>
      </c>
      <c r="C504" s="41" t="s">
        <v>181</v>
      </c>
      <c r="D504" s="31" t="s">
        <v>66</v>
      </c>
      <c r="E504" s="34">
        <v>37.832000000000001</v>
      </c>
      <c r="F504" s="34">
        <v>38</v>
      </c>
      <c r="G504" s="34">
        <v>38</v>
      </c>
      <c r="H504" s="44" t="s">
        <v>2031</v>
      </c>
      <c r="I504" s="15" t="s">
        <v>1007</v>
      </c>
      <c r="J504" s="16" t="s">
        <v>2032</v>
      </c>
      <c r="K504" s="34">
        <v>15</v>
      </c>
      <c r="L504" s="34">
        <v>15</v>
      </c>
      <c r="M504" s="215">
        <f t="shared" si="38"/>
        <v>0</v>
      </c>
      <c r="N504" s="46" t="s">
        <v>741</v>
      </c>
      <c r="O504" s="31" t="s">
        <v>1009</v>
      </c>
      <c r="P504" s="47" t="s">
        <v>2033</v>
      </c>
      <c r="Q504" s="47"/>
      <c r="R504" s="31" t="s">
        <v>265</v>
      </c>
      <c r="S504" s="37" t="s">
        <v>0</v>
      </c>
      <c r="T504" s="38" t="s">
        <v>639</v>
      </c>
      <c r="U504" s="250">
        <v>406</v>
      </c>
      <c r="V504" s="40" t="s">
        <v>26</v>
      </c>
      <c r="W504" s="41" t="s">
        <v>33</v>
      </c>
      <c r="X504" s="41"/>
      <c r="Y504" s="69"/>
    </row>
    <row r="505" spans="1:26" s="121" customFormat="1" ht="73.5" customHeight="1" x14ac:dyDescent="0.15">
      <c r="A505" s="248">
        <v>398</v>
      </c>
      <c r="B505" s="47" t="s">
        <v>1921</v>
      </c>
      <c r="C505" s="41" t="s">
        <v>128</v>
      </c>
      <c r="D505" s="31" t="s">
        <v>1869</v>
      </c>
      <c r="E505" s="34">
        <v>22</v>
      </c>
      <c r="F505" s="34">
        <v>22</v>
      </c>
      <c r="G505" s="34">
        <v>22</v>
      </c>
      <c r="H505" s="155" t="s">
        <v>741</v>
      </c>
      <c r="I505" s="15" t="s">
        <v>1011</v>
      </c>
      <c r="J505" s="16" t="s">
        <v>1922</v>
      </c>
      <c r="K505" s="34">
        <v>0</v>
      </c>
      <c r="L505" s="34">
        <v>0</v>
      </c>
      <c r="M505" s="215">
        <f t="shared" si="38"/>
        <v>0</v>
      </c>
      <c r="N505" s="46" t="s">
        <v>741</v>
      </c>
      <c r="O505" s="31" t="s">
        <v>1012</v>
      </c>
      <c r="P505" s="47" t="s">
        <v>1923</v>
      </c>
      <c r="Q505" s="47"/>
      <c r="R505" s="31" t="s">
        <v>265</v>
      </c>
      <c r="S505" s="37" t="s">
        <v>0</v>
      </c>
      <c r="T505" s="38" t="s">
        <v>639</v>
      </c>
      <c r="U505" s="250">
        <v>407</v>
      </c>
      <c r="V505" s="40" t="s">
        <v>817</v>
      </c>
      <c r="W505" s="41" t="s">
        <v>33</v>
      </c>
      <c r="X505" s="41"/>
      <c r="Y505" s="69"/>
    </row>
    <row r="506" spans="1:26" s="121" customFormat="1" ht="72" customHeight="1" x14ac:dyDescent="0.15">
      <c r="A506" s="248">
        <v>399</v>
      </c>
      <c r="B506" s="47" t="s">
        <v>2034</v>
      </c>
      <c r="C506" s="41" t="s">
        <v>128</v>
      </c>
      <c r="D506" s="31" t="s">
        <v>66</v>
      </c>
      <c r="E506" s="34">
        <v>117.819</v>
      </c>
      <c r="F506" s="34">
        <v>118</v>
      </c>
      <c r="G506" s="34">
        <v>117</v>
      </c>
      <c r="H506" s="155" t="s">
        <v>741</v>
      </c>
      <c r="I506" s="15" t="s">
        <v>1007</v>
      </c>
      <c r="J506" s="16" t="s">
        <v>1924</v>
      </c>
      <c r="K506" s="34">
        <v>55.183</v>
      </c>
      <c r="L506" s="34">
        <v>67.960999999999999</v>
      </c>
      <c r="M506" s="215">
        <f t="shared" si="38"/>
        <v>12.777999999999999</v>
      </c>
      <c r="N506" s="46" t="s">
        <v>741</v>
      </c>
      <c r="O506" s="31" t="s">
        <v>1009</v>
      </c>
      <c r="P506" s="47" t="s">
        <v>2035</v>
      </c>
      <c r="Q506" s="47" t="s">
        <v>2299</v>
      </c>
      <c r="R506" s="31" t="s">
        <v>265</v>
      </c>
      <c r="S506" s="37" t="s">
        <v>0</v>
      </c>
      <c r="T506" s="38" t="s">
        <v>639</v>
      </c>
      <c r="U506" s="250">
        <v>408</v>
      </c>
      <c r="V506" s="40" t="s">
        <v>815</v>
      </c>
      <c r="W506" s="41" t="s">
        <v>33</v>
      </c>
      <c r="X506" s="41"/>
      <c r="Y506" s="69"/>
    </row>
    <row r="507" spans="1:26" s="121" customFormat="1" ht="98.25" customHeight="1" x14ac:dyDescent="0.15">
      <c r="A507" s="248">
        <v>400</v>
      </c>
      <c r="B507" s="67" t="s">
        <v>640</v>
      </c>
      <c r="C507" s="31" t="s">
        <v>944</v>
      </c>
      <c r="D507" s="31" t="s">
        <v>66</v>
      </c>
      <c r="E507" s="34">
        <v>950.32799999999997</v>
      </c>
      <c r="F507" s="34">
        <v>1095</v>
      </c>
      <c r="G507" s="46">
        <v>1041</v>
      </c>
      <c r="H507" s="72" t="s">
        <v>2177</v>
      </c>
      <c r="I507" s="48" t="s">
        <v>1007</v>
      </c>
      <c r="J507" s="49" t="s">
        <v>2178</v>
      </c>
      <c r="K507" s="34">
        <v>955.36099999999999</v>
      </c>
      <c r="L507" s="46">
        <v>993.83100000000002</v>
      </c>
      <c r="M507" s="46">
        <f t="shared" si="38"/>
        <v>38.470000000000027</v>
      </c>
      <c r="N507" s="46" t="s">
        <v>2179</v>
      </c>
      <c r="O507" s="31" t="s">
        <v>1009</v>
      </c>
      <c r="P507" s="47" t="s">
        <v>2180</v>
      </c>
      <c r="Q507" s="47" t="s">
        <v>945</v>
      </c>
      <c r="R507" s="212" t="s">
        <v>940</v>
      </c>
      <c r="S507" s="37" t="s">
        <v>309</v>
      </c>
      <c r="T507" s="38" t="s">
        <v>946</v>
      </c>
      <c r="U507" s="250">
        <v>409</v>
      </c>
      <c r="V507" s="40" t="s">
        <v>26</v>
      </c>
      <c r="W507" s="41"/>
      <c r="X507" s="41"/>
      <c r="Y507" s="69"/>
    </row>
    <row r="508" spans="1:26" s="121" customFormat="1" ht="194.25" customHeight="1" x14ac:dyDescent="0.15">
      <c r="A508" s="248">
        <v>401</v>
      </c>
      <c r="B508" s="67" t="s">
        <v>947</v>
      </c>
      <c r="C508" s="31" t="s">
        <v>948</v>
      </c>
      <c r="D508" s="31" t="s">
        <v>66</v>
      </c>
      <c r="E508" s="34">
        <v>138.14699999999999</v>
      </c>
      <c r="F508" s="34">
        <v>138.14699999999999</v>
      </c>
      <c r="G508" s="46">
        <v>120.64</v>
      </c>
      <c r="H508" s="36" t="s">
        <v>1039</v>
      </c>
      <c r="I508" s="48" t="s">
        <v>1044</v>
      </c>
      <c r="J508" s="49" t="s">
        <v>2181</v>
      </c>
      <c r="K508" s="34">
        <v>158.67500000000001</v>
      </c>
      <c r="L508" s="46">
        <v>146.76599999999999</v>
      </c>
      <c r="M508" s="46">
        <f t="shared" si="38"/>
        <v>-11.90900000000002</v>
      </c>
      <c r="N508" s="46" t="s">
        <v>2182</v>
      </c>
      <c r="O508" s="31" t="s">
        <v>1009</v>
      </c>
      <c r="P508" s="47" t="s">
        <v>2183</v>
      </c>
      <c r="Q508" s="47"/>
      <c r="R508" s="212" t="s">
        <v>940</v>
      </c>
      <c r="S508" s="37" t="s">
        <v>309</v>
      </c>
      <c r="T508" s="38" t="s">
        <v>740</v>
      </c>
      <c r="U508" s="250">
        <v>410</v>
      </c>
      <c r="V508" s="40" t="s">
        <v>26</v>
      </c>
      <c r="W508" s="41"/>
      <c r="X508" s="41"/>
      <c r="Y508" s="69"/>
    </row>
    <row r="509" spans="1:26" s="121" customFormat="1" ht="104.25" customHeight="1" x14ac:dyDescent="0.15">
      <c r="A509" s="248">
        <v>402</v>
      </c>
      <c r="B509" s="67" t="s">
        <v>641</v>
      </c>
      <c r="C509" s="31" t="s">
        <v>949</v>
      </c>
      <c r="D509" s="31" t="s">
        <v>66</v>
      </c>
      <c r="E509" s="34">
        <v>1013.486</v>
      </c>
      <c r="F509" s="34">
        <v>1574.3150000000001</v>
      </c>
      <c r="G509" s="46">
        <v>1404.125</v>
      </c>
      <c r="H509" s="76" t="s">
        <v>741</v>
      </c>
      <c r="I509" s="48" t="s">
        <v>1045</v>
      </c>
      <c r="J509" s="49" t="s">
        <v>2184</v>
      </c>
      <c r="K509" s="34">
        <v>994.24800000000005</v>
      </c>
      <c r="L509" s="46">
        <v>1072.06</v>
      </c>
      <c r="M509" s="46">
        <f t="shared" si="38"/>
        <v>77.811999999999898</v>
      </c>
      <c r="N509" s="46" t="s">
        <v>2182</v>
      </c>
      <c r="O509" s="31" t="s">
        <v>1045</v>
      </c>
      <c r="P509" s="47" t="s">
        <v>2185</v>
      </c>
      <c r="Q509" s="47" t="s">
        <v>2300</v>
      </c>
      <c r="R509" s="212" t="s">
        <v>940</v>
      </c>
      <c r="S509" s="37" t="s">
        <v>309</v>
      </c>
      <c r="T509" s="38" t="s">
        <v>740</v>
      </c>
      <c r="U509" s="250">
        <v>411</v>
      </c>
      <c r="V509" s="40" t="s">
        <v>817</v>
      </c>
      <c r="W509" s="41"/>
      <c r="X509" s="41"/>
      <c r="Y509" s="69"/>
    </row>
    <row r="510" spans="1:26" s="121" customFormat="1" ht="115.5" customHeight="1" x14ac:dyDescent="0.15">
      <c r="A510" s="248">
        <v>403</v>
      </c>
      <c r="B510" s="67" t="s">
        <v>2186</v>
      </c>
      <c r="C510" s="31" t="s">
        <v>647</v>
      </c>
      <c r="D510" s="31" t="s">
        <v>66</v>
      </c>
      <c r="E510" s="34">
        <v>447.47699999999998</v>
      </c>
      <c r="F510" s="34">
        <v>447.47699999999998</v>
      </c>
      <c r="G510" s="46">
        <v>435.48700000000002</v>
      </c>
      <c r="H510" s="76" t="s">
        <v>741</v>
      </c>
      <c r="I510" s="48" t="s">
        <v>1007</v>
      </c>
      <c r="J510" s="49" t="s">
        <v>2187</v>
      </c>
      <c r="K510" s="34">
        <v>487.48099999999999</v>
      </c>
      <c r="L510" s="46">
        <v>487.48099999999999</v>
      </c>
      <c r="M510" s="46">
        <f t="shared" si="38"/>
        <v>0</v>
      </c>
      <c r="N510" s="46" t="s">
        <v>2084</v>
      </c>
      <c r="O510" s="31" t="s">
        <v>1009</v>
      </c>
      <c r="P510" s="47" t="s">
        <v>2188</v>
      </c>
      <c r="Q510" s="47"/>
      <c r="R510" s="212" t="s">
        <v>940</v>
      </c>
      <c r="S510" s="37" t="s">
        <v>309</v>
      </c>
      <c r="T510" s="38" t="s">
        <v>740</v>
      </c>
      <c r="U510" s="250">
        <v>412</v>
      </c>
      <c r="V510" s="40" t="s">
        <v>49</v>
      </c>
      <c r="W510" s="41"/>
      <c r="X510" s="41"/>
      <c r="Y510" s="69"/>
    </row>
    <row r="511" spans="1:26" s="121" customFormat="1" ht="45" x14ac:dyDescent="0.15">
      <c r="A511" s="248">
        <v>404</v>
      </c>
      <c r="B511" s="67" t="s">
        <v>950</v>
      </c>
      <c r="C511" s="31" t="s">
        <v>939</v>
      </c>
      <c r="D511" s="31" t="s">
        <v>92</v>
      </c>
      <c r="E511" s="34">
        <v>9.1760000000000002</v>
      </c>
      <c r="F511" s="34">
        <v>9.1760000000000002</v>
      </c>
      <c r="G511" s="46">
        <v>8.3740000000000006</v>
      </c>
      <c r="H511" s="76" t="s">
        <v>1578</v>
      </c>
      <c r="I511" s="48" t="s">
        <v>1011</v>
      </c>
      <c r="J511" s="49" t="s">
        <v>1046</v>
      </c>
      <c r="K511" s="34">
        <v>0</v>
      </c>
      <c r="L511" s="46">
        <v>0</v>
      </c>
      <c r="M511" s="46">
        <f t="shared" si="38"/>
        <v>0</v>
      </c>
      <c r="N511" s="46" t="s">
        <v>741</v>
      </c>
      <c r="O511" s="31" t="s">
        <v>1012</v>
      </c>
      <c r="P511" s="47"/>
      <c r="Q511" s="47"/>
      <c r="R511" s="212" t="s">
        <v>940</v>
      </c>
      <c r="S511" s="37" t="s">
        <v>309</v>
      </c>
      <c r="T511" s="38" t="s">
        <v>740</v>
      </c>
      <c r="U511" s="250">
        <v>413</v>
      </c>
      <c r="V511" s="40" t="s">
        <v>26</v>
      </c>
      <c r="W511" s="41"/>
      <c r="X511" s="41"/>
      <c r="Y511" s="69"/>
    </row>
    <row r="512" spans="1:26" s="121" customFormat="1" ht="144.75" customHeight="1" x14ac:dyDescent="0.15">
      <c r="A512" s="248">
        <v>405</v>
      </c>
      <c r="B512" s="67" t="s">
        <v>642</v>
      </c>
      <c r="C512" s="31" t="s">
        <v>939</v>
      </c>
      <c r="D512" s="31" t="s">
        <v>922</v>
      </c>
      <c r="E512" s="34">
        <v>22.663</v>
      </c>
      <c r="F512" s="34">
        <v>22.663</v>
      </c>
      <c r="G512" s="46">
        <v>18.018999999999998</v>
      </c>
      <c r="H512" s="36" t="s">
        <v>1040</v>
      </c>
      <c r="I512" s="48" t="s">
        <v>1007</v>
      </c>
      <c r="J512" s="49" t="s">
        <v>1047</v>
      </c>
      <c r="K512" s="34">
        <v>0</v>
      </c>
      <c r="L512" s="46">
        <v>0</v>
      </c>
      <c r="M512" s="46">
        <f t="shared" si="38"/>
        <v>0</v>
      </c>
      <c r="N512" s="46" t="s">
        <v>741</v>
      </c>
      <c r="O512" s="31" t="s">
        <v>1012</v>
      </c>
      <c r="P512" s="47" t="s">
        <v>1054</v>
      </c>
      <c r="Q512" s="47"/>
      <c r="R512" s="212" t="s">
        <v>940</v>
      </c>
      <c r="S512" s="37" t="s">
        <v>309</v>
      </c>
      <c r="T512" s="38" t="s">
        <v>740</v>
      </c>
      <c r="U512" s="250">
        <v>414</v>
      </c>
      <c r="V512" s="40" t="s">
        <v>26</v>
      </c>
      <c r="W512" s="41"/>
      <c r="X512" s="41"/>
      <c r="Y512" s="69"/>
    </row>
    <row r="513" spans="1:25" s="121" customFormat="1" ht="45" x14ac:dyDescent="0.15">
      <c r="A513" s="248">
        <v>406</v>
      </c>
      <c r="B513" s="67" t="s">
        <v>643</v>
      </c>
      <c r="C513" s="31" t="s">
        <v>948</v>
      </c>
      <c r="D513" s="31" t="s">
        <v>66</v>
      </c>
      <c r="E513" s="34">
        <v>45.551000000000002</v>
      </c>
      <c r="F513" s="34">
        <v>45.551000000000002</v>
      </c>
      <c r="G513" s="46">
        <v>44.198999999999998</v>
      </c>
      <c r="H513" s="36" t="s">
        <v>1038</v>
      </c>
      <c r="I513" s="48" t="s">
        <v>1044</v>
      </c>
      <c r="J513" s="49" t="s">
        <v>1048</v>
      </c>
      <c r="K513" s="34">
        <v>56.372999999999998</v>
      </c>
      <c r="L513" s="46">
        <v>48.720999999999997</v>
      </c>
      <c r="M513" s="46">
        <f t="shared" si="38"/>
        <v>-7.652000000000001</v>
      </c>
      <c r="N513" s="46" t="s">
        <v>741</v>
      </c>
      <c r="O513" s="31" t="s">
        <v>1009</v>
      </c>
      <c r="P513" s="47" t="s">
        <v>1055</v>
      </c>
      <c r="Q513" s="47"/>
      <c r="R513" s="212" t="s">
        <v>940</v>
      </c>
      <c r="S513" s="37" t="s">
        <v>309</v>
      </c>
      <c r="T513" s="38" t="s">
        <v>740</v>
      </c>
      <c r="U513" s="250">
        <v>415</v>
      </c>
      <c r="V513" s="40" t="s">
        <v>26</v>
      </c>
      <c r="W513" s="41"/>
      <c r="X513" s="41"/>
      <c r="Y513" s="69"/>
    </row>
    <row r="514" spans="1:25" s="121" customFormat="1" ht="92.25" customHeight="1" x14ac:dyDescent="0.15">
      <c r="A514" s="248">
        <v>407</v>
      </c>
      <c r="B514" s="47" t="s">
        <v>951</v>
      </c>
      <c r="C514" s="31" t="s">
        <v>952</v>
      </c>
      <c r="D514" s="31" t="s">
        <v>66</v>
      </c>
      <c r="E514" s="34">
        <v>224.98099999999999</v>
      </c>
      <c r="F514" s="34">
        <v>224.98099999999999</v>
      </c>
      <c r="G514" s="46">
        <v>222.971</v>
      </c>
      <c r="H514" s="76" t="s">
        <v>741</v>
      </c>
      <c r="I514" s="48" t="s">
        <v>1007</v>
      </c>
      <c r="J514" s="49" t="s">
        <v>1049</v>
      </c>
      <c r="K514" s="34">
        <v>215.58099999999999</v>
      </c>
      <c r="L514" s="46">
        <v>215.58099999999999</v>
      </c>
      <c r="M514" s="46">
        <f t="shared" si="38"/>
        <v>0</v>
      </c>
      <c r="N514" s="46" t="s">
        <v>741</v>
      </c>
      <c r="O514" s="31" t="s">
        <v>1009</v>
      </c>
      <c r="P514" s="47" t="s">
        <v>1056</v>
      </c>
      <c r="Q514" s="47"/>
      <c r="R514" s="31" t="s">
        <v>940</v>
      </c>
      <c r="S514" s="37" t="s">
        <v>309</v>
      </c>
      <c r="T514" s="38" t="s">
        <v>740</v>
      </c>
      <c r="U514" s="250">
        <v>416</v>
      </c>
      <c r="V514" s="40" t="s">
        <v>48</v>
      </c>
      <c r="W514" s="41"/>
      <c r="X514" s="41"/>
      <c r="Y514" s="69"/>
    </row>
    <row r="515" spans="1:25" s="121" customFormat="1" x14ac:dyDescent="0.15">
      <c r="A515" s="248"/>
      <c r="B515" s="47"/>
      <c r="C515" s="47"/>
      <c r="D515" s="47"/>
      <c r="E515" s="34"/>
      <c r="F515" s="34"/>
      <c r="G515" s="46"/>
      <c r="H515" s="55"/>
      <c r="I515" s="48"/>
      <c r="J515" s="49"/>
      <c r="K515" s="34"/>
      <c r="L515" s="46"/>
      <c r="M515" s="46"/>
      <c r="N515" s="46"/>
      <c r="O515" s="31"/>
      <c r="P515" s="47"/>
      <c r="Q515" s="47"/>
      <c r="R515" s="47"/>
      <c r="S515" s="37"/>
      <c r="T515" s="37"/>
      <c r="U515" s="37"/>
      <c r="V515" s="40"/>
      <c r="W515" s="41"/>
      <c r="X515" s="41"/>
      <c r="Y515" s="69"/>
    </row>
    <row r="516" spans="1:25" s="144" customFormat="1" ht="21" customHeight="1" x14ac:dyDescent="0.15">
      <c r="A516" s="5"/>
      <c r="B516" s="6" t="s">
        <v>644</v>
      </c>
      <c r="C516" s="7"/>
      <c r="D516" s="7"/>
      <c r="E516" s="28"/>
      <c r="F516" s="28"/>
      <c r="G516" s="8"/>
      <c r="H516" s="74"/>
      <c r="I516" s="9"/>
      <c r="J516" s="10"/>
      <c r="K516" s="28"/>
      <c r="L516" s="8"/>
      <c r="M516" s="8"/>
      <c r="N516" s="8"/>
      <c r="O516" s="11"/>
      <c r="P516" s="7"/>
      <c r="Q516" s="7"/>
      <c r="R516" s="7"/>
      <c r="S516" s="12"/>
      <c r="T516" s="12"/>
      <c r="U516" s="12"/>
      <c r="V516" s="12"/>
      <c r="W516" s="13"/>
      <c r="X516" s="13"/>
      <c r="Y516" s="14"/>
    </row>
    <row r="517" spans="1:25" s="121" customFormat="1" ht="189" customHeight="1" x14ac:dyDescent="0.15">
      <c r="A517" s="248">
        <v>408</v>
      </c>
      <c r="B517" s="47" t="s">
        <v>645</v>
      </c>
      <c r="C517" s="41" t="s">
        <v>375</v>
      </c>
      <c r="D517" s="31" t="s">
        <v>66</v>
      </c>
      <c r="E517" s="34">
        <v>1827.62</v>
      </c>
      <c r="F517" s="34">
        <v>2285.3134</v>
      </c>
      <c r="G517" s="34">
        <v>2010.4493629999999</v>
      </c>
      <c r="H517" s="135" t="s">
        <v>1925</v>
      </c>
      <c r="I517" s="15" t="s">
        <v>1007</v>
      </c>
      <c r="J517" s="16" t="s">
        <v>1926</v>
      </c>
      <c r="K517" s="34">
        <v>1569.3340000000001</v>
      </c>
      <c r="L517" s="34">
        <v>1832.62</v>
      </c>
      <c r="M517" s="267">
        <f t="shared" ref="M517:M520" si="39">L517-K517</f>
        <v>263.28599999999983</v>
      </c>
      <c r="N517" s="46" t="s">
        <v>741</v>
      </c>
      <c r="O517" s="31" t="s">
        <v>1009</v>
      </c>
      <c r="P517" s="47" t="s">
        <v>1927</v>
      </c>
      <c r="Q517" s="200" t="s">
        <v>2301</v>
      </c>
      <c r="R517" s="31" t="s">
        <v>924</v>
      </c>
      <c r="S517" s="37" t="s">
        <v>925</v>
      </c>
      <c r="T517" s="70" t="s">
        <v>926</v>
      </c>
      <c r="U517" s="250">
        <v>417</v>
      </c>
      <c r="V517" s="40" t="s">
        <v>26</v>
      </c>
      <c r="W517" s="41" t="s">
        <v>33</v>
      </c>
      <c r="X517" s="41" t="s">
        <v>33</v>
      </c>
      <c r="Y517" s="69"/>
    </row>
    <row r="518" spans="1:25" s="121" customFormat="1" ht="388.5" x14ac:dyDescent="0.15">
      <c r="A518" s="248">
        <v>409</v>
      </c>
      <c r="B518" s="47" t="s">
        <v>646</v>
      </c>
      <c r="C518" s="268" t="s">
        <v>647</v>
      </c>
      <c r="D518" s="41" t="s">
        <v>648</v>
      </c>
      <c r="E518" s="34">
        <v>49698.839</v>
      </c>
      <c r="F518" s="34">
        <v>48951.103000000003</v>
      </c>
      <c r="G518" s="34">
        <v>48661.512000000002</v>
      </c>
      <c r="H518" s="269" t="s">
        <v>2036</v>
      </c>
      <c r="I518" s="270" t="s">
        <v>1873</v>
      </c>
      <c r="J518" s="271" t="s">
        <v>2037</v>
      </c>
      <c r="K518" s="272">
        <v>43091.925000000003</v>
      </c>
      <c r="L518" s="272">
        <v>48855.409</v>
      </c>
      <c r="M518" s="273">
        <f t="shared" si="39"/>
        <v>5763.4839999999967</v>
      </c>
      <c r="N518" s="46" t="s">
        <v>741</v>
      </c>
      <c r="O518" s="31" t="s">
        <v>1045</v>
      </c>
      <c r="P518" s="1" t="s">
        <v>2038</v>
      </c>
      <c r="Q518" s="200" t="s">
        <v>2302</v>
      </c>
      <c r="R518" s="31" t="s">
        <v>265</v>
      </c>
      <c r="S518" s="37" t="s">
        <v>309</v>
      </c>
      <c r="T518" s="274" t="s">
        <v>649</v>
      </c>
      <c r="U518" s="250">
        <v>418</v>
      </c>
      <c r="V518" s="40" t="s">
        <v>26</v>
      </c>
      <c r="W518" s="41"/>
      <c r="X518" s="41" t="s">
        <v>33</v>
      </c>
      <c r="Y518" s="69"/>
    </row>
    <row r="519" spans="1:25" s="121" customFormat="1" ht="320.10000000000002" customHeight="1" x14ac:dyDescent="0.15">
      <c r="A519" s="248">
        <v>410</v>
      </c>
      <c r="B519" s="47" t="s">
        <v>650</v>
      </c>
      <c r="C519" s="241" t="s">
        <v>651</v>
      </c>
      <c r="D519" s="31" t="s">
        <v>66</v>
      </c>
      <c r="E519" s="34">
        <v>23430.332999999999</v>
      </c>
      <c r="F519" s="34">
        <v>23288</v>
      </c>
      <c r="G519" s="34">
        <v>22912.385463999999</v>
      </c>
      <c r="H519" s="155" t="s">
        <v>741</v>
      </c>
      <c r="I519" s="15" t="s">
        <v>1045</v>
      </c>
      <c r="J519" s="16" t="s">
        <v>2039</v>
      </c>
      <c r="K519" s="34">
        <v>21550.293000000001</v>
      </c>
      <c r="L519" s="34">
        <v>21928.170999999998</v>
      </c>
      <c r="M519" s="267">
        <f t="shared" si="39"/>
        <v>377.87799999999697</v>
      </c>
      <c r="N519" s="46" t="s">
        <v>741</v>
      </c>
      <c r="O519" s="31" t="s">
        <v>1045</v>
      </c>
      <c r="P519" s="47" t="s">
        <v>2040</v>
      </c>
      <c r="Q519" s="200" t="s">
        <v>1874</v>
      </c>
      <c r="R519" s="31" t="s">
        <v>923</v>
      </c>
      <c r="S519" s="37" t="s">
        <v>927</v>
      </c>
      <c r="T519" s="275" t="s">
        <v>2242</v>
      </c>
      <c r="U519" s="250">
        <v>420</v>
      </c>
      <c r="V519" s="40" t="s">
        <v>48</v>
      </c>
      <c r="W519" s="41" t="s">
        <v>33</v>
      </c>
      <c r="X519" s="41" t="s">
        <v>33</v>
      </c>
      <c r="Y519" s="69"/>
    </row>
    <row r="520" spans="1:25" s="121" customFormat="1" ht="88.5" customHeight="1" x14ac:dyDescent="0.15">
      <c r="A520" s="248">
        <v>411</v>
      </c>
      <c r="B520" s="47" t="s">
        <v>652</v>
      </c>
      <c r="C520" s="31" t="s">
        <v>653</v>
      </c>
      <c r="D520" s="31" t="s">
        <v>66</v>
      </c>
      <c r="E520" s="34">
        <v>1544.2819999999999</v>
      </c>
      <c r="F520" s="34">
        <v>1433.3689999999999</v>
      </c>
      <c r="G520" s="34">
        <v>1406.4637279999999</v>
      </c>
      <c r="H520" s="155" t="s">
        <v>741</v>
      </c>
      <c r="I520" s="15" t="s">
        <v>1007</v>
      </c>
      <c r="J520" s="16" t="s">
        <v>2041</v>
      </c>
      <c r="K520" s="34">
        <v>1064.2819999999999</v>
      </c>
      <c r="L520" s="34">
        <v>1241.4960000000001</v>
      </c>
      <c r="M520" s="267">
        <f t="shared" si="39"/>
        <v>177.21400000000017</v>
      </c>
      <c r="N520" s="46" t="s">
        <v>741</v>
      </c>
      <c r="O520" s="31" t="s">
        <v>1009</v>
      </c>
      <c r="P520" s="47" t="s">
        <v>2042</v>
      </c>
      <c r="Q520" s="200" t="s">
        <v>1875</v>
      </c>
      <c r="R520" s="31" t="s">
        <v>265</v>
      </c>
      <c r="S520" s="37" t="s">
        <v>0</v>
      </c>
      <c r="T520" s="38" t="s">
        <v>654</v>
      </c>
      <c r="U520" s="250">
        <v>421</v>
      </c>
      <c r="V520" s="40" t="s">
        <v>48</v>
      </c>
      <c r="W520" s="41" t="s">
        <v>33</v>
      </c>
      <c r="X520" s="41" t="s">
        <v>33</v>
      </c>
      <c r="Y520" s="69"/>
    </row>
    <row r="521" spans="1:25" s="121" customFormat="1" x14ac:dyDescent="0.15">
      <c r="A521" s="248"/>
      <c r="B521" s="47"/>
      <c r="C521" s="47"/>
      <c r="D521" s="47"/>
      <c r="E521" s="34"/>
      <c r="F521" s="34"/>
      <c r="G521" s="46"/>
      <c r="H521" s="55"/>
      <c r="I521" s="48"/>
      <c r="J521" s="49"/>
      <c r="K521" s="34"/>
      <c r="L521" s="46"/>
      <c r="M521" s="46"/>
      <c r="N521" s="46"/>
      <c r="O521" s="31"/>
      <c r="P521" s="47"/>
      <c r="Q521" s="47"/>
      <c r="R521" s="47"/>
      <c r="S521" s="37"/>
      <c r="T521" s="67"/>
      <c r="U521" s="67"/>
      <c r="V521" s="40"/>
      <c r="W521" s="41"/>
      <c r="X521" s="41"/>
      <c r="Y521" s="69"/>
    </row>
    <row r="522" spans="1:25" s="121" customFormat="1" x14ac:dyDescent="0.15">
      <c r="A522" s="5"/>
      <c r="B522" s="6" t="s">
        <v>655</v>
      </c>
      <c r="C522" s="7"/>
      <c r="D522" s="7"/>
      <c r="E522" s="28"/>
      <c r="F522" s="28"/>
      <c r="G522" s="8"/>
      <c r="H522" s="74"/>
      <c r="I522" s="9"/>
      <c r="J522" s="10"/>
      <c r="K522" s="28"/>
      <c r="L522" s="8"/>
      <c r="M522" s="8"/>
      <c r="N522" s="8"/>
      <c r="O522" s="11"/>
      <c r="P522" s="7"/>
      <c r="Q522" s="7"/>
      <c r="R522" s="7"/>
      <c r="S522" s="12"/>
      <c r="T522" s="12"/>
      <c r="U522" s="12"/>
      <c r="V522" s="12"/>
      <c r="W522" s="13"/>
      <c r="X522" s="13"/>
      <c r="Y522" s="14"/>
    </row>
    <row r="523" spans="1:25" s="121" customFormat="1" ht="214.5" customHeight="1" x14ac:dyDescent="0.15">
      <c r="A523" s="248">
        <v>412</v>
      </c>
      <c r="B523" s="206" t="s">
        <v>656</v>
      </c>
      <c r="C523" s="31" t="s">
        <v>178</v>
      </c>
      <c r="D523" s="31" t="s">
        <v>66</v>
      </c>
      <c r="E523" s="215">
        <v>4443</v>
      </c>
      <c r="F523" s="215">
        <v>4443</v>
      </c>
      <c r="G523" s="215">
        <v>4370.6006079999997</v>
      </c>
      <c r="H523" s="58" t="s">
        <v>1079</v>
      </c>
      <c r="I523" s="48" t="s">
        <v>1007</v>
      </c>
      <c r="J523" s="49" t="s">
        <v>1080</v>
      </c>
      <c r="K523" s="215">
        <v>4443</v>
      </c>
      <c r="L523" s="215">
        <v>5199</v>
      </c>
      <c r="M523" s="215">
        <f>L523-K523</f>
        <v>756</v>
      </c>
      <c r="N523" s="46" t="s">
        <v>741</v>
      </c>
      <c r="O523" s="31" t="s">
        <v>1051</v>
      </c>
      <c r="P523" s="47" t="s">
        <v>1088</v>
      </c>
      <c r="Q523" s="47" t="s">
        <v>2303</v>
      </c>
      <c r="R523" s="31" t="s">
        <v>657</v>
      </c>
      <c r="S523" s="37" t="s">
        <v>0</v>
      </c>
      <c r="T523" s="38" t="s">
        <v>658</v>
      </c>
      <c r="U523" s="250">
        <v>422</v>
      </c>
      <c r="V523" s="40" t="s">
        <v>26</v>
      </c>
      <c r="W523" s="41"/>
      <c r="X523" s="41" t="s">
        <v>33</v>
      </c>
      <c r="Y523" s="69"/>
    </row>
    <row r="524" spans="1:25" s="121" customFormat="1" ht="342" x14ac:dyDescent="0.15">
      <c r="A524" s="248">
        <v>413</v>
      </c>
      <c r="B524" s="206" t="s">
        <v>659</v>
      </c>
      <c r="C524" s="31" t="s">
        <v>291</v>
      </c>
      <c r="D524" s="31" t="s">
        <v>66</v>
      </c>
      <c r="E524" s="215">
        <v>578122.38699999999</v>
      </c>
      <c r="F524" s="215">
        <v>567482.40287899994</v>
      </c>
      <c r="G524" s="215">
        <v>563727.87754999998</v>
      </c>
      <c r="H524" s="72" t="s">
        <v>1081</v>
      </c>
      <c r="I524" s="48" t="s">
        <v>1007</v>
      </c>
      <c r="J524" s="49" t="s">
        <v>1082</v>
      </c>
      <c r="K524" s="215">
        <v>487331.53399999999</v>
      </c>
      <c r="L524" s="215">
        <v>587298.83100000001</v>
      </c>
      <c r="M524" s="215">
        <f>L524-K524</f>
        <v>99967.29700000002</v>
      </c>
      <c r="N524" s="46" t="s">
        <v>741</v>
      </c>
      <c r="O524" s="31" t="s">
        <v>1009</v>
      </c>
      <c r="P524" s="47" t="s">
        <v>1089</v>
      </c>
      <c r="Q524" s="47" t="s">
        <v>2304</v>
      </c>
      <c r="R524" s="31" t="s">
        <v>657</v>
      </c>
      <c r="S524" s="37" t="s">
        <v>0</v>
      </c>
      <c r="T524" s="275" t="s">
        <v>987</v>
      </c>
      <c r="U524" s="250">
        <v>423</v>
      </c>
      <c r="V524" s="40" t="s">
        <v>815</v>
      </c>
      <c r="W524" s="41" t="s">
        <v>33</v>
      </c>
      <c r="X524" s="41" t="s">
        <v>33</v>
      </c>
      <c r="Y524" s="69"/>
    </row>
    <row r="525" spans="1:25" s="121" customFormat="1" ht="225.75" customHeight="1" x14ac:dyDescent="0.15">
      <c r="A525" s="248">
        <v>414</v>
      </c>
      <c r="B525" s="206" t="s">
        <v>1001</v>
      </c>
      <c r="C525" s="31" t="s">
        <v>291</v>
      </c>
      <c r="D525" s="31" t="s">
        <v>66</v>
      </c>
      <c r="E525" s="215">
        <v>132.29400000000001</v>
      </c>
      <c r="F525" s="215">
        <v>132.29400000000001</v>
      </c>
      <c r="G525" s="215">
        <v>118.761053</v>
      </c>
      <c r="H525" s="76" t="s">
        <v>741</v>
      </c>
      <c r="I525" s="48" t="s">
        <v>1044</v>
      </c>
      <c r="J525" s="49" t="s">
        <v>1084</v>
      </c>
      <c r="K525" s="215">
        <v>129.46700000000001</v>
      </c>
      <c r="L525" s="215">
        <v>129.46700000000001</v>
      </c>
      <c r="M525" s="215">
        <f>L525-K525</f>
        <v>0</v>
      </c>
      <c r="N525" s="46" t="s">
        <v>741</v>
      </c>
      <c r="O525" s="31" t="s">
        <v>1045</v>
      </c>
      <c r="P525" s="47" t="s">
        <v>1090</v>
      </c>
      <c r="Q525" s="47" t="s">
        <v>2305</v>
      </c>
      <c r="R525" s="31" t="s">
        <v>657</v>
      </c>
      <c r="S525" s="37" t="s">
        <v>0</v>
      </c>
      <c r="T525" s="38" t="s">
        <v>661</v>
      </c>
      <c r="U525" s="250">
        <v>425</v>
      </c>
      <c r="V525" s="40" t="s">
        <v>817</v>
      </c>
      <c r="W525" s="41"/>
      <c r="X525" s="41"/>
      <c r="Y525" s="69"/>
    </row>
    <row r="526" spans="1:25" s="121" customFormat="1" ht="81" customHeight="1" x14ac:dyDescent="0.15">
      <c r="A526" s="248">
        <v>415</v>
      </c>
      <c r="B526" s="206" t="s">
        <v>662</v>
      </c>
      <c r="C526" s="31" t="s">
        <v>133</v>
      </c>
      <c r="D526" s="31" t="s">
        <v>66</v>
      </c>
      <c r="E526" s="215">
        <v>100</v>
      </c>
      <c r="F526" s="215">
        <v>100</v>
      </c>
      <c r="G526" s="215">
        <v>97.4756</v>
      </c>
      <c r="H526" s="36" t="s">
        <v>1085</v>
      </c>
      <c r="I526" s="48" t="s">
        <v>1007</v>
      </c>
      <c r="J526" s="49" t="s">
        <v>1086</v>
      </c>
      <c r="K526" s="215">
        <v>100</v>
      </c>
      <c r="L526" s="215">
        <v>100</v>
      </c>
      <c r="M526" s="215">
        <f>L526-K526</f>
        <v>0</v>
      </c>
      <c r="N526" s="46" t="s">
        <v>741</v>
      </c>
      <c r="O526" s="31" t="s">
        <v>1045</v>
      </c>
      <c r="P526" s="47" t="s">
        <v>1091</v>
      </c>
      <c r="Q526" s="47"/>
      <c r="R526" s="31" t="s">
        <v>657</v>
      </c>
      <c r="S526" s="37" t="s">
        <v>0</v>
      </c>
      <c r="T526" s="38" t="s">
        <v>661</v>
      </c>
      <c r="U526" s="250">
        <v>426</v>
      </c>
      <c r="V526" s="40" t="s">
        <v>25</v>
      </c>
      <c r="W526" s="41"/>
      <c r="X526" s="41" t="s">
        <v>33</v>
      </c>
      <c r="Y526" s="69"/>
    </row>
    <row r="527" spans="1:25" s="121" customFormat="1" ht="339.95" customHeight="1" x14ac:dyDescent="0.15">
      <c r="A527" s="248">
        <v>416</v>
      </c>
      <c r="B527" s="206" t="s">
        <v>663</v>
      </c>
      <c r="C527" s="31" t="s">
        <v>459</v>
      </c>
      <c r="D527" s="31" t="s">
        <v>66</v>
      </c>
      <c r="E527" s="215">
        <v>144.768</v>
      </c>
      <c r="F527" s="215">
        <v>144.768</v>
      </c>
      <c r="G527" s="215">
        <v>118.49967599999999</v>
      </c>
      <c r="H527" s="76" t="s">
        <v>741</v>
      </c>
      <c r="I527" s="48" t="s">
        <v>1044</v>
      </c>
      <c r="J527" s="49" t="s">
        <v>1087</v>
      </c>
      <c r="K527" s="215">
        <v>126.348</v>
      </c>
      <c r="L527" s="215">
        <v>327.70299999999997</v>
      </c>
      <c r="M527" s="215">
        <f>L527-K527</f>
        <v>201.35499999999996</v>
      </c>
      <c r="N527" s="46" t="s">
        <v>741</v>
      </c>
      <c r="O527" s="31" t="s">
        <v>1045</v>
      </c>
      <c r="P527" s="47" t="s">
        <v>1092</v>
      </c>
      <c r="Q527" s="47"/>
      <c r="R527" s="31" t="s">
        <v>657</v>
      </c>
      <c r="S527" s="37" t="s">
        <v>0</v>
      </c>
      <c r="T527" s="38" t="s">
        <v>661</v>
      </c>
      <c r="U527" s="250">
        <v>427</v>
      </c>
      <c r="V527" s="40" t="s">
        <v>48</v>
      </c>
      <c r="W527" s="41"/>
      <c r="X527" s="41" t="s">
        <v>33</v>
      </c>
      <c r="Y527" s="69"/>
    </row>
    <row r="528" spans="1:25" s="121" customFormat="1" ht="12.75" customHeight="1" x14ac:dyDescent="0.15">
      <c r="A528" s="248"/>
      <c r="B528" s="47"/>
      <c r="C528" s="47"/>
      <c r="D528" s="47"/>
      <c r="E528" s="34"/>
      <c r="F528" s="34"/>
      <c r="G528" s="46"/>
      <c r="H528" s="58"/>
      <c r="I528" s="48"/>
      <c r="J528" s="49"/>
      <c r="K528" s="34"/>
      <c r="L528" s="46"/>
      <c r="M528" s="46"/>
      <c r="N528" s="46"/>
      <c r="O528" s="31"/>
      <c r="P528" s="47"/>
      <c r="Q528" s="47"/>
      <c r="R528" s="47"/>
      <c r="S528" s="37"/>
      <c r="T528" s="67"/>
      <c r="U528" s="67"/>
      <c r="V528" s="40"/>
      <c r="W528" s="41"/>
      <c r="X528" s="41"/>
      <c r="Y528" s="69"/>
    </row>
    <row r="529" spans="1:25" s="121" customFormat="1" ht="21" customHeight="1" x14ac:dyDescent="0.15">
      <c r="A529" s="5"/>
      <c r="B529" s="6" t="s">
        <v>664</v>
      </c>
      <c r="C529" s="7"/>
      <c r="D529" s="7"/>
      <c r="E529" s="28"/>
      <c r="F529" s="28"/>
      <c r="G529" s="8"/>
      <c r="H529" s="74"/>
      <c r="I529" s="9"/>
      <c r="J529" s="10"/>
      <c r="K529" s="28"/>
      <c r="L529" s="8"/>
      <c r="M529" s="8"/>
      <c r="N529" s="8"/>
      <c r="O529" s="11"/>
      <c r="P529" s="7"/>
      <c r="Q529" s="7"/>
      <c r="R529" s="7"/>
      <c r="S529" s="12"/>
      <c r="T529" s="12"/>
      <c r="U529" s="12"/>
      <c r="V529" s="12"/>
      <c r="W529" s="13"/>
      <c r="X529" s="13"/>
      <c r="Y529" s="14"/>
    </row>
    <row r="530" spans="1:25" s="121" customFormat="1" ht="130.5" customHeight="1" x14ac:dyDescent="0.15">
      <c r="A530" s="248">
        <v>417</v>
      </c>
      <c r="B530" s="47" t="s">
        <v>966</v>
      </c>
      <c r="C530" s="31" t="s">
        <v>131</v>
      </c>
      <c r="D530" s="31" t="s">
        <v>66</v>
      </c>
      <c r="E530" s="34">
        <v>31.454000000000001</v>
      </c>
      <c r="F530" s="34">
        <v>31.454000000000001</v>
      </c>
      <c r="G530" s="46">
        <v>29.788</v>
      </c>
      <c r="H530" s="80" t="s">
        <v>2155</v>
      </c>
      <c r="I530" s="51" t="s">
        <v>1007</v>
      </c>
      <c r="J530" s="52" t="s">
        <v>2156</v>
      </c>
      <c r="K530" s="34">
        <v>28.309000000000001</v>
      </c>
      <c r="L530" s="46">
        <v>27.268999999999998</v>
      </c>
      <c r="M530" s="46">
        <f>K530-L530</f>
        <v>1.0400000000000027</v>
      </c>
      <c r="N530" s="46" t="s">
        <v>741</v>
      </c>
      <c r="O530" s="31" t="s">
        <v>1045</v>
      </c>
      <c r="P530" s="52" t="s">
        <v>1858</v>
      </c>
      <c r="Q530" s="47"/>
      <c r="R530" s="31" t="s">
        <v>530</v>
      </c>
      <c r="S530" s="37" t="s">
        <v>0</v>
      </c>
      <c r="T530" s="70" t="s">
        <v>665</v>
      </c>
      <c r="U530" s="250">
        <v>428</v>
      </c>
      <c r="V530" s="40" t="s">
        <v>26</v>
      </c>
      <c r="W530" s="41"/>
      <c r="X530" s="41"/>
      <c r="Y530" s="69"/>
    </row>
    <row r="531" spans="1:25" s="121" customFormat="1" ht="63.75" customHeight="1" x14ac:dyDescent="0.15">
      <c r="A531" s="248">
        <v>418</v>
      </c>
      <c r="B531" s="47" t="s">
        <v>666</v>
      </c>
      <c r="C531" s="31" t="s">
        <v>131</v>
      </c>
      <c r="D531" s="31" t="s">
        <v>66</v>
      </c>
      <c r="E531" s="34">
        <v>5.7919999999999998</v>
      </c>
      <c r="F531" s="34">
        <v>5.7919999999999998</v>
      </c>
      <c r="G531" s="46">
        <v>2.4380000000000002</v>
      </c>
      <c r="H531" s="86" t="s">
        <v>1578</v>
      </c>
      <c r="I531" s="51" t="s">
        <v>1007</v>
      </c>
      <c r="J531" s="52" t="s">
        <v>1859</v>
      </c>
      <c r="K531" s="34">
        <v>5.3760000000000003</v>
      </c>
      <c r="L531" s="46">
        <v>5</v>
      </c>
      <c r="M531" s="46">
        <v>0</v>
      </c>
      <c r="N531" s="46" t="s">
        <v>742</v>
      </c>
      <c r="O531" s="31" t="s">
        <v>1045</v>
      </c>
      <c r="P531" s="52" t="s">
        <v>1860</v>
      </c>
      <c r="Q531" s="47"/>
      <c r="R531" s="31" t="s">
        <v>530</v>
      </c>
      <c r="S531" s="37" t="s">
        <v>0</v>
      </c>
      <c r="T531" s="70" t="s">
        <v>967</v>
      </c>
      <c r="U531" s="250">
        <v>429</v>
      </c>
      <c r="V531" s="40" t="s">
        <v>26</v>
      </c>
      <c r="W531" s="41"/>
      <c r="X531" s="41"/>
      <c r="Y531" s="69"/>
    </row>
    <row r="532" spans="1:25" s="121" customFormat="1" ht="78" customHeight="1" x14ac:dyDescent="0.15">
      <c r="A532" s="248">
        <v>419</v>
      </c>
      <c r="B532" s="47" t="s">
        <v>667</v>
      </c>
      <c r="C532" s="31" t="s">
        <v>178</v>
      </c>
      <c r="D532" s="31" t="s">
        <v>66</v>
      </c>
      <c r="E532" s="34">
        <v>223</v>
      </c>
      <c r="F532" s="34">
        <v>223</v>
      </c>
      <c r="G532" s="46">
        <v>223</v>
      </c>
      <c r="H532" s="80" t="s">
        <v>2157</v>
      </c>
      <c r="I532" s="51" t="s">
        <v>1007</v>
      </c>
      <c r="J532" s="52" t="s">
        <v>1859</v>
      </c>
      <c r="K532" s="34">
        <v>240</v>
      </c>
      <c r="L532" s="46">
        <v>240</v>
      </c>
      <c r="M532" s="46">
        <v>0</v>
      </c>
      <c r="N532" s="46" t="s">
        <v>742</v>
      </c>
      <c r="O532" s="31" t="s">
        <v>1009</v>
      </c>
      <c r="P532" s="52" t="s">
        <v>1861</v>
      </c>
      <c r="Q532" s="47" t="s">
        <v>2306</v>
      </c>
      <c r="R532" s="31" t="s">
        <v>530</v>
      </c>
      <c r="S532" s="37" t="s">
        <v>0</v>
      </c>
      <c r="T532" s="70" t="s">
        <v>967</v>
      </c>
      <c r="U532" s="250">
        <v>430</v>
      </c>
      <c r="V532" s="40" t="s">
        <v>26</v>
      </c>
      <c r="W532" s="41"/>
      <c r="X532" s="41" t="s">
        <v>33</v>
      </c>
      <c r="Y532" s="69"/>
    </row>
    <row r="533" spans="1:25" s="121" customFormat="1" ht="38.1" customHeight="1" x14ac:dyDescent="0.15">
      <c r="A533" s="248">
        <v>420</v>
      </c>
      <c r="B533" s="47" t="s">
        <v>968</v>
      </c>
      <c r="C533" s="31" t="s">
        <v>64</v>
      </c>
      <c r="D533" s="31" t="s">
        <v>92</v>
      </c>
      <c r="E533" s="34">
        <v>120.655</v>
      </c>
      <c r="F533" s="34">
        <v>120.655</v>
      </c>
      <c r="G533" s="46">
        <v>114.279926</v>
      </c>
      <c r="H533" s="76" t="s">
        <v>741</v>
      </c>
      <c r="I533" s="51" t="s">
        <v>1011</v>
      </c>
      <c r="J533" s="52" t="s">
        <v>1046</v>
      </c>
      <c r="K533" s="34">
        <v>0</v>
      </c>
      <c r="L533" s="46">
        <v>0</v>
      </c>
      <c r="M533" s="46">
        <f t="shared" ref="M533:M539" si="40">L533-K533</f>
        <v>0</v>
      </c>
      <c r="N533" s="46" t="s">
        <v>741</v>
      </c>
      <c r="O533" s="31" t="s">
        <v>1012</v>
      </c>
      <c r="P533" s="57" t="s">
        <v>2158</v>
      </c>
      <c r="Q533" s="47"/>
      <c r="R533" s="31" t="s">
        <v>530</v>
      </c>
      <c r="S533" s="37" t="s">
        <v>0</v>
      </c>
      <c r="T533" s="70" t="s">
        <v>665</v>
      </c>
      <c r="U533" s="250">
        <v>431</v>
      </c>
      <c r="V533" s="40" t="s">
        <v>815</v>
      </c>
      <c r="W533" s="41"/>
      <c r="X533" s="41"/>
      <c r="Y533" s="69"/>
    </row>
    <row r="534" spans="1:25" s="121" customFormat="1" ht="38.1" customHeight="1" x14ac:dyDescent="0.15">
      <c r="A534" s="248">
        <v>421</v>
      </c>
      <c r="B534" s="47" t="s">
        <v>969</v>
      </c>
      <c r="C534" s="31" t="s">
        <v>64</v>
      </c>
      <c r="D534" s="31" t="s">
        <v>92</v>
      </c>
      <c r="E534" s="34">
        <v>65.349000000000004</v>
      </c>
      <c r="F534" s="34">
        <v>65.349000000000004</v>
      </c>
      <c r="G534" s="46">
        <v>62.979754999999997</v>
      </c>
      <c r="H534" s="76" t="s">
        <v>741</v>
      </c>
      <c r="I534" s="51" t="s">
        <v>1011</v>
      </c>
      <c r="J534" s="52" t="s">
        <v>1862</v>
      </c>
      <c r="K534" s="34">
        <v>0</v>
      </c>
      <c r="L534" s="46">
        <v>0</v>
      </c>
      <c r="M534" s="46">
        <f t="shared" si="40"/>
        <v>0</v>
      </c>
      <c r="N534" s="46" t="s">
        <v>741</v>
      </c>
      <c r="O534" s="31" t="s">
        <v>1012</v>
      </c>
      <c r="P534" s="52" t="s">
        <v>2158</v>
      </c>
      <c r="Q534" s="47"/>
      <c r="R534" s="31" t="s">
        <v>530</v>
      </c>
      <c r="S534" s="37" t="s">
        <v>0</v>
      </c>
      <c r="T534" s="70" t="s">
        <v>665</v>
      </c>
      <c r="U534" s="250">
        <v>433</v>
      </c>
      <c r="V534" s="40" t="s">
        <v>815</v>
      </c>
      <c r="W534" s="41"/>
      <c r="X534" s="41"/>
      <c r="Y534" s="69"/>
    </row>
    <row r="535" spans="1:25" s="121" customFormat="1" ht="73.5" customHeight="1" x14ac:dyDescent="0.15">
      <c r="A535" s="248">
        <v>422</v>
      </c>
      <c r="B535" s="47" t="s">
        <v>668</v>
      </c>
      <c r="C535" s="31" t="s">
        <v>178</v>
      </c>
      <c r="D535" s="31" t="s">
        <v>66</v>
      </c>
      <c r="E535" s="46">
        <v>8665.2039999999997</v>
      </c>
      <c r="F535" s="46">
        <v>8665.2039999999997</v>
      </c>
      <c r="G535" s="46">
        <v>8665.2039999999997</v>
      </c>
      <c r="H535" s="55" t="s">
        <v>1073</v>
      </c>
      <c r="I535" s="48" t="s">
        <v>1007</v>
      </c>
      <c r="J535" s="49" t="s">
        <v>1424</v>
      </c>
      <c r="K535" s="34">
        <v>8626.973</v>
      </c>
      <c r="L535" s="46">
        <v>8652.8539999999994</v>
      </c>
      <c r="M535" s="46">
        <f t="shared" si="40"/>
        <v>25.880999999999403</v>
      </c>
      <c r="N535" s="46" t="s">
        <v>741</v>
      </c>
      <c r="O535" s="31" t="s">
        <v>1009</v>
      </c>
      <c r="P535" s="47" t="s">
        <v>1426</v>
      </c>
      <c r="Q535" s="47"/>
      <c r="R535" s="31" t="s">
        <v>530</v>
      </c>
      <c r="S535" s="37" t="s">
        <v>0</v>
      </c>
      <c r="T535" s="70" t="s">
        <v>669</v>
      </c>
      <c r="U535" s="250">
        <v>434</v>
      </c>
      <c r="V535" s="37" t="s">
        <v>26</v>
      </c>
      <c r="W535" s="41"/>
      <c r="X535" s="41"/>
      <c r="Y535" s="69"/>
    </row>
    <row r="536" spans="1:25" s="121" customFormat="1" ht="99.75" customHeight="1" x14ac:dyDescent="0.15">
      <c r="A536" s="248">
        <v>423</v>
      </c>
      <c r="B536" s="47" t="s">
        <v>670</v>
      </c>
      <c r="C536" s="31" t="s">
        <v>178</v>
      </c>
      <c r="D536" s="31" t="s">
        <v>66</v>
      </c>
      <c r="E536" s="46">
        <v>2650.5619999999999</v>
      </c>
      <c r="F536" s="46">
        <v>1238.5219999999999</v>
      </c>
      <c r="G536" s="46">
        <v>1233.3910000000001</v>
      </c>
      <c r="H536" s="55" t="s">
        <v>1073</v>
      </c>
      <c r="I536" s="48" t="s">
        <v>1007</v>
      </c>
      <c r="J536" s="49" t="s">
        <v>1425</v>
      </c>
      <c r="K536" s="34">
        <v>409.38099999999997</v>
      </c>
      <c r="L536" s="46">
        <v>1045.0309999999999</v>
      </c>
      <c r="M536" s="46">
        <f t="shared" si="40"/>
        <v>635.65</v>
      </c>
      <c r="N536" s="46" t="s">
        <v>741</v>
      </c>
      <c r="O536" s="31" t="s">
        <v>1009</v>
      </c>
      <c r="P536" s="47" t="s">
        <v>1427</v>
      </c>
      <c r="Q536" s="47" t="s">
        <v>2307</v>
      </c>
      <c r="R536" s="31" t="s">
        <v>530</v>
      </c>
      <c r="S536" s="37" t="s">
        <v>0</v>
      </c>
      <c r="T536" s="70" t="s">
        <v>671</v>
      </c>
      <c r="U536" s="250">
        <v>435</v>
      </c>
      <c r="V536" s="37" t="s">
        <v>26</v>
      </c>
      <c r="W536" s="41"/>
      <c r="X536" s="41" t="s">
        <v>33</v>
      </c>
      <c r="Y536" s="69"/>
    </row>
    <row r="537" spans="1:25" s="121" customFormat="1" ht="88.5" customHeight="1" x14ac:dyDescent="0.15">
      <c r="A537" s="248">
        <v>424</v>
      </c>
      <c r="B537" s="47" t="s">
        <v>672</v>
      </c>
      <c r="C537" s="31" t="s">
        <v>178</v>
      </c>
      <c r="D537" s="31" t="s">
        <v>66</v>
      </c>
      <c r="E537" s="34">
        <v>1760.8879999999999</v>
      </c>
      <c r="F537" s="34">
        <v>1760.8879999999999</v>
      </c>
      <c r="G537" s="46">
        <v>1760.8879999999999</v>
      </c>
      <c r="H537" s="55" t="s">
        <v>1073</v>
      </c>
      <c r="I537" s="48" t="s">
        <v>1045</v>
      </c>
      <c r="J537" s="49" t="s">
        <v>1074</v>
      </c>
      <c r="K537" s="34">
        <v>1768.1759999999999</v>
      </c>
      <c r="L537" s="46">
        <v>1772.787</v>
      </c>
      <c r="M537" s="46">
        <f t="shared" si="40"/>
        <v>4.6110000000001037</v>
      </c>
      <c r="N537" s="46" t="s">
        <v>741</v>
      </c>
      <c r="O537" s="31" t="s">
        <v>1045</v>
      </c>
      <c r="P537" s="47" t="s">
        <v>1075</v>
      </c>
      <c r="Q537" s="47"/>
      <c r="R537" s="31" t="s">
        <v>530</v>
      </c>
      <c r="S537" s="37" t="s">
        <v>0</v>
      </c>
      <c r="T537" s="38" t="s">
        <v>673</v>
      </c>
      <c r="U537" s="250">
        <v>436</v>
      </c>
      <c r="V537" s="37" t="s">
        <v>26</v>
      </c>
      <c r="W537" s="41"/>
      <c r="X537" s="41" t="s">
        <v>33</v>
      </c>
      <c r="Y537" s="69"/>
    </row>
    <row r="538" spans="1:25" s="121" customFormat="1" ht="54.75" customHeight="1" x14ac:dyDescent="0.15">
      <c r="A538" s="248">
        <v>425</v>
      </c>
      <c r="B538" s="47" t="s">
        <v>674</v>
      </c>
      <c r="C538" s="31" t="s">
        <v>178</v>
      </c>
      <c r="D538" s="31" t="s">
        <v>66</v>
      </c>
      <c r="E538" s="34">
        <v>300.28500000000003</v>
      </c>
      <c r="F538" s="34">
        <v>134.81299999999999</v>
      </c>
      <c r="G538" s="46">
        <v>93.987200000000001</v>
      </c>
      <c r="H538" s="55" t="s">
        <v>1578</v>
      </c>
      <c r="I538" s="48" t="s">
        <v>1007</v>
      </c>
      <c r="J538" s="47" t="s">
        <v>1076</v>
      </c>
      <c r="K538" s="34">
        <v>59.634</v>
      </c>
      <c r="L538" s="46">
        <v>188.17400000000001</v>
      </c>
      <c r="M538" s="46">
        <f t="shared" si="40"/>
        <v>128.54000000000002</v>
      </c>
      <c r="N538" s="46" t="s">
        <v>741</v>
      </c>
      <c r="O538" s="31" t="s">
        <v>1009</v>
      </c>
      <c r="P538" s="47" t="s">
        <v>1077</v>
      </c>
      <c r="Q538" s="47" t="s">
        <v>1078</v>
      </c>
      <c r="R538" s="31" t="s">
        <v>530</v>
      </c>
      <c r="S538" s="37" t="s">
        <v>0</v>
      </c>
      <c r="T538" s="38" t="s">
        <v>675</v>
      </c>
      <c r="U538" s="250">
        <v>437</v>
      </c>
      <c r="V538" s="37" t="s">
        <v>26</v>
      </c>
      <c r="W538" s="41"/>
      <c r="X538" s="41" t="s">
        <v>33</v>
      </c>
      <c r="Y538" s="69"/>
    </row>
    <row r="539" spans="1:25" s="121" customFormat="1" ht="67.5" customHeight="1" x14ac:dyDescent="0.15">
      <c r="A539" s="248">
        <v>426</v>
      </c>
      <c r="B539" s="47" t="s">
        <v>2159</v>
      </c>
      <c r="C539" s="31" t="s">
        <v>92</v>
      </c>
      <c r="D539" s="31" t="s">
        <v>250</v>
      </c>
      <c r="E539" s="34">
        <v>81.281000000000006</v>
      </c>
      <c r="F539" s="34">
        <v>81.281000000000006</v>
      </c>
      <c r="G539" s="46">
        <v>79.470226999999994</v>
      </c>
      <c r="H539" s="55" t="s">
        <v>2160</v>
      </c>
      <c r="I539" s="48" t="s">
        <v>1007</v>
      </c>
      <c r="J539" s="47" t="s">
        <v>2161</v>
      </c>
      <c r="K539" s="34">
        <v>81.745999999999995</v>
      </c>
      <c r="L539" s="46">
        <v>70.8</v>
      </c>
      <c r="M539" s="46">
        <f t="shared" si="40"/>
        <v>-10.945999999999998</v>
      </c>
      <c r="N539" s="46" t="s">
        <v>1991</v>
      </c>
      <c r="O539" s="31" t="s">
        <v>1009</v>
      </c>
      <c r="P539" s="61" t="s">
        <v>2162</v>
      </c>
      <c r="Q539" s="47"/>
      <c r="R539" s="204" t="s">
        <v>970</v>
      </c>
      <c r="S539" s="40" t="s">
        <v>0</v>
      </c>
      <c r="T539" s="71" t="s">
        <v>971</v>
      </c>
      <c r="U539" s="66" t="s">
        <v>972</v>
      </c>
      <c r="V539" s="40" t="s">
        <v>24</v>
      </c>
      <c r="W539" s="41"/>
      <c r="X539" s="41"/>
      <c r="Y539" s="69"/>
    </row>
    <row r="540" spans="1:25" s="121" customFormat="1" ht="61.5" customHeight="1" x14ac:dyDescent="0.15">
      <c r="A540" s="248">
        <v>427</v>
      </c>
      <c r="B540" s="47" t="s">
        <v>676</v>
      </c>
      <c r="C540" s="31" t="s">
        <v>64</v>
      </c>
      <c r="D540" s="31" t="s">
        <v>66</v>
      </c>
      <c r="E540" s="34">
        <v>159.756</v>
      </c>
      <c r="F540" s="34">
        <v>159.756</v>
      </c>
      <c r="G540" s="46">
        <v>152.93600000000001</v>
      </c>
      <c r="H540" s="58" t="s">
        <v>1164</v>
      </c>
      <c r="I540" s="48" t="s">
        <v>1007</v>
      </c>
      <c r="J540" s="49" t="s">
        <v>2230</v>
      </c>
      <c r="K540" s="34">
        <v>151.06100000000001</v>
      </c>
      <c r="L540" s="46">
        <v>300.00700000000001</v>
      </c>
      <c r="M540" s="46">
        <v>148.93899999999999</v>
      </c>
      <c r="N540" s="46" t="s">
        <v>742</v>
      </c>
      <c r="O540" s="31" t="s">
        <v>1009</v>
      </c>
      <c r="P540" s="47" t="s">
        <v>2231</v>
      </c>
      <c r="Q540" s="47"/>
      <c r="R540" s="31" t="s">
        <v>188</v>
      </c>
      <c r="S540" s="37" t="s">
        <v>0</v>
      </c>
      <c r="T540" s="70" t="s">
        <v>677</v>
      </c>
      <c r="U540" s="250">
        <v>438</v>
      </c>
      <c r="V540" s="40" t="s">
        <v>815</v>
      </c>
      <c r="W540" s="41" t="s">
        <v>33</v>
      </c>
      <c r="X540" s="41"/>
      <c r="Y540" s="69"/>
    </row>
    <row r="541" spans="1:25" s="121" customFormat="1" ht="22.5" x14ac:dyDescent="0.15">
      <c r="A541" s="248"/>
      <c r="B541" s="67" t="s">
        <v>2327</v>
      </c>
      <c r="C541" s="31"/>
      <c r="D541" s="31"/>
      <c r="E541" s="34"/>
      <c r="F541" s="34"/>
      <c r="G541" s="46"/>
      <c r="H541" s="55"/>
      <c r="I541" s="48"/>
      <c r="J541" s="49"/>
      <c r="K541" s="34"/>
      <c r="L541" s="46"/>
      <c r="M541" s="46"/>
      <c r="N541" s="46"/>
      <c r="O541" s="31"/>
      <c r="P541" s="47"/>
      <c r="Q541" s="47"/>
      <c r="R541" s="212" t="s">
        <v>308</v>
      </c>
      <c r="S541" s="37"/>
      <c r="T541" s="213"/>
      <c r="U541" s="250"/>
      <c r="V541" s="40"/>
      <c r="W541" s="41"/>
      <c r="X541" s="41"/>
      <c r="Y541" s="69"/>
    </row>
    <row r="542" spans="1:25" s="121" customFormat="1" ht="65.25" customHeight="1" x14ac:dyDescent="0.15">
      <c r="A542" s="248">
        <v>428</v>
      </c>
      <c r="B542" s="67" t="s">
        <v>1863</v>
      </c>
      <c r="C542" s="31" t="s">
        <v>574</v>
      </c>
      <c r="D542" s="31" t="s">
        <v>66</v>
      </c>
      <c r="E542" s="46">
        <v>476.387</v>
      </c>
      <c r="F542" s="34">
        <v>476.387</v>
      </c>
      <c r="G542" s="46">
        <v>408.86799999999999</v>
      </c>
      <c r="H542" s="58" t="s">
        <v>741</v>
      </c>
      <c r="I542" s="48" t="s">
        <v>1007</v>
      </c>
      <c r="J542" s="49" t="s">
        <v>1876</v>
      </c>
      <c r="K542" s="34">
        <v>227.93299999999999</v>
      </c>
      <c r="L542" s="46">
        <v>319.83199999999999</v>
      </c>
      <c r="M542" s="46">
        <f t="shared" ref="M542" si="41">L542-K542</f>
        <v>91.899000000000001</v>
      </c>
      <c r="N542" s="46" t="s">
        <v>741</v>
      </c>
      <c r="O542" s="31" t="s">
        <v>1009</v>
      </c>
      <c r="P542" s="47" t="s">
        <v>1877</v>
      </c>
      <c r="Q542" s="47"/>
      <c r="R542" s="212" t="s">
        <v>308</v>
      </c>
      <c r="S542" s="37" t="s">
        <v>309</v>
      </c>
      <c r="T542" s="70" t="s">
        <v>665</v>
      </c>
      <c r="U542" s="250">
        <v>439</v>
      </c>
      <c r="V542" s="40" t="s">
        <v>815</v>
      </c>
      <c r="W542" s="41"/>
      <c r="X542" s="41" t="s">
        <v>33</v>
      </c>
      <c r="Y542" s="69"/>
    </row>
    <row r="543" spans="1:25" s="121" customFormat="1" x14ac:dyDescent="0.15">
      <c r="A543" s="248"/>
      <c r="B543" s="67"/>
      <c r="C543" s="31"/>
      <c r="D543" s="31"/>
      <c r="E543" s="34"/>
      <c r="F543" s="34"/>
      <c r="G543" s="46"/>
      <c r="H543" s="58"/>
      <c r="I543" s="48"/>
      <c r="J543" s="49"/>
      <c r="K543" s="34"/>
      <c r="L543" s="46"/>
      <c r="M543" s="46"/>
      <c r="N543" s="46"/>
      <c r="O543" s="31"/>
      <c r="P543" s="47"/>
      <c r="Q543" s="47"/>
      <c r="R543" s="212"/>
      <c r="S543" s="37"/>
      <c r="T543" s="70"/>
      <c r="U543" s="250"/>
      <c r="V543" s="40"/>
      <c r="W543" s="41"/>
      <c r="X543" s="41"/>
      <c r="Y543" s="69"/>
    </row>
    <row r="544" spans="1:25" s="121" customFormat="1" ht="22.5" x14ac:dyDescent="0.15">
      <c r="A544" s="248"/>
      <c r="B544" s="47" t="s">
        <v>2328</v>
      </c>
      <c r="C544" s="254"/>
      <c r="D544" s="254"/>
      <c r="E544" s="276"/>
      <c r="F544" s="276"/>
      <c r="G544" s="46"/>
      <c r="H544" s="55"/>
      <c r="I544" s="48"/>
      <c r="J544" s="49"/>
      <c r="K544" s="276"/>
      <c r="L544" s="46"/>
      <c r="M544" s="46"/>
      <c r="N544" s="46"/>
      <c r="O544" s="31"/>
      <c r="P544" s="47"/>
      <c r="Q544" s="47"/>
      <c r="R544" s="31" t="s">
        <v>86</v>
      </c>
      <c r="S544" s="277"/>
      <c r="T544" s="278"/>
      <c r="U544" s="279"/>
      <c r="V544" s="40"/>
      <c r="W544" s="41"/>
      <c r="X544" s="232"/>
      <c r="Y544" s="69"/>
    </row>
    <row r="545" spans="1:25" s="121" customFormat="1" ht="22.5" x14ac:dyDescent="0.15">
      <c r="A545" s="248"/>
      <c r="B545" s="47" t="s">
        <v>2329</v>
      </c>
      <c r="C545" s="254"/>
      <c r="D545" s="254"/>
      <c r="E545" s="276"/>
      <c r="F545" s="276"/>
      <c r="G545" s="46"/>
      <c r="H545" s="55"/>
      <c r="I545" s="48"/>
      <c r="J545" s="49"/>
      <c r="K545" s="34"/>
      <c r="L545" s="46"/>
      <c r="M545" s="46"/>
      <c r="N545" s="46"/>
      <c r="O545" s="31"/>
      <c r="P545" s="47"/>
      <c r="Q545" s="47"/>
      <c r="R545" s="31" t="s">
        <v>86</v>
      </c>
      <c r="S545" s="277"/>
      <c r="T545" s="206"/>
      <c r="U545" s="279"/>
      <c r="V545" s="40"/>
      <c r="W545" s="41"/>
      <c r="X545" s="232"/>
      <c r="Y545" s="69"/>
    </row>
    <row r="546" spans="1:25" s="121" customFormat="1" ht="65.25" customHeight="1" x14ac:dyDescent="0.15">
      <c r="A546" s="248">
        <v>429</v>
      </c>
      <c r="B546" s="137" t="s">
        <v>678</v>
      </c>
      <c r="C546" s="31" t="s">
        <v>178</v>
      </c>
      <c r="D546" s="31" t="s">
        <v>66</v>
      </c>
      <c r="E546" s="34">
        <v>5276.8180000000002</v>
      </c>
      <c r="F546" s="34">
        <v>5276.8180000000002</v>
      </c>
      <c r="G546" s="46">
        <v>5276.8180000000002</v>
      </c>
      <c r="H546" s="50" t="s">
        <v>2214</v>
      </c>
      <c r="I546" s="48" t="s">
        <v>1007</v>
      </c>
      <c r="J546" s="49" t="s">
        <v>2232</v>
      </c>
      <c r="K546" s="34">
        <v>5192.6980000000003</v>
      </c>
      <c r="L546" s="46">
        <v>5223.0079999999998</v>
      </c>
      <c r="M546" s="46">
        <v>30.30199999999968</v>
      </c>
      <c r="N546" s="46" t="s">
        <v>742</v>
      </c>
      <c r="O546" s="31" t="s">
        <v>1009</v>
      </c>
      <c r="P546" s="47" t="s">
        <v>2233</v>
      </c>
      <c r="Q546" s="47"/>
      <c r="R546" s="280" t="s">
        <v>188</v>
      </c>
      <c r="S546" s="37" t="s">
        <v>0</v>
      </c>
      <c r="T546" s="281" t="s">
        <v>679</v>
      </c>
      <c r="U546" s="250">
        <v>440</v>
      </c>
      <c r="V546" s="40" t="s">
        <v>817</v>
      </c>
      <c r="W546" s="41"/>
      <c r="X546" s="41"/>
      <c r="Y546" s="69"/>
    </row>
    <row r="547" spans="1:25" s="121" customFormat="1" ht="65.25" customHeight="1" x14ac:dyDescent="0.15">
      <c r="A547" s="248">
        <v>430</v>
      </c>
      <c r="B547" s="137" t="s">
        <v>680</v>
      </c>
      <c r="C547" s="31" t="s">
        <v>178</v>
      </c>
      <c r="D547" s="31" t="s">
        <v>66</v>
      </c>
      <c r="E547" s="34">
        <v>499.19</v>
      </c>
      <c r="F547" s="34">
        <v>184.64400000000001</v>
      </c>
      <c r="G547" s="46">
        <v>183</v>
      </c>
      <c r="H547" s="50" t="s">
        <v>1164</v>
      </c>
      <c r="I547" s="48" t="s">
        <v>1007</v>
      </c>
      <c r="J547" s="49" t="s">
        <v>2234</v>
      </c>
      <c r="K547" s="34">
        <v>109.045</v>
      </c>
      <c r="L547" s="46">
        <v>536.26</v>
      </c>
      <c r="M547" s="46">
        <v>426.95499999999998</v>
      </c>
      <c r="N547" s="46" t="s">
        <v>742</v>
      </c>
      <c r="O547" s="31" t="s">
        <v>1009</v>
      </c>
      <c r="P547" s="47" t="s">
        <v>2233</v>
      </c>
      <c r="Q547" s="47"/>
      <c r="R547" s="280" t="s">
        <v>188</v>
      </c>
      <c r="S547" s="37" t="s">
        <v>0</v>
      </c>
      <c r="T547" s="281" t="s">
        <v>988</v>
      </c>
      <c r="U547" s="250">
        <v>441</v>
      </c>
      <c r="V547" s="40" t="s">
        <v>48</v>
      </c>
      <c r="W547" s="41"/>
      <c r="X547" s="41" t="s">
        <v>33</v>
      </c>
      <c r="Y547" s="69"/>
    </row>
    <row r="548" spans="1:25" s="121" customFormat="1" ht="56.25" x14ac:dyDescent="0.15">
      <c r="A548" s="248">
        <v>431</v>
      </c>
      <c r="B548" s="47" t="s">
        <v>681</v>
      </c>
      <c r="C548" s="31" t="s">
        <v>178</v>
      </c>
      <c r="D548" s="31" t="s">
        <v>66</v>
      </c>
      <c r="E548" s="34">
        <v>548.16999999999996</v>
      </c>
      <c r="F548" s="34">
        <v>71.430000000000007</v>
      </c>
      <c r="G548" s="46">
        <v>65.869</v>
      </c>
      <c r="H548" s="77" t="s">
        <v>2194</v>
      </c>
      <c r="I548" s="59" t="s">
        <v>1045</v>
      </c>
      <c r="J548" s="60" t="s">
        <v>2195</v>
      </c>
      <c r="K548" s="34">
        <v>72.739999999999995</v>
      </c>
      <c r="L548" s="46">
        <v>600.64</v>
      </c>
      <c r="M548" s="150">
        <f>L548-K548</f>
        <v>527.9</v>
      </c>
      <c r="N548" s="46" t="s">
        <v>2084</v>
      </c>
      <c r="O548" s="31" t="s">
        <v>1045</v>
      </c>
      <c r="P548" s="47" t="s">
        <v>1069</v>
      </c>
      <c r="Q548" s="47"/>
      <c r="R548" s="31" t="s">
        <v>682</v>
      </c>
      <c r="S548" s="37" t="s">
        <v>0</v>
      </c>
      <c r="T548" s="38" t="s">
        <v>683</v>
      </c>
      <c r="U548" s="250">
        <v>442</v>
      </c>
      <c r="V548" s="40" t="s">
        <v>47</v>
      </c>
      <c r="W548" s="41" t="s">
        <v>33</v>
      </c>
      <c r="X548" s="41"/>
      <c r="Y548" s="69"/>
    </row>
    <row r="549" spans="1:25" s="121" customFormat="1" ht="114.75" customHeight="1" x14ac:dyDescent="0.15">
      <c r="A549" s="248">
        <v>432</v>
      </c>
      <c r="B549" s="47" t="s">
        <v>684</v>
      </c>
      <c r="C549" s="31" t="s">
        <v>178</v>
      </c>
      <c r="D549" s="31" t="s">
        <v>66</v>
      </c>
      <c r="E549" s="34">
        <v>122.866</v>
      </c>
      <c r="F549" s="34">
        <v>122.866</v>
      </c>
      <c r="G549" s="46">
        <v>113.587</v>
      </c>
      <c r="H549" s="77" t="s">
        <v>741</v>
      </c>
      <c r="I549" s="59" t="s">
        <v>1007</v>
      </c>
      <c r="J549" s="60" t="s">
        <v>1057</v>
      </c>
      <c r="K549" s="34">
        <v>116.047</v>
      </c>
      <c r="L549" s="46">
        <v>117.379</v>
      </c>
      <c r="M549" s="150">
        <f t="shared" ref="M549:M554" si="42">L549-K549</f>
        <v>1.3320000000000078</v>
      </c>
      <c r="N549" s="46" t="s">
        <v>741</v>
      </c>
      <c r="O549" s="31" t="s">
        <v>1009</v>
      </c>
      <c r="P549" s="47" t="s">
        <v>1070</v>
      </c>
      <c r="Q549" s="47"/>
      <c r="R549" s="31" t="s">
        <v>682</v>
      </c>
      <c r="S549" s="37" t="s">
        <v>0</v>
      </c>
      <c r="T549" s="38" t="s">
        <v>685</v>
      </c>
      <c r="U549" s="250">
        <v>443</v>
      </c>
      <c r="V549" s="40" t="s">
        <v>815</v>
      </c>
      <c r="W549" s="41" t="s">
        <v>33</v>
      </c>
      <c r="X549" s="41"/>
      <c r="Y549" s="69"/>
    </row>
    <row r="550" spans="1:25" s="121" customFormat="1" ht="45" customHeight="1" x14ac:dyDescent="0.15">
      <c r="A550" s="248">
        <v>433</v>
      </c>
      <c r="B550" s="47" t="s">
        <v>687</v>
      </c>
      <c r="C550" s="31" t="s">
        <v>61</v>
      </c>
      <c r="D550" s="31" t="s">
        <v>92</v>
      </c>
      <c r="E550" s="34">
        <v>18.423999999999999</v>
      </c>
      <c r="F550" s="34">
        <v>18.423999999999999</v>
      </c>
      <c r="G550" s="46">
        <v>18.231000000000002</v>
      </c>
      <c r="H550" s="77" t="s">
        <v>741</v>
      </c>
      <c r="I550" s="59" t="s">
        <v>1011</v>
      </c>
      <c r="J550" s="60" t="s">
        <v>1046</v>
      </c>
      <c r="K550" s="34">
        <v>0</v>
      </c>
      <c r="L550" s="46">
        <v>0</v>
      </c>
      <c r="M550" s="150">
        <f t="shared" si="42"/>
        <v>0</v>
      </c>
      <c r="N550" s="46" t="s">
        <v>741</v>
      </c>
      <c r="O550" s="31" t="s">
        <v>1012</v>
      </c>
      <c r="P550" s="47" t="s">
        <v>1071</v>
      </c>
      <c r="Q550" s="47"/>
      <c r="R550" s="31" t="s">
        <v>682</v>
      </c>
      <c r="S550" s="37" t="s">
        <v>0</v>
      </c>
      <c r="T550" s="70" t="s">
        <v>685</v>
      </c>
      <c r="U550" s="250">
        <v>449</v>
      </c>
      <c r="V550" s="40" t="s">
        <v>815</v>
      </c>
      <c r="W550" s="41" t="s">
        <v>33</v>
      </c>
      <c r="X550" s="41"/>
      <c r="Y550" s="69"/>
    </row>
    <row r="551" spans="1:25" s="121" customFormat="1" ht="45" customHeight="1" x14ac:dyDescent="0.15">
      <c r="A551" s="248">
        <v>434</v>
      </c>
      <c r="B551" s="47" t="s">
        <v>911</v>
      </c>
      <c r="C551" s="31" t="s">
        <v>61</v>
      </c>
      <c r="D551" s="31" t="s">
        <v>92</v>
      </c>
      <c r="E551" s="34">
        <v>13.128</v>
      </c>
      <c r="F551" s="34">
        <v>13.128</v>
      </c>
      <c r="G551" s="46">
        <v>12.535</v>
      </c>
      <c r="H551" s="77" t="s">
        <v>741</v>
      </c>
      <c r="I551" s="59" t="s">
        <v>1011</v>
      </c>
      <c r="J551" s="60" t="s">
        <v>1058</v>
      </c>
      <c r="K551" s="34">
        <v>0</v>
      </c>
      <c r="L551" s="46">
        <v>0</v>
      </c>
      <c r="M551" s="150">
        <f t="shared" si="42"/>
        <v>0</v>
      </c>
      <c r="N551" s="46" t="s">
        <v>741</v>
      </c>
      <c r="O551" s="31" t="s">
        <v>1012</v>
      </c>
      <c r="P551" s="47" t="s">
        <v>1071</v>
      </c>
      <c r="Q551" s="47"/>
      <c r="R551" s="31" t="s">
        <v>682</v>
      </c>
      <c r="S551" s="37" t="s">
        <v>0</v>
      </c>
      <c r="T551" s="70" t="s">
        <v>685</v>
      </c>
      <c r="U551" s="250">
        <v>450</v>
      </c>
      <c r="V551" s="40" t="s">
        <v>815</v>
      </c>
      <c r="W551" s="41" t="s">
        <v>33</v>
      </c>
      <c r="X551" s="41"/>
      <c r="Y551" s="69"/>
    </row>
    <row r="552" spans="1:25" s="121" customFormat="1" ht="45" customHeight="1" x14ac:dyDescent="0.15">
      <c r="A552" s="248">
        <v>435</v>
      </c>
      <c r="B552" s="47" t="s">
        <v>912</v>
      </c>
      <c r="C552" s="31" t="s">
        <v>61</v>
      </c>
      <c r="D552" s="31" t="s">
        <v>92</v>
      </c>
      <c r="E552" s="34">
        <v>13.311999999999999</v>
      </c>
      <c r="F552" s="34">
        <v>13.311999999999999</v>
      </c>
      <c r="G552" s="46">
        <v>12.705</v>
      </c>
      <c r="H552" s="77" t="s">
        <v>741</v>
      </c>
      <c r="I552" s="59" t="s">
        <v>1011</v>
      </c>
      <c r="J552" s="60" t="s">
        <v>1058</v>
      </c>
      <c r="K552" s="34">
        <v>0</v>
      </c>
      <c r="L552" s="46">
        <v>0</v>
      </c>
      <c r="M552" s="150">
        <f t="shared" si="42"/>
        <v>0</v>
      </c>
      <c r="N552" s="46" t="s">
        <v>741</v>
      </c>
      <c r="O552" s="31" t="s">
        <v>1012</v>
      </c>
      <c r="P552" s="47" t="s">
        <v>1071</v>
      </c>
      <c r="Q552" s="47"/>
      <c r="R552" s="31" t="s">
        <v>682</v>
      </c>
      <c r="S552" s="37" t="s">
        <v>0</v>
      </c>
      <c r="T552" s="70" t="s">
        <v>685</v>
      </c>
      <c r="U552" s="250">
        <v>451</v>
      </c>
      <c r="V552" s="40" t="s">
        <v>815</v>
      </c>
      <c r="W552" s="41" t="s">
        <v>33</v>
      </c>
      <c r="X552" s="41"/>
      <c r="Y552" s="69"/>
    </row>
    <row r="553" spans="1:25" s="121" customFormat="1" ht="45" customHeight="1" x14ac:dyDescent="0.15">
      <c r="A553" s="248">
        <v>436</v>
      </c>
      <c r="B553" s="47" t="s">
        <v>913</v>
      </c>
      <c r="C553" s="31" t="s">
        <v>61</v>
      </c>
      <c r="D553" s="31" t="s">
        <v>92</v>
      </c>
      <c r="E553" s="34">
        <v>11.411</v>
      </c>
      <c r="F553" s="34">
        <v>11.411</v>
      </c>
      <c r="G553" s="46">
        <v>10.250999999999999</v>
      </c>
      <c r="H553" s="77" t="s">
        <v>741</v>
      </c>
      <c r="I553" s="59" t="s">
        <v>1011</v>
      </c>
      <c r="J553" s="60" t="s">
        <v>1058</v>
      </c>
      <c r="K553" s="34">
        <v>0</v>
      </c>
      <c r="L553" s="46">
        <v>0</v>
      </c>
      <c r="M553" s="150">
        <f t="shared" si="42"/>
        <v>0</v>
      </c>
      <c r="N553" s="46" t="s">
        <v>741</v>
      </c>
      <c r="O553" s="31" t="s">
        <v>1012</v>
      </c>
      <c r="P553" s="47" t="s">
        <v>1071</v>
      </c>
      <c r="Q553" s="47"/>
      <c r="R553" s="31" t="s">
        <v>682</v>
      </c>
      <c r="S553" s="37" t="s">
        <v>0</v>
      </c>
      <c r="T553" s="70" t="s">
        <v>685</v>
      </c>
      <c r="U553" s="250">
        <v>452</v>
      </c>
      <c r="V553" s="40" t="s">
        <v>815</v>
      </c>
      <c r="W553" s="41" t="s">
        <v>33</v>
      </c>
      <c r="X553" s="41"/>
      <c r="Y553" s="69"/>
    </row>
    <row r="554" spans="1:25" s="121" customFormat="1" ht="45" customHeight="1" x14ac:dyDescent="0.15">
      <c r="A554" s="248">
        <v>437</v>
      </c>
      <c r="B554" s="47" t="s">
        <v>688</v>
      </c>
      <c r="C554" s="31" t="s">
        <v>61</v>
      </c>
      <c r="D554" s="31" t="s">
        <v>92</v>
      </c>
      <c r="E554" s="34">
        <v>14.113</v>
      </c>
      <c r="F554" s="34">
        <v>14.113</v>
      </c>
      <c r="G554" s="46">
        <v>13.028</v>
      </c>
      <c r="H554" s="77" t="s">
        <v>741</v>
      </c>
      <c r="I554" s="59" t="s">
        <v>1011</v>
      </c>
      <c r="J554" s="60" t="s">
        <v>1058</v>
      </c>
      <c r="K554" s="34">
        <v>0</v>
      </c>
      <c r="L554" s="46">
        <v>0</v>
      </c>
      <c r="M554" s="150">
        <f t="shared" si="42"/>
        <v>0</v>
      </c>
      <c r="N554" s="46" t="s">
        <v>741</v>
      </c>
      <c r="O554" s="31" t="s">
        <v>1012</v>
      </c>
      <c r="P554" s="47" t="s">
        <v>1071</v>
      </c>
      <c r="Q554" s="47"/>
      <c r="R554" s="31" t="s">
        <v>682</v>
      </c>
      <c r="S554" s="37" t="s">
        <v>0</v>
      </c>
      <c r="T554" s="70" t="s">
        <v>685</v>
      </c>
      <c r="U554" s="250">
        <v>453</v>
      </c>
      <c r="V554" s="40" t="s">
        <v>815</v>
      </c>
      <c r="W554" s="41" t="s">
        <v>33</v>
      </c>
      <c r="X554" s="41"/>
      <c r="Y554" s="69"/>
    </row>
    <row r="555" spans="1:25" s="121" customFormat="1" ht="45" x14ac:dyDescent="0.15">
      <c r="A555" s="248">
        <v>438</v>
      </c>
      <c r="B555" s="47" t="s">
        <v>689</v>
      </c>
      <c r="C555" s="31" t="s">
        <v>61</v>
      </c>
      <c r="D555" s="31" t="s">
        <v>92</v>
      </c>
      <c r="E555" s="34">
        <v>4.7060000000000004</v>
      </c>
      <c r="F555" s="34">
        <v>4.7060000000000004</v>
      </c>
      <c r="G555" s="46">
        <v>4.7060000000000004</v>
      </c>
      <c r="H555" s="72" t="s">
        <v>742</v>
      </c>
      <c r="I555" s="48" t="s">
        <v>1011</v>
      </c>
      <c r="J555" s="49" t="s">
        <v>1893</v>
      </c>
      <c r="K555" s="34">
        <v>0</v>
      </c>
      <c r="L555" s="46">
        <v>0</v>
      </c>
      <c r="M555" s="46">
        <v>0</v>
      </c>
      <c r="N555" s="46" t="s">
        <v>742</v>
      </c>
      <c r="O555" s="31" t="s">
        <v>1012</v>
      </c>
      <c r="P555" s="47" t="s">
        <v>1894</v>
      </c>
      <c r="Q555" s="47"/>
      <c r="R555" s="31" t="s">
        <v>1669</v>
      </c>
      <c r="S555" s="37" t="s">
        <v>0</v>
      </c>
      <c r="T555" s="38" t="s">
        <v>686</v>
      </c>
      <c r="U555" s="250">
        <v>454</v>
      </c>
      <c r="V555" s="40" t="s">
        <v>49</v>
      </c>
      <c r="W555" s="41" t="s">
        <v>33</v>
      </c>
      <c r="X555" s="41"/>
      <c r="Y555" s="69"/>
    </row>
    <row r="556" spans="1:25" s="121" customFormat="1" ht="111.75" customHeight="1" x14ac:dyDescent="0.15">
      <c r="A556" s="248">
        <v>439</v>
      </c>
      <c r="B556" s="216" t="s">
        <v>806</v>
      </c>
      <c r="C556" s="31" t="s">
        <v>92</v>
      </c>
      <c r="D556" s="31" t="s">
        <v>146</v>
      </c>
      <c r="E556" s="34">
        <v>13.936</v>
      </c>
      <c r="F556" s="34">
        <v>13.936</v>
      </c>
      <c r="G556" s="46">
        <v>13.38</v>
      </c>
      <c r="H556" s="72" t="s">
        <v>1059</v>
      </c>
      <c r="I556" s="48" t="s">
        <v>1007</v>
      </c>
      <c r="J556" s="49" t="s">
        <v>2196</v>
      </c>
      <c r="K556" s="34">
        <v>13.943</v>
      </c>
      <c r="L556" s="46">
        <v>12.891999999999999</v>
      </c>
      <c r="M556" s="150">
        <f t="shared" ref="M556:M558" si="43">L556-K556</f>
        <v>-1.0510000000000002</v>
      </c>
      <c r="N556" s="46" t="s">
        <v>2192</v>
      </c>
      <c r="O556" s="31" t="s">
        <v>1009</v>
      </c>
      <c r="P556" s="47" t="s">
        <v>2197</v>
      </c>
      <c r="Q556" s="47"/>
      <c r="R556" s="201" t="s">
        <v>800</v>
      </c>
      <c r="S556" s="202" t="s">
        <v>0</v>
      </c>
      <c r="T556" s="70" t="s">
        <v>685</v>
      </c>
      <c r="U556" s="66" t="s">
        <v>801</v>
      </c>
      <c r="V556" s="213" t="s">
        <v>24</v>
      </c>
      <c r="W556" s="41" t="s">
        <v>33</v>
      </c>
      <c r="X556" s="41"/>
      <c r="Y556" s="69"/>
    </row>
    <row r="557" spans="1:25" s="121" customFormat="1" ht="119.25" customHeight="1" x14ac:dyDescent="0.15">
      <c r="A557" s="248">
        <v>440</v>
      </c>
      <c r="B557" s="23" t="s">
        <v>807</v>
      </c>
      <c r="C557" s="31" t="s">
        <v>92</v>
      </c>
      <c r="D557" s="31" t="s">
        <v>146</v>
      </c>
      <c r="E557" s="34">
        <v>14.17</v>
      </c>
      <c r="F557" s="34">
        <v>14.17</v>
      </c>
      <c r="G557" s="46">
        <v>12.35</v>
      </c>
      <c r="H557" s="72" t="s">
        <v>1060</v>
      </c>
      <c r="I557" s="48" t="s">
        <v>1007</v>
      </c>
      <c r="J557" s="49" t="s">
        <v>2198</v>
      </c>
      <c r="K557" s="34">
        <v>14.106999999999999</v>
      </c>
      <c r="L557" s="46">
        <v>13.038</v>
      </c>
      <c r="M557" s="150">
        <f t="shared" si="43"/>
        <v>-1.0689999999999991</v>
      </c>
      <c r="N557" s="46" t="s">
        <v>741</v>
      </c>
      <c r="O557" s="31" t="s">
        <v>1009</v>
      </c>
      <c r="P557" s="47" t="s">
        <v>2199</v>
      </c>
      <c r="Q557" s="47"/>
      <c r="R557" s="204" t="s">
        <v>800</v>
      </c>
      <c r="S557" s="40" t="s">
        <v>0</v>
      </c>
      <c r="T557" s="70" t="s">
        <v>685</v>
      </c>
      <c r="U557" s="66" t="s">
        <v>802</v>
      </c>
      <c r="V557" s="213" t="s">
        <v>24</v>
      </c>
      <c r="W557" s="41" t="s">
        <v>33</v>
      </c>
      <c r="X557" s="41"/>
      <c r="Y557" s="69"/>
    </row>
    <row r="558" spans="1:25" s="121" customFormat="1" ht="123" customHeight="1" x14ac:dyDescent="0.15">
      <c r="A558" s="248">
        <v>441</v>
      </c>
      <c r="B558" s="23" t="s">
        <v>808</v>
      </c>
      <c r="C558" s="31" t="s">
        <v>92</v>
      </c>
      <c r="D558" s="31" t="s">
        <v>146</v>
      </c>
      <c r="E558" s="34">
        <v>18.559000000000001</v>
      </c>
      <c r="F558" s="34">
        <v>18.559000000000001</v>
      </c>
      <c r="G558" s="46">
        <v>18.274999999999999</v>
      </c>
      <c r="H558" s="72" t="s">
        <v>1061</v>
      </c>
      <c r="I558" s="48" t="s">
        <v>1007</v>
      </c>
      <c r="J558" s="49" t="s">
        <v>2200</v>
      </c>
      <c r="K558" s="34">
        <v>18.559000000000001</v>
      </c>
      <c r="L558" s="46">
        <v>16.097999999999999</v>
      </c>
      <c r="M558" s="150">
        <f t="shared" si="43"/>
        <v>-2.4610000000000021</v>
      </c>
      <c r="N558" s="46" t="s">
        <v>741</v>
      </c>
      <c r="O558" s="31" t="s">
        <v>1009</v>
      </c>
      <c r="P558" s="47" t="s">
        <v>2197</v>
      </c>
      <c r="Q558" s="47"/>
      <c r="R558" s="204" t="s">
        <v>800</v>
      </c>
      <c r="S558" s="40" t="s">
        <v>0</v>
      </c>
      <c r="T558" s="70" t="s">
        <v>685</v>
      </c>
      <c r="U558" s="66" t="s">
        <v>803</v>
      </c>
      <c r="V558" s="213" t="s">
        <v>24</v>
      </c>
      <c r="W558" s="41" t="s">
        <v>33</v>
      </c>
      <c r="X558" s="41"/>
      <c r="Y558" s="69"/>
    </row>
    <row r="559" spans="1:25" s="121" customFormat="1" ht="198" customHeight="1" x14ac:dyDescent="0.15">
      <c r="A559" s="248">
        <v>442</v>
      </c>
      <c r="B559" s="23" t="s">
        <v>809</v>
      </c>
      <c r="C559" s="31" t="s">
        <v>92</v>
      </c>
      <c r="D559" s="31" t="s">
        <v>146</v>
      </c>
      <c r="E559" s="34">
        <v>5.0629999999999997</v>
      </c>
      <c r="F559" s="34">
        <v>5.0629999999999997</v>
      </c>
      <c r="G559" s="46">
        <v>5.0629999999999997</v>
      </c>
      <c r="H559" s="2" t="s">
        <v>1878</v>
      </c>
      <c r="I559" s="48" t="s">
        <v>1007</v>
      </c>
      <c r="J559" s="49" t="s">
        <v>1879</v>
      </c>
      <c r="K559" s="34">
        <v>6.3289999999999997</v>
      </c>
      <c r="L559" s="46">
        <v>6.8010000000000002</v>
      </c>
      <c r="M559" s="46">
        <f>L559-K559</f>
        <v>0.47200000000000042</v>
      </c>
      <c r="N559" s="46" t="s">
        <v>741</v>
      </c>
      <c r="O559" s="31" t="s">
        <v>1009</v>
      </c>
      <c r="P559" s="47" t="s">
        <v>1880</v>
      </c>
      <c r="Q559" s="47"/>
      <c r="R559" s="204" t="s">
        <v>1669</v>
      </c>
      <c r="S559" s="40" t="s">
        <v>0</v>
      </c>
      <c r="T559" s="71" t="s">
        <v>814</v>
      </c>
      <c r="U559" s="66" t="s">
        <v>804</v>
      </c>
      <c r="V559" s="40" t="s">
        <v>24</v>
      </c>
      <c r="W559" s="41" t="s">
        <v>33</v>
      </c>
      <c r="X559" s="41"/>
      <c r="Y559" s="69"/>
    </row>
    <row r="560" spans="1:25" s="121" customFormat="1" ht="123" customHeight="1" x14ac:dyDescent="0.15">
      <c r="A560" s="248">
        <v>443</v>
      </c>
      <c r="B560" s="23" t="s">
        <v>810</v>
      </c>
      <c r="C560" s="31" t="s">
        <v>92</v>
      </c>
      <c r="D560" s="31" t="s">
        <v>146</v>
      </c>
      <c r="E560" s="34">
        <v>5.9210000000000003</v>
      </c>
      <c r="F560" s="34">
        <v>5.9210000000000003</v>
      </c>
      <c r="G560" s="46">
        <v>5.9210000000000003</v>
      </c>
      <c r="H560" s="72" t="s">
        <v>1881</v>
      </c>
      <c r="I560" s="48" t="s">
        <v>1007</v>
      </c>
      <c r="J560" s="49" t="s">
        <v>1882</v>
      </c>
      <c r="K560" s="34">
        <v>5.6360000000000001</v>
      </c>
      <c r="L560" s="46">
        <v>8.3559999999999999</v>
      </c>
      <c r="M560" s="46">
        <f>L560-K560</f>
        <v>2.7199999999999998</v>
      </c>
      <c r="N560" s="46" t="s">
        <v>1883</v>
      </c>
      <c r="O560" s="31" t="s">
        <v>1009</v>
      </c>
      <c r="P560" s="47" t="s">
        <v>1884</v>
      </c>
      <c r="Q560" s="47"/>
      <c r="R560" s="204" t="s">
        <v>1669</v>
      </c>
      <c r="S560" s="40" t="s">
        <v>0</v>
      </c>
      <c r="T560" s="71" t="s">
        <v>814</v>
      </c>
      <c r="U560" s="66" t="s">
        <v>805</v>
      </c>
      <c r="V560" s="40" t="s">
        <v>24</v>
      </c>
      <c r="W560" s="41" t="s">
        <v>33</v>
      </c>
      <c r="X560" s="41"/>
      <c r="Y560" s="69"/>
    </row>
    <row r="561" spans="1:25" s="121" customFormat="1" ht="45" x14ac:dyDescent="0.15">
      <c r="A561" s="248">
        <v>444</v>
      </c>
      <c r="B561" s="67" t="s">
        <v>953</v>
      </c>
      <c r="C561" s="31" t="s">
        <v>954</v>
      </c>
      <c r="D561" s="31" t="s">
        <v>66</v>
      </c>
      <c r="E561" s="34">
        <v>93</v>
      </c>
      <c r="F561" s="34">
        <v>93</v>
      </c>
      <c r="G561" s="46">
        <v>90.834000000000003</v>
      </c>
      <c r="H561" s="36" t="s">
        <v>1578</v>
      </c>
      <c r="I561" s="48" t="s">
        <v>1045</v>
      </c>
      <c r="J561" s="49" t="s">
        <v>2189</v>
      </c>
      <c r="K561" s="34">
        <v>93</v>
      </c>
      <c r="L561" s="46">
        <v>93</v>
      </c>
      <c r="M561" s="46">
        <f>L561-K561</f>
        <v>0</v>
      </c>
      <c r="N561" s="46" t="s">
        <v>2190</v>
      </c>
      <c r="O561" s="31" t="s">
        <v>1045</v>
      </c>
      <c r="P561" s="47" t="s">
        <v>2191</v>
      </c>
      <c r="Q561" s="47"/>
      <c r="R561" s="212" t="s">
        <v>940</v>
      </c>
      <c r="S561" s="37" t="s">
        <v>309</v>
      </c>
      <c r="T561" s="38" t="s">
        <v>955</v>
      </c>
      <c r="U561" s="250">
        <v>455</v>
      </c>
      <c r="V561" s="40" t="s">
        <v>26</v>
      </c>
      <c r="W561" s="41"/>
      <c r="X561" s="41"/>
      <c r="Y561" s="69"/>
    </row>
    <row r="562" spans="1:25" s="121" customFormat="1" ht="141" customHeight="1" x14ac:dyDescent="0.15">
      <c r="A562" s="248">
        <v>445</v>
      </c>
      <c r="B562" s="47" t="s">
        <v>690</v>
      </c>
      <c r="C562" s="31" t="s">
        <v>208</v>
      </c>
      <c r="D562" s="31" t="s">
        <v>66</v>
      </c>
      <c r="E562" s="34">
        <v>788.23900000000003</v>
      </c>
      <c r="F562" s="34">
        <v>788.23900000000003</v>
      </c>
      <c r="G562" s="46">
        <v>787.62400000000002</v>
      </c>
      <c r="H562" s="36" t="s">
        <v>1885</v>
      </c>
      <c r="I562" s="48" t="s">
        <v>1007</v>
      </c>
      <c r="J562" s="54" t="s">
        <v>1886</v>
      </c>
      <c r="K562" s="34">
        <v>786.83600000000001</v>
      </c>
      <c r="L562" s="46">
        <v>1238.5999999999999</v>
      </c>
      <c r="M562" s="46">
        <v>451.7639999999999</v>
      </c>
      <c r="N562" s="46" t="s">
        <v>741</v>
      </c>
      <c r="O562" s="31" t="s">
        <v>1009</v>
      </c>
      <c r="P562" s="47" t="s">
        <v>1887</v>
      </c>
      <c r="Q562" s="47" t="s">
        <v>1888</v>
      </c>
      <c r="R562" s="31" t="s">
        <v>209</v>
      </c>
      <c r="S562" s="37" t="s">
        <v>0</v>
      </c>
      <c r="T562" s="38" t="s">
        <v>691</v>
      </c>
      <c r="U562" s="250">
        <v>456</v>
      </c>
      <c r="V562" s="40" t="s">
        <v>26</v>
      </c>
      <c r="W562" s="41"/>
      <c r="X562" s="41"/>
      <c r="Y562" s="69"/>
    </row>
    <row r="563" spans="1:25" s="121" customFormat="1" ht="72" customHeight="1" x14ac:dyDescent="0.15">
      <c r="A563" s="248">
        <v>446</v>
      </c>
      <c r="B563" s="47" t="s">
        <v>2163</v>
      </c>
      <c r="C563" s="31" t="s">
        <v>63</v>
      </c>
      <c r="D563" s="31" t="s">
        <v>60</v>
      </c>
      <c r="E563" s="34">
        <v>45</v>
      </c>
      <c r="F563" s="34">
        <v>45</v>
      </c>
      <c r="G563" s="46">
        <v>43.5</v>
      </c>
      <c r="H563" s="151" t="s">
        <v>2160</v>
      </c>
      <c r="I563" s="152" t="s">
        <v>1011</v>
      </c>
      <c r="J563" s="153" t="s">
        <v>2164</v>
      </c>
      <c r="K563" s="272">
        <v>45.46</v>
      </c>
      <c r="L563" s="18">
        <v>0</v>
      </c>
      <c r="M563" s="56">
        <f>L563-K563</f>
        <v>-45.46</v>
      </c>
      <c r="N563" s="46" t="s">
        <v>741</v>
      </c>
      <c r="O563" s="31" t="s">
        <v>1012</v>
      </c>
      <c r="P563" s="154" t="s">
        <v>2165</v>
      </c>
      <c r="Q563" s="47"/>
      <c r="R563" s="31" t="s">
        <v>530</v>
      </c>
      <c r="S563" s="37" t="s">
        <v>0</v>
      </c>
      <c r="T563" s="70" t="s">
        <v>665</v>
      </c>
      <c r="U563" s="250">
        <v>457</v>
      </c>
      <c r="V563" s="40" t="s">
        <v>25</v>
      </c>
      <c r="W563" s="41"/>
      <c r="X563" s="41"/>
      <c r="Y563" s="69"/>
    </row>
    <row r="564" spans="1:25" s="121" customFormat="1" ht="38.1" customHeight="1" x14ac:dyDescent="0.15">
      <c r="A564" s="248">
        <v>447</v>
      </c>
      <c r="B564" s="47" t="s">
        <v>2166</v>
      </c>
      <c r="C564" s="31" t="s">
        <v>63</v>
      </c>
      <c r="D564" s="31" t="s">
        <v>60</v>
      </c>
      <c r="E564" s="34">
        <v>54</v>
      </c>
      <c r="F564" s="34">
        <v>54</v>
      </c>
      <c r="G564" s="46">
        <v>53.389595999999997</v>
      </c>
      <c r="H564" s="80" t="s">
        <v>2167</v>
      </c>
      <c r="I564" s="51" t="s">
        <v>1011</v>
      </c>
      <c r="J564" s="52" t="s">
        <v>2168</v>
      </c>
      <c r="K564" s="34">
        <v>43.601999999999997</v>
      </c>
      <c r="L564" s="46">
        <v>0</v>
      </c>
      <c r="M564" s="46">
        <f>L564-K564</f>
        <v>-43.601999999999997</v>
      </c>
      <c r="N564" s="46" t="s">
        <v>741</v>
      </c>
      <c r="O564" s="31" t="s">
        <v>1012</v>
      </c>
      <c r="P564" s="57" t="s">
        <v>2169</v>
      </c>
      <c r="Q564" s="47"/>
      <c r="R564" s="31" t="s">
        <v>692</v>
      </c>
      <c r="S564" s="37" t="s">
        <v>0</v>
      </c>
      <c r="T564" s="70" t="s">
        <v>665</v>
      </c>
      <c r="U564" s="250">
        <v>458</v>
      </c>
      <c r="V564" s="40" t="s">
        <v>25</v>
      </c>
      <c r="W564" s="41"/>
      <c r="X564" s="41"/>
      <c r="Y564" s="69"/>
    </row>
    <row r="565" spans="1:25" s="121" customFormat="1" ht="42.75" customHeight="1" x14ac:dyDescent="0.15">
      <c r="A565" s="248">
        <v>448</v>
      </c>
      <c r="B565" s="47" t="s">
        <v>693</v>
      </c>
      <c r="C565" s="31" t="s">
        <v>63</v>
      </c>
      <c r="D565" s="31" t="s">
        <v>60</v>
      </c>
      <c r="E565" s="34">
        <v>27.074999999999999</v>
      </c>
      <c r="F565" s="34">
        <v>27.074999999999999</v>
      </c>
      <c r="G565" s="46">
        <v>26.007000000000001</v>
      </c>
      <c r="H565" s="58" t="s">
        <v>878</v>
      </c>
      <c r="I565" s="48" t="s">
        <v>1011</v>
      </c>
      <c r="J565" s="49" t="s">
        <v>1170</v>
      </c>
      <c r="K565" s="34">
        <v>26.073</v>
      </c>
      <c r="L565" s="46">
        <v>0</v>
      </c>
      <c r="M565" s="46">
        <v>-26.073</v>
      </c>
      <c r="N565" s="46" t="s">
        <v>742</v>
      </c>
      <c r="O565" s="31" t="s">
        <v>1012</v>
      </c>
      <c r="P565" s="47" t="s">
        <v>1171</v>
      </c>
      <c r="Q565" s="47"/>
      <c r="R565" s="31" t="s">
        <v>188</v>
      </c>
      <c r="S565" s="37" t="s">
        <v>0</v>
      </c>
      <c r="T565" s="70" t="s">
        <v>665</v>
      </c>
      <c r="U565" s="250">
        <v>459</v>
      </c>
      <c r="V565" s="40" t="s">
        <v>815</v>
      </c>
      <c r="W565" s="41" t="s">
        <v>33</v>
      </c>
      <c r="X565" s="41"/>
      <c r="Y565" s="69"/>
    </row>
    <row r="566" spans="1:25" s="121" customFormat="1" ht="43.5" customHeight="1" x14ac:dyDescent="0.15">
      <c r="A566" s="248">
        <v>449</v>
      </c>
      <c r="B566" s="47" t="s">
        <v>694</v>
      </c>
      <c r="C566" s="31" t="s">
        <v>63</v>
      </c>
      <c r="D566" s="31" t="s">
        <v>60</v>
      </c>
      <c r="E566" s="34">
        <v>9.2669999999999995</v>
      </c>
      <c r="F566" s="34">
        <v>9.2669999999999995</v>
      </c>
      <c r="G566" s="46">
        <v>8.3699999999999992</v>
      </c>
      <c r="H566" s="58" t="s">
        <v>878</v>
      </c>
      <c r="I566" s="48" t="s">
        <v>1011</v>
      </c>
      <c r="J566" s="49" t="s">
        <v>1172</v>
      </c>
      <c r="K566" s="34">
        <v>8.3960000000000008</v>
      </c>
      <c r="L566" s="46">
        <v>0</v>
      </c>
      <c r="M566" s="46">
        <v>-8.3960000000000008</v>
      </c>
      <c r="N566" s="46" t="s">
        <v>742</v>
      </c>
      <c r="O566" s="31" t="s">
        <v>1012</v>
      </c>
      <c r="P566" s="47" t="s">
        <v>1173</v>
      </c>
      <c r="Q566" s="47"/>
      <c r="R566" s="31" t="s">
        <v>188</v>
      </c>
      <c r="S566" s="37" t="s">
        <v>0</v>
      </c>
      <c r="T566" s="70" t="s">
        <v>665</v>
      </c>
      <c r="U566" s="250">
        <v>460</v>
      </c>
      <c r="V566" s="40" t="s">
        <v>815</v>
      </c>
      <c r="W566" s="41" t="s">
        <v>33</v>
      </c>
      <c r="X566" s="41"/>
      <c r="Y566" s="69"/>
    </row>
    <row r="567" spans="1:25" s="121" customFormat="1" ht="45" x14ac:dyDescent="0.15">
      <c r="A567" s="248">
        <v>450</v>
      </c>
      <c r="B567" s="47" t="s">
        <v>695</v>
      </c>
      <c r="C567" s="31" t="s">
        <v>63</v>
      </c>
      <c r="D567" s="31" t="s">
        <v>92</v>
      </c>
      <c r="E567" s="34">
        <v>5</v>
      </c>
      <c r="F567" s="34">
        <v>5</v>
      </c>
      <c r="G567" s="46">
        <v>4.2320000000000002</v>
      </c>
      <c r="H567" s="77" t="s">
        <v>1094</v>
      </c>
      <c r="I567" s="48" t="s">
        <v>1011</v>
      </c>
      <c r="J567" s="49" t="s">
        <v>1979</v>
      </c>
      <c r="K567" s="34">
        <v>0</v>
      </c>
      <c r="L567" s="46">
        <v>0</v>
      </c>
      <c r="M567" s="46">
        <f>L567-K567</f>
        <v>0</v>
      </c>
      <c r="N567" s="46" t="s">
        <v>741</v>
      </c>
      <c r="O567" s="31" t="s">
        <v>1012</v>
      </c>
      <c r="P567" s="47" t="s">
        <v>2070</v>
      </c>
      <c r="Q567" s="47"/>
      <c r="R567" s="249" t="s">
        <v>82</v>
      </c>
      <c r="S567" s="37" t="s">
        <v>0</v>
      </c>
      <c r="T567" s="70" t="s">
        <v>696</v>
      </c>
      <c r="U567" s="250">
        <v>461</v>
      </c>
      <c r="V567" s="40" t="s">
        <v>815</v>
      </c>
      <c r="W567" s="41" t="s">
        <v>33</v>
      </c>
      <c r="X567" s="41"/>
      <c r="Y567" s="69"/>
    </row>
    <row r="568" spans="1:25" s="121" customFormat="1" ht="122.25" customHeight="1" x14ac:dyDescent="0.15">
      <c r="A568" s="248">
        <v>451</v>
      </c>
      <c r="B568" s="47" t="s">
        <v>914</v>
      </c>
      <c r="C568" s="31" t="s">
        <v>63</v>
      </c>
      <c r="D568" s="31" t="s">
        <v>60</v>
      </c>
      <c r="E568" s="34">
        <v>11.122</v>
      </c>
      <c r="F568" s="34">
        <v>11.122</v>
      </c>
      <c r="G568" s="46">
        <v>8.99</v>
      </c>
      <c r="H568" s="77" t="s">
        <v>1062</v>
      </c>
      <c r="I568" s="59" t="s">
        <v>1011</v>
      </c>
      <c r="J568" s="60" t="s">
        <v>2201</v>
      </c>
      <c r="K568" s="34">
        <v>11.071999999999999</v>
      </c>
      <c r="L568" s="46">
        <v>0</v>
      </c>
      <c r="M568" s="150">
        <f t="shared" ref="M568:M573" si="44">L568-K568</f>
        <v>-11.071999999999999</v>
      </c>
      <c r="N568" s="46" t="s">
        <v>741</v>
      </c>
      <c r="O568" s="31" t="s">
        <v>1012</v>
      </c>
      <c r="P568" s="47" t="s">
        <v>1072</v>
      </c>
      <c r="Q568" s="47"/>
      <c r="R568" s="31" t="s">
        <v>697</v>
      </c>
      <c r="S568" s="37" t="s">
        <v>0</v>
      </c>
      <c r="T568" s="70" t="s">
        <v>685</v>
      </c>
      <c r="U568" s="250">
        <v>462</v>
      </c>
      <c r="V568" s="40" t="s">
        <v>25</v>
      </c>
      <c r="W568" s="41" t="s">
        <v>33</v>
      </c>
      <c r="X568" s="41"/>
      <c r="Y568" s="69"/>
    </row>
    <row r="569" spans="1:25" s="121" customFormat="1" ht="129.75" customHeight="1" x14ac:dyDescent="0.15">
      <c r="A569" s="248">
        <v>452</v>
      </c>
      <c r="B569" s="47" t="s">
        <v>915</v>
      </c>
      <c r="C569" s="31" t="s">
        <v>63</v>
      </c>
      <c r="D569" s="31" t="s">
        <v>60</v>
      </c>
      <c r="E569" s="34">
        <v>18.510000000000002</v>
      </c>
      <c r="F569" s="34">
        <v>18.510000000000002</v>
      </c>
      <c r="G569" s="46">
        <v>18.285</v>
      </c>
      <c r="H569" s="77" t="s">
        <v>1063</v>
      </c>
      <c r="I569" s="59" t="s">
        <v>1011</v>
      </c>
      <c r="J569" s="60" t="s">
        <v>2202</v>
      </c>
      <c r="K569" s="34">
        <v>18.509</v>
      </c>
      <c r="L569" s="46">
        <v>0</v>
      </c>
      <c r="M569" s="150">
        <f t="shared" si="44"/>
        <v>-18.509</v>
      </c>
      <c r="N569" s="46" t="s">
        <v>2084</v>
      </c>
      <c r="O569" s="31" t="s">
        <v>1012</v>
      </c>
      <c r="P569" s="47" t="s">
        <v>2203</v>
      </c>
      <c r="Q569" s="47"/>
      <c r="R569" s="31" t="s">
        <v>697</v>
      </c>
      <c r="S569" s="37" t="s">
        <v>0</v>
      </c>
      <c r="T569" s="70" t="s">
        <v>685</v>
      </c>
      <c r="U569" s="250">
        <v>463</v>
      </c>
      <c r="V569" s="40" t="s">
        <v>25</v>
      </c>
      <c r="W569" s="41" t="s">
        <v>33</v>
      </c>
      <c r="X569" s="41"/>
      <c r="Y569" s="69"/>
    </row>
    <row r="570" spans="1:25" s="121" customFormat="1" ht="120.75" customHeight="1" x14ac:dyDescent="0.15">
      <c r="A570" s="248">
        <v>453</v>
      </c>
      <c r="B570" s="47" t="s">
        <v>916</v>
      </c>
      <c r="C570" s="31" t="s">
        <v>63</v>
      </c>
      <c r="D570" s="31" t="s">
        <v>60</v>
      </c>
      <c r="E570" s="34">
        <v>12.477</v>
      </c>
      <c r="F570" s="34">
        <v>12.477</v>
      </c>
      <c r="G570" s="46">
        <v>12.186999999999999</v>
      </c>
      <c r="H570" s="77" t="s">
        <v>1065</v>
      </c>
      <c r="I570" s="59" t="s">
        <v>1011</v>
      </c>
      <c r="J570" s="60" t="s">
        <v>2204</v>
      </c>
      <c r="K570" s="34">
        <v>12.436</v>
      </c>
      <c r="L570" s="46">
        <v>0</v>
      </c>
      <c r="M570" s="150">
        <f t="shared" si="44"/>
        <v>-12.436</v>
      </c>
      <c r="N570" s="46" t="s">
        <v>741</v>
      </c>
      <c r="O570" s="31" t="s">
        <v>1012</v>
      </c>
      <c r="P570" s="47" t="s">
        <v>2205</v>
      </c>
      <c r="Q570" s="47"/>
      <c r="R570" s="31" t="s">
        <v>697</v>
      </c>
      <c r="S570" s="37" t="s">
        <v>0</v>
      </c>
      <c r="T570" s="70" t="s">
        <v>685</v>
      </c>
      <c r="U570" s="250">
        <v>464</v>
      </c>
      <c r="V570" s="40" t="s">
        <v>25</v>
      </c>
      <c r="W570" s="41" t="s">
        <v>33</v>
      </c>
      <c r="X570" s="41"/>
      <c r="Y570" s="69"/>
    </row>
    <row r="571" spans="1:25" s="121" customFormat="1" ht="114.75" customHeight="1" x14ac:dyDescent="0.15">
      <c r="A571" s="248">
        <v>454</v>
      </c>
      <c r="B571" s="47" t="s">
        <v>917</v>
      </c>
      <c r="C571" s="31" t="s">
        <v>63</v>
      </c>
      <c r="D571" s="31" t="s">
        <v>60</v>
      </c>
      <c r="E571" s="34">
        <v>14.759</v>
      </c>
      <c r="F571" s="34">
        <v>14.759</v>
      </c>
      <c r="G571" s="46">
        <v>14.627000000000001</v>
      </c>
      <c r="H571" s="77" t="s">
        <v>1066</v>
      </c>
      <c r="I571" s="59" t="s">
        <v>1011</v>
      </c>
      <c r="J571" s="60" t="s">
        <v>1064</v>
      </c>
      <c r="K571" s="34">
        <v>12.173999999999999</v>
      </c>
      <c r="L571" s="46">
        <v>0</v>
      </c>
      <c r="M571" s="150">
        <f t="shared" si="44"/>
        <v>-12.173999999999999</v>
      </c>
      <c r="N571" s="46" t="s">
        <v>741</v>
      </c>
      <c r="O571" s="31" t="s">
        <v>1012</v>
      </c>
      <c r="P571" s="47" t="s">
        <v>1072</v>
      </c>
      <c r="Q571" s="47"/>
      <c r="R571" s="31" t="s">
        <v>697</v>
      </c>
      <c r="S571" s="37" t="s">
        <v>0</v>
      </c>
      <c r="T571" s="70" t="s">
        <v>685</v>
      </c>
      <c r="U571" s="250">
        <v>465</v>
      </c>
      <c r="V571" s="40" t="s">
        <v>25</v>
      </c>
      <c r="W571" s="41" t="s">
        <v>33</v>
      </c>
      <c r="X571" s="41"/>
      <c r="Y571" s="69"/>
    </row>
    <row r="572" spans="1:25" s="121" customFormat="1" ht="104.25" customHeight="1" x14ac:dyDescent="0.15">
      <c r="A572" s="248">
        <v>455</v>
      </c>
      <c r="B572" s="47" t="s">
        <v>918</v>
      </c>
      <c r="C572" s="31" t="s">
        <v>63</v>
      </c>
      <c r="D572" s="31" t="s">
        <v>60</v>
      </c>
      <c r="E572" s="34">
        <v>13.013999999999999</v>
      </c>
      <c r="F572" s="34">
        <v>13.013999999999999</v>
      </c>
      <c r="G572" s="46">
        <v>12.536</v>
      </c>
      <c r="H572" s="77" t="s">
        <v>1067</v>
      </c>
      <c r="I572" s="59" t="s">
        <v>1011</v>
      </c>
      <c r="J572" s="60" t="s">
        <v>2204</v>
      </c>
      <c r="K572" s="34">
        <v>12.153</v>
      </c>
      <c r="L572" s="46">
        <v>0</v>
      </c>
      <c r="M572" s="150">
        <f t="shared" si="44"/>
        <v>-12.153</v>
      </c>
      <c r="N572" s="46" t="s">
        <v>741</v>
      </c>
      <c r="O572" s="31" t="s">
        <v>1012</v>
      </c>
      <c r="P572" s="47" t="s">
        <v>2205</v>
      </c>
      <c r="Q572" s="47"/>
      <c r="R572" s="31" t="s">
        <v>697</v>
      </c>
      <c r="S572" s="37" t="s">
        <v>0</v>
      </c>
      <c r="T572" s="70" t="s">
        <v>685</v>
      </c>
      <c r="U572" s="250">
        <v>466</v>
      </c>
      <c r="V572" s="40" t="s">
        <v>25</v>
      </c>
      <c r="W572" s="41" t="s">
        <v>33</v>
      </c>
      <c r="X572" s="41"/>
      <c r="Y572" s="69"/>
    </row>
    <row r="573" spans="1:25" s="121" customFormat="1" ht="115.5" customHeight="1" x14ac:dyDescent="0.15">
      <c r="A573" s="248">
        <v>456</v>
      </c>
      <c r="B573" s="47" t="s">
        <v>919</v>
      </c>
      <c r="C573" s="31" t="s">
        <v>63</v>
      </c>
      <c r="D573" s="31" t="s">
        <v>60</v>
      </c>
      <c r="E573" s="34">
        <v>10.212999999999999</v>
      </c>
      <c r="F573" s="34">
        <v>10.212999999999999</v>
      </c>
      <c r="G573" s="46">
        <v>9.6660000000000004</v>
      </c>
      <c r="H573" s="77" t="s">
        <v>1068</v>
      </c>
      <c r="I573" s="59" t="s">
        <v>1011</v>
      </c>
      <c r="J573" s="60" t="s">
        <v>1064</v>
      </c>
      <c r="K573" s="34">
        <v>10.026</v>
      </c>
      <c r="L573" s="46">
        <v>0</v>
      </c>
      <c r="M573" s="150">
        <f t="shared" si="44"/>
        <v>-10.026</v>
      </c>
      <c r="N573" s="46" t="s">
        <v>741</v>
      </c>
      <c r="O573" s="31" t="s">
        <v>1012</v>
      </c>
      <c r="P573" s="47" t="s">
        <v>1072</v>
      </c>
      <c r="Q573" s="47"/>
      <c r="R573" s="31" t="s">
        <v>697</v>
      </c>
      <c r="S573" s="37" t="s">
        <v>0</v>
      </c>
      <c r="T573" s="70" t="s">
        <v>685</v>
      </c>
      <c r="U573" s="250">
        <v>467</v>
      </c>
      <c r="V573" s="40" t="s">
        <v>25</v>
      </c>
      <c r="W573" s="41" t="s">
        <v>33</v>
      </c>
      <c r="X573" s="41"/>
      <c r="Y573" s="69"/>
    </row>
    <row r="574" spans="1:25" s="121" customFormat="1" ht="109.5" customHeight="1" x14ac:dyDescent="0.15">
      <c r="A574" s="248">
        <v>457</v>
      </c>
      <c r="B574" s="47" t="s">
        <v>698</v>
      </c>
      <c r="C574" s="31" t="s">
        <v>63</v>
      </c>
      <c r="D574" s="31" t="s">
        <v>60</v>
      </c>
      <c r="E574" s="34">
        <v>5.3769999999999998</v>
      </c>
      <c r="F574" s="34">
        <v>5.3769999999999998</v>
      </c>
      <c r="G574" s="46">
        <v>5.3150000000000004</v>
      </c>
      <c r="H574" s="72" t="s">
        <v>1014</v>
      </c>
      <c r="I574" s="48" t="s">
        <v>1011</v>
      </c>
      <c r="J574" s="49" t="s">
        <v>1015</v>
      </c>
      <c r="K574" s="34">
        <v>5.1180000000000003</v>
      </c>
      <c r="L574" s="46">
        <v>0</v>
      </c>
      <c r="M574" s="46">
        <f>L574-K574</f>
        <v>-5.1180000000000003</v>
      </c>
      <c r="N574" s="46" t="s">
        <v>1016</v>
      </c>
      <c r="O574" s="31" t="s">
        <v>1012</v>
      </c>
      <c r="P574" s="47" t="s">
        <v>1017</v>
      </c>
      <c r="Q574" s="47"/>
      <c r="R574" s="31" t="s">
        <v>1668</v>
      </c>
      <c r="S574" s="37" t="s">
        <v>0</v>
      </c>
      <c r="T574" s="70" t="s">
        <v>699</v>
      </c>
      <c r="U574" s="250">
        <v>468</v>
      </c>
      <c r="V574" s="40" t="s">
        <v>25</v>
      </c>
      <c r="W574" s="41" t="s">
        <v>33</v>
      </c>
      <c r="X574" s="41"/>
      <c r="Y574" s="69"/>
    </row>
    <row r="575" spans="1:25" s="121" customFormat="1" x14ac:dyDescent="0.15">
      <c r="A575" s="248"/>
      <c r="B575" s="47"/>
      <c r="C575" s="47"/>
      <c r="D575" s="47"/>
      <c r="E575" s="34"/>
      <c r="F575" s="34"/>
      <c r="G575" s="46"/>
      <c r="H575" s="55"/>
      <c r="I575" s="48"/>
      <c r="J575" s="49"/>
      <c r="K575" s="34"/>
      <c r="L575" s="46"/>
      <c r="M575" s="46"/>
      <c r="N575" s="46"/>
      <c r="O575" s="31"/>
      <c r="P575" s="47"/>
      <c r="Q575" s="47"/>
      <c r="R575" s="47"/>
      <c r="S575" s="37"/>
      <c r="T575" s="37"/>
      <c r="U575" s="37"/>
      <c r="V575" s="40"/>
      <c r="W575" s="41"/>
      <c r="X575" s="41"/>
      <c r="Y575" s="69"/>
    </row>
    <row r="576" spans="1:25" s="121" customFormat="1" ht="21" customHeight="1" x14ac:dyDescent="0.15">
      <c r="A576" s="5"/>
      <c r="B576" s="6" t="s">
        <v>700</v>
      </c>
      <c r="C576" s="7"/>
      <c r="D576" s="7"/>
      <c r="E576" s="28"/>
      <c r="F576" s="28"/>
      <c r="G576" s="8"/>
      <c r="H576" s="74"/>
      <c r="I576" s="9"/>
      <c r="J576" s="10"/>
      <c r="K576" s="28"/>
      <c r="L576" s="8"/>
      <c r="M576" s="8"/>
      <c r="N576" s="8"/>
      <c r="O576" s="11"/>
      <c r="P576" s="7"/>
      <c r="Q576" s="7"/>
      <c r="R576" s="7"/>
      <c r="S576" s="12"/>
      <c r="T576" s="12"/>
      <c r="U576" s="12"/>
      <c r="V576" s="12"/>
      <c r="W576" s="13"/>
      <c r="X576" s="13"/>
      <c r="Y576" s="14"/>
    </row>
    <row r="577" spans="1:26" s="121" customFormat="1" ht="162.75" customHeight="1" collapsed="1" x14ac:dyDescent="0.15">
      <c r="A577" s="248">
        <v>458</v>
      </c>
      <c r="B577" s="47" t="s">
        <v>1174</v>
      </c>
      <c r="C577" s="31" t="s">
        <v>92</v>
      </c>
      <c r="D577" s="31" t="s">
        <v>66</v>
      </c>
      <c r="E577" s="34">
        <v>6.6319999999999997</v>
      </c>
      <c r="F577" s="34">
        <v>6.6319999999999997</v>
      </c>
      <c r="G577" s="46">
        <v>5.9986110000000004</v>
      </c>
      <c r="H577" s="36" t="s">
        <v>1175</v>
      </c>
      <c r="I577" s="48" t="s">
        <v>1007</v>
      </c>
      <c r="J577" s="49" t="s">
        <v>1176</v>
      </c>
      <c r="K577" s="34">
        <v>8</v>
      </c>
      <c r="L577" s="46">
        <v>20</v>
      </c>
      <c r="M577" s="46">
        <v>12</v>
      </c>
      <c r="N577" s="46" t="s">
        <v>741</v>
      </c>
      <c r="O577" s="31" t="s">
        <v>1009</v>
      </c>
      <c r="P577" s="47" t="s">
        <v>1177</v>
      </c>
      <c r="Q577" s="47"/>
      <c r="R577" s="204" t="s">
        <v>188</v>
      </c>
      <c r="S577" s="40" t="s">
        <v>0</v>
      </c>
      <c r="T577" s="71" t="s">
        <v>811</v>
      </c>
      <c r="U577" s="66" t="s">
        <v>812</v>
      </c>
      <c r="V577" s="40" t="s">
        <v>24</v>
      </c>
      <c r="W577" s="41" t="s">
        <v>33</v>
      </c>
      <c r="X577" s="41"/>
      <c r="Y577" s="69"/>
    </row>
    <row r="578" spans="1:26" s="121" customFormat="1" ht="67.5" x14ac:dyDescent="0.15">
      <c r="A578" s="248">
        <v>459</v>
      </c>
      <c r="B578" s="67" t="s">
        <v>701</v>
      </c>
      <c r="C578" s="31" t="s">
        <v>186</v>
      </c>
      <c r="D578" s="31" t="s">
        <v>66</v>
      </c>
      <c r="E578" s="89">
        <v>4</v>
      </c>
      <c r="F578" s="34">
        <v>4</v>
      </c>
      <c r="G578" s="34">
        <v>1.5875999999999999</v>
      </c>
      <c r="H578" s="2" t="s">
        <v>2048</v>
      </c>
      <c r="I578" s="48" t="s">
        <v>1522</v>
      </c>
      <c r="J578" s="49" t="s">
        <v>1571</v>
      </c>
      <c r="K578" s="292">
        <v>4</v>
      </c>
      <c r="L578" s="215">
        <v>4</v>
      </c>
      <c r="M578" s="215">
        <f>L578-K578</f>
        <v>0</v>
      </c>
      <c r="N578" s="46" t="s">
        <v>1991</v>
      </c>
      <c r="O578" s="31" t="s">
        <v>1009</v>
      </c>
      <c r="P578" s="47" t="s">
        <v>1572</v>
      </c>
      <c r="Q578" s="47"/>
      <c r="R578" s="31" t="s">
        <v>167</v>
      </c>
      <c r="S578" s="37" t="s">
        <v>0</v>
      </c>
      <c r="T578" s="38" t="s">
        <v>702</v>
      </c>
      <c r="U578" s="250">
        <v>470</v>
      </c>
      <c r="V578" s="40" t="s">
        <v>26</v>
      </c>
      <c r="W578" s="41"/>
      <c r="X578" s="41"/>
      <c r="Y578" s="69"/>
      <c r="Z578" s="134"/>
    </row>
    <row r="579" spans="1:26" s="121" customFormat="1" x14ac:dyDescent="0.15">
      <c r="A579" s="248"/>
      <c r="B579" s="47"/>
      <c r="C579" s="47"/>
      <c r="D579" s="47"/>
      <c r="E579" s="34"/>
      <c r="F579" s="34"/>
      <c r="G579" s="46"/>
      <c r="H579" s="55"/>
      <c r="I579" s="48"/>
      <c r="J579" s="49"/>
      <c r="K579" s="34"/>
      <c r="L579" s="46"/>
      <c r="M579" s="46"/>
      <c r="N579" s="46"/>
      <c r="O579" s="31"/>
      <c r="P579" s="47"/>
      <c r="Q579" s="47"/>
      <c r="R579" s="47"/>
      <c r="S579" s="37"/>
      <c r="T579" s="37"/>
      <c r="U579" s="37"/>
      <c r="V579" s="40"/>
      <c r="W579" s="41"/>
      <c r="X579" s="41"/>
      <c r="Y579" s="69"/>
    </row>
    <row r="580" spans="1:26" s="121" customFormat="1" x14ac:dyDescent="0.15">
      <c r="A580" s="5"/>
      <c r="B580" s="6" t="s">
        <v>703</v>
      </c>
      <c r="C580" s="7"/>
      <c r="D580" s="7"/>
      <c r="E580" s="28"/>
      <c r="F580" s="28"/>
      <c r="G580" s="8"/>
      <c r="H580" s="74"/>
      <c r="I580" s="9"/>
      <c r="J580" s="10"/>
      <c r="K580" s="28"/>
      <c r="L580" s="8"/>
      <c r="M580" s="8"/>
      <c r="N580" s="8"/>
      <c r="O580" s="11"/>
      <c r="P580" s="7"/>
      <c r="Q580" s="7"/>
      <c r="R580" s="7"/>
      <c r="S580" s="12"/>
      <c r="T580" s="12"/>
      <c r="U580" s="12"/>
      <c r="V580" s="12"/>
      <c r="W580" s="13"/>
      <c r="X580" s="13"/>
      <c r="Y580" s="14"/>
    </row>
    <row r="581" spans="1:26" s="121" customFormat="1" ht="69.75" customHeight="1" x14ac:dyDescent="0.15">
      <c r="A581" s="248">
        <v>460</v>
      </c>
      <c r="B581" s="47" t="s">
        <v>704</v>
      </c>
      <c r="C581" s="31" t="s">
        <v>160</v>
      </c>
      <c r="D581" s="31" t="s">
        <v>66</v>
      </c>
      <c r="E581" s="210">
        <v>259.35599999999999</v>
      </c>
      <c r="F581" s="34">
        <f>259.356</f>
        <v>259.35599999999999</v>
      </c>
      <c r="G581" s="17">
        <v>237.38200000000001</v>
      </c>
      <c r="H581" s="36" t="s">
        <v>1987</v>
      </c>
      <c r="I581" s="48" t="s">
        <v>1007</v>
      </c>
      <c r="J581" s="49" t="s">
        <v>1988</v>
      </c>
      <c r="K581" s="123">
        <v>485.68599999999998</v>
      </c>
      <c r="L581" s="46">
        <v>552.40300000000002</v>
      </c>
      <c r="M581" s="46">
        <f>L581-K581</f>
        <v>66.717000000000041</v>
      </c>
      <c r="N581" s="46">
        <v>-6.9290000000000003</v>
      </c>
      <c r="O581" s="31" t="s">
        <v>1104</v>
      </c>
      <c r="P581" s="47" t="s">
        <v>1989</v>
      </c>
      <c r="Q581" s="87" t="s">
        <v>1990</v>
      </c>
      <c r="R581" s="31" t="s">
        <v>183</v>
      </c>
      <c r="S581" s="37" t="s">
        <v>0</v>
      </c>
      <c r="T581" s="70" t="s">
        <v>705</v>
      </c>
      <c r="U581" s="250">
        <v>471</v>
      </c>
      <c r="V581" s="40" t="s">
        <v>26</v>
      </c>
      <c r="W581" s="41" t="s">
        <v>33</v>
      </c>
      <c r="X581" s="41"/>
      <c r="Y581" s="69"/>
    </row>
    <row r="582" spans="1:26" s="121" customFormat="1" ht="279.95" customHeight="1" x14ac:dyDescent="0.15">
      <c r="A582" s="248">
        <v>461</v>
      </c>
      <c r="B582" s="47" t="s">
        <v>706</v>
      </c>
      <c r="C582" s="31" t="s">
        <v>178</v>
      </c>
      <c r="D582" s="31" t="s">
        <v>66</v>
      </c>
      <c r="E582" s="34">
        <v>153.71100000000001</v>
      </c>
      <c r="F582" s="34">
        <v>153.71100000000001</v>
      </c>
      <c r="G582" s="46">
        <v>137.078237</v>
      </c>
      <c r="H582" s="36" t="s">
        <v>1178</v>
      </c>
      <c r="I582" s="48" t="s">
        <v>1007</v>
      </c>
      <c r="J582" s="49" t="s">
        <v>1179</v>
      </c>
      <c r="K582" s="34">
        <v>57.996000000000002</v>
      </c>
      <c r="L582" s="34">
        <v>59.301000000000002</v>
      </c>
      <c r="M582" s="46">
        <v>1.3049999999999999</v>
      </c>
      <c r="N582" s="46" t="s">
        <v>1164</v>
      </c>
      <c r="O582" s="31" t="s">
        <v>1009</v>
      </c>
      <c r="P582" s="47" t="s">
        <v>1180</v>
      </c>
      <c r="Q582" s="47"/>
      <c r="R582" s="31" t="s">
        <v>127</v>
      </c>
      <c r="S582" s="37" t="s">
        <v>0</v>
      </c>
      <c r="T582" s="70" t="s">
        <v>707</v>
      </c>
      <c r="U582" s="250">
        <v>472</v>
      </c>
      <c r="V582" s="40" t="s">
        <v>26</v>
      </c>
      <c r="W582" s="41" t="s">
        <v>33</v>
      </c>
      <c r="X582" s="41"/>
      <c r="Y582" s="69"/>
    </row>
    <row r="583" spans="1:26" s="121" customFormat="1" ht="120" customHeight="1" x14ac:dyDescent="0.15">
      <c r="A583" s="248">
        <v>462</v>
      </c>
      <c r="B583" s="47" t="s">
        <v>708</v>
      </c>
      <c r="C583" s="31" t="s">
        <v>115</v>
      </c>
      <c r="D583" s="31" t="s">
        <v>66</v>
      </c>
      <c r="E583" s="34">
        <v>1011.893</v>
      </c>
      <c r="F583" s="34">
        <v>1111.893</v>
      </c>
      <c r="G583" s="46">
        <v>936.44654700000001</v>
      </c>
      <c r="H583" s="55" t="s">
        <v>878</v>
      </c>
      <c r="I583" s="48" t="s">
        <v>1007</v>
      </c>
      <c r="J583" s="49" t="s">
        <v>1181</v>
      </c>
      <c r="K583" s="34">
        <v>959.28499999999997</v>
      </c>
      <c r="L583" s="46">
        <v>1391.856</v>
      </c>
      <c r="M583" s="46">
        <v>432.57100000000003</v>
      </c>
      <c r="N583" s="46" t="s">
        <v>878</v>
      </c>
      <c r="O583" s="31" t="s">
        <v>1009</v>
      </c>
      <c r="P583" s="47" t="s">
        <v>1182</v>
      </c>
      <c r="Q583" s="47" t="s">
        <v>2308</v>
      </c>
      <c r="R583" s="31" t="s">
        <v>127</v>
      </c>
      <c r="S583" s="37" t="s">
        <v>0</v>
      </c>
      <c r="T583" s="70" t="s">
        <v>707</v>
      </c>
      <c r="U583" s="250">
        <v>473</v>
      </c>
      <c r="V583" s="40" t="s">
        <v>49</v>
      </c>
      <c r="W583" s="41" t="s">
        <v>33</v>
      </c>
      <c r="X583" s="41"/>
      <c r="Y583" s="69"/>
    </row>
    <row r="584" spans="1:26" s="121" customFormat="1" ht="115.5" customHeight="1" x14ac:dyDescent="0.15">
      <c r="A584" s="248">
        <v>463</v>
      </c>
      <c r="B584" s="47" t="s">
        <v>709</v>
      </c>
      <c r="C584" s="31" t="s">
        <v>64</v>
      </c>
      <c r="D584" s="31" t="s">
        <v>66</v>
      </c>
      <c r="E584" s="34">
        <v>46.732999999999997</v>
      </c>
      <c r="F584" s="34">
        <v>46.732999999999997</v>
      </c>
      <c r="G584" s="46">
        <v>44.299888000000003</v>
      </c>
      <c r="H584" s="55" t="s">
        <v>878</v>
      </c>
      <c r="I584" s="48" t="s">
        <v>1007</v>
      </c>
      <c r="J584" s="49" t="s">
        <v>1181</v>
      </c>
      <c r="K584" s="34">
        <v>40.840000000000003</v>
      </c>
      <c r="L584" s="46">
        <v>44.892000000000003</v>
      </c>
      <c r="M584" s="46">
        <v>4.0519999999999996</v>
      </c>
      <c r="N584" s="46" t="s">
        <v>878</v>
      </c>
      <c r="O584" s="31" t="s">
        <v>1009</v>
      </c>
      <c r="P584" s="47" t="s">
        <v>1182</v>
      </c>
      <c r="Q584" s="47"/>
      <c r="R584" s="31" t="s">
        <v>188</v>
      </c>
      <c r="S584" s="37" t="s">
        <v>0</v>
      </c>
      <c r="T584" s="70" t="s">
        <v>710</v>
      </c>
      <c r="U584" s="250">
        <v>474</v>
      </c>
      <c r="V584" s="40" t="s">
        <v>49</v>
      </c>
      <c r="W584" s="41" t="s">
        <v>33</v>
      </c>
      <c r="X584" s="41"/>
      <c r="Y584" s="69"/>
    </row>
    <row r="585" spans="1:26" s="121" customFormat="1" ht="55.5" customHeight="1" x14ac:dyDescent="0.15">
      <c r="A585" s="248">
        <v>464</v>
      </c>
      <c r="B585" s="47" t="s">
        <v>711</v>
      </c>
      <c r="C585" s="31" t="s">
        <v>370</v>
      </c>
      <c r="D585" s="31" t="s">
        <v>66</v>
      </c>
      <c r="E585" s="34">
        <v>2.2400000000000002</v>
      </c>
      <c r="F585" s="34">
        <v>2.2400000000000002</v>
      </c>
      <c r="G585" s="46">
        <v>2.238</v>
      </c>
      <c r="H585" s="55" t="s">
        <v>1164</v>
      </c>
      <c r="I585" s="48" t="s">
        <v>1045</v>
      </c>
      <c r="J585" s="49" t="s">
        <v>1281</v>
      </c>
      <c r="K585" s="34">
        <v>2.0110000000000001</v>
      </c>
      <c r="L585" s="46">
        <v>1.9790000000000001</v>
      </c>
      <c r="M585" s="46">
        <f>L585-K585</f>
        <v>-3.2000000000000028E-2</v>
      </c>
      <c r="N585" s="46" t="s">
        <v>1164</v>
      </c>
      <c r="O585" s="31" t="s">
        <v>1045</v>
      </c>
      <c r="P585" s="47" t="s">
        <v>1282</v>
      </c>
      <c r="Q585" s="47"/>
      <c r="R585" s="212" t="s">
        <v>104</v>
      </c>
      <c r="S585" s="37" t="s">
        <v>0</v>
      </c>
      <c r="T585" s="70" t="s">
        <v>712</v>
      </c>
      <c r="U585" s="250">
        <v>475</v>
      </c>
      <c r="V585" s="40" t="s">
        <v>49</v>
      </c>
      <c r="W585" s="41"/>
      <c r="X585" s="41"/>
      <c r="Y585" s="69"/>
    </row>
    <row r="586" spans="1:26" s="121" customFormat="1" x14ac:dyDescent="0.15">
      <c r="A586" s="248"/>
      <c r="B586" s="47"/>
      <c r="C586" s="47"/>
      <c r="D586" s="47"/>
      <c r="E586" s="34"/>
      <c r="F586" s="34"/>
      <c r="G586" s="46"/>
      <c r="H586" s="55"/>
      <c r="I586" s="48"/>
      <c r="J586" s="49"/>
      <c r="K586" s="34"/>
      <c r="L586" s="46"/>
      <c r="M586" s="46"/>
      <c r="N586" s="46"/>
      <c r="O586" s="31"/>
      <c r="P586" s="47"/>
      <c r="Q586" s="47"/>
      <c r="R586" s="47"/>
      <c r="S586" s="37"/>
      <c r="T586" s="67"/>
      <c r="U586" s="67"/>
      <c r="V586" s="40"/>
      <c r="W586" s="41"/>
      <c r="X586" s="41"/>
      <c r="Y586" s="69"/>
    </row>
    <row r="587" spans="1:26" s="121" customFormat="1" x14ac:dyDescent="0.15">
      <c r="A587" s="5"/>
      <c r="B587" s="6" t="s">
        <v>713</v>
      </c>
      <c r="C587" s="7"/>
      <c r="D587" s="7"/>
      <c r="E587" s="28"/>
      <c r="F587" s="28"/>
      <c r="G587" s="8"/>
      <c r="H587" s="74"/>
      <c r="I587" s="9"/>
      <c r="J587" s="10"/>
      <c r="K587" s="28"/>
      <c r="L587" s="8"/>
      <c r="M587" s="8"/>
      <c r="N587" s="8"/>
      <c r="O587" s="11"/>
      <c r="P587" s="7"/>
      <c r="Q587" s="7"/>
      <c r="R587" s="7"/>
      <c r="S587" s="12"/>
      <c r="T587" s="12"/>
      <c r="U587" s="12"/>
      <c r="V587" s="12"/>
      <c r="W587" s="13"/>
      <c r="X587" s="13"/>
      <c r="Y587" s="14"/>
    </row>
    <row r="588" spans="1:26" s="121" customFormat="1" ht="78.75" customHeight="1" x14ac:dyDescent="0.15">
      <c r="A588" s="248">
        <v>465</v>
      </c>
      <c r="B588" s="67" t="s">
        <v>714</v>
      </c>
      <c r="C588" s="31" t="s">
        <v>715</v>
      </c>
      <c r="D588" s="31" t="s">
        <v>66</v>
      </c>
      <c r="E588" s="34">
        <v>19706.222000000002</v>
      </c>
      <c r="F588" s="34">
        <v>19778.715</v>
      </c>
      <c r="G588" s="46">
        <v>19337.628000000001</v>
      </c>
      <c r="H588" s="55" t="s">
        <v>1094</v>
      </c>
      <c r="I588" s="48" t="s">
        <v>1007</v>
      </c>
      <c r="J588" s="49" t="s">
        <v>1095</v>
      </c>
      <c r="K588" s="34">
        <v>17725.361000000001</v>
      </c>
      <c r="L588" s="46">
        <v>20809.574000000001</v>
      </c>
      <c r="M588" s="46">
        <f>L588-K588</f>
        <v>3084.2129999999997</v>
      </c>
      <c r="N588" s="46" t="s">
        <v>741</v>
      </c>
      <c r="O588" s="31" t="s">
        <v>1009</v>
      </c>
      <c r="P588" s="47" t="s">
        <v>1097</v>
      </c>
      <c r="Q588" s="47" t="s">
        <v>2239</v>
      </c>
      <c r="R588" s="31" t="s">
        <v>716</v>
      </c>
      <c r="S588" s="37" t="s">
        <v>0</v>
      </c>
      <c r="T588" s="38" t="s">
        <v>2243</v>
      </c>
      <c r="U588" s="250">
        <v>476</v>
      </c>
      <c r="V588" s="40" t="s">
        <v>817</v>
      </c>
      <c r="W588" s="41" t="s">
        <v>33</v>
      </c>
      <c r="X588" s="41"/>
      <c r="Y588" s="69"/>
    </row>
    <row r="589" spans="1:26" s="121" customFormat="1" ht="79.5" customHeight="1" x14ac:dyDescent="0.15">
      <c r="A589" s="248">
        <v>466</v>
      </c>
      <c r="B589" s="67" t="s">
        <v>717</v>
      </c>
      <c r="C589" s="31" t="s">
        <v>131</v>
      </c>
      <c r="D589" s="31" t="s">
        <v>66</v>
      </c>
      <c r="E589" s="34">
        <v>138.05500000000001</v>
      </c>
      <c r="F589" s="34">
        <v>138.05500000000001</v>
      </c>
      <c r="G589" s="46">
        <v>126.393</v>
      </c>
      <c r="H589" s="55" t="s">
        <v>1094</v>
      </c>
      <c r="I589" s="48" t="s">
        <v>1007</v>
      </c>
      <c r="J589" s="49" t="s">
        <v>1096</v>
      </c>
      <c r="K589" s="34">
        <v>146.42599999999999</v>
      </c>
      <c r="L589" s="46">
        <v>179.11099999999999</v>
      </c>
      <c r="M589" s="46">
        <f>L589-K589</f>
        <v>32.685000000000002</v>
      </c>
      <c r="N589" s="46" t="s">
        <v>741</v>
      </c>
      <c r="O589" s="31" t="s">
        <v>1009</v>
      </c>
      <c r="P589" s="47" t="s">
        <v>1098</v>
      </c>
      <c r="Q589" s="47"/>
      <c r="R589" s="31" t="s">
        <v>716</v>
      </c>
      <c r="S589" s="37" t="s">
        <v>0</v>
      </c>
      <c r="T589" s="38" t="s">
        <v>718</v>
      </c>
      <c r="U589" s="250">
        <v>477</v>
      </c>
      <c r="V589" s="40" t="s">
        <v>815</v>
      </c>
      <c r="W589" s="41" t="s">
        <v>33</v>
      </c>
      <c r="X589" s="41"/>
      <c r="Y589" s="69"/>
    </row>
    <row r="590" spans="1:26" s="121" customFormat="1" x14ac:dyDescent="0.15">
      <c r="A590" s="248"/>
      <c r="B590" s="47"/>
      <c r="C590" s="47"/>
      <c r="D590" s="47"/>
      <c r="E590" s="34"/>
      <c r="F590" s="34"/>
      <c r="G590" s="46"/>
      <c r="H590" s="55"/>
      <c r="I590" s="48"/>
      <c r="J590" s="49"/>
      <c r="K590" s="34"/>
      <c r="L590" s="46"/>
      <c r="M590" s="46"/>
      <c r="N590" s="46"/>
      <c r="O590" s="31"/>
      <c r="P590" s="47"/>
      <c r="Q590" s="47"/>
      <c r="R590" s="47"/>
      <c r="S590" s="37"/>
      <c r="T590" s="37"/>
      <c r="U590" s="37"/>
      <c r="V590" s="40"/>
      <c r="W590" s="41"/>
      <c r="X590" s="41"/>
      <c r="Y590" s="69"/>
    </row>
    <row r="591" spans="1:26" s="121" customFormat="1" ht="21" customHeight="1" x14ac:dyDescent="0.15">
      <c r="A591" s="5"/>
      <c r="B591" s="7" t="s">
        <v>23</v>
      </c>
      <c r="C591" s="7"/>
      <c r="D591" s="7"/>
      <c r="E591" s="28"/>
      <c r="F591" s="28"/>
      <c r="G591" s="8"/>
      <c r="H591" s="74"/>
      <c r="I591" s="9"/>
      <c r="J591" s="10"/>
      <c r="K591" s="28"/>
      <c r="L591" s="8"/>
      <c r="M591" s="8"/>
      <c r="N591" s="8"/>
      <c r="O591" s="11"/>
      <c r="P591" s="7"/>
      <c r="Q591" s="7"/>
      <c r="R591" s="7"/>
      <c r="S591" s="12"/>
      <c r="T591" s="12"/>
      <c r="U591" s="12"/>
      <c r="V591" s="12"/>
      <c r="W591" s="13"/>
      <c r="X591" s="13"/>
      <c r="Y591" s="14"/>
    </row>
    <row r="592" spans="1:26" s="121" customFormat="1" ht="38.1" customHeight="1" x14ac:dyDescent="0.15">
      <c r="A592" s="248">
        <v>467</v>
      </c>
      <c r="B592" s="47" t="s">
        <v>1864</v>
      </c>
      <c r="C592" s="31" t="s">
        <v>1865</v>
      </c>
      <c r="D592" s="31" t="s">
        <v>66</v>
      </c>
      <c r="E592" s="34">
        <v>51.365000000000002</v>
      </c>
      <c r="F592" s="34">
        <v>51.365000000000002</v>
      </c>
      <c r="G592" s="46">
        <v>50.284799999999997</v>
      </c>
      <c r="H592" s="55" t="s">
        <v>1578</v>
      </c>
      <c r="I592" s="48" t="s">
        <v>1045</v>
      </c>
      <c r="J592" s="49" t="s">
        <v>1866</v>
      </c>
      <c r="K592" s="34">
        <v>72.953999999999994</v>
      </c>
      <c r="L592" s="46">
        <v>80.73</v>
      </c>
      <c r="M592" s="56">
        <f>L592-K592</f>
        <v>7.7760000000000105</v>
      </c>
      <c r="N592" s="46" t="s">
        <v>742</v>
      </c>
      <c r="O592" s="31" t="s">
        <v>1045</v>
      </c>
      <c r="P592" s="47" t="s">
        <v>1867</v>
      </c>
      <c r="Q592" s="47"/>
      <c r="R592" s="31" t="s">
        <v>530</v>
      </c>
      <c r="S592" s="37" t="s">
        <v>0</v>
      </c>
      <c r="T592" s="38" t="s">
        <v>973</v>
      </c>
      <c r="U592" s="250">
        <v>478</v>
      </c>
      <c r="V592" s="40" t="s">
        <v>26</v>
      </c>
      <c r="W592" s="41"/>
      <c r="X592" s="41"/>
      <c r="Y592" s="69"/>
    </row>
    <row r="593" spans="1:26" s="121" customFormat="1" ht="54.75" customHeight="1" collapsed="1" x14ac:dyDescent="0.15">
      <c r="A593" s="248">
        <v>468</v>
      </c>
      <c r="B593" s="67" t="s">
        <v>719</v>
      </c>
      <c r="C593" s="31" t="s">
        <v>131</v>
      </c>
      <c r="D593" s="31" t="s">
        <v>153</v>
      </c>
      <c r="E593" s="34">
        <v>791.31399999999996</v>
      </c>
      <c r="F593" s="34">
        <v>791.31399999999996</v>
      </c>
      <c r="G593" s="46">
        <v>791.31399999999996</v>
      </c>
      <c r="H593" s="55" t="s">
        <v>2061</v>
      </c>
      <c r="I593" s="48" t="s">
        <v>1045</v>
      </c>
      <c r="J593" s="49" t="s">
        <v>2210</v>
      </c>
      <c r="K593" s="34">
        <v>656.04700000000003</v>
      </c>
      <c r="L593" s="46">
        <v>520.79</v>
      </c>
      <c r="M593" s="46">
        <f>L593-K593</f>
        <v>-135.25700000000006</v>
      </c>
      <c r="N593" s="46" t="s">
        <v>741</v>
      </c>
      <c r="O593" s="31" t="s">
        <v>1045</v>
      </c>
      <c r="P593" s="47" t="s">
        <v>2211</v>
      </c>
      <c r="Q593" s="47"/>
      <c r="R593" s="31" t="s">
        <v>716</v>
      </c>
      <c r="S593" s="37" t="s">
        <v>0</v>
      </c>
      <c r="T593" s="38" t="s">
        <v>2244</v>
      </c>
      <c r="U593" s="250">
        <v>479</v>
      </c>
      <c r="V593" s="40" t="s">
        <v>48</v>
      </c>
      <c r="W593" s="41"/>
      <c r="X593" s="41"/>
      <c r="Y593" s="69"/>
    </row>
    <row r="594" spans="1:26" s="121" customFormat="1" ht="120" customHeight="1" x14ac:dyDescent="0.15">
      <c r="A594" s="248">
        <v>469</v>
      </c>
      <c r="B594" s="67" t="s">
        <v>720</v>
      </c>
      <c r="C594" s="31" t="s">
        <v>100</v>
      </c>
      <c r="D594" s="31" t="s">
        <v>66</v>
      </c>
      <c r="E594" s="89">
        <v>8445</v>
      </c>
      <c r="F594" s="34">
        <f>8445+608.029978-5410.122154</f>
        <v>3642.9078240000008</v>
      </c>
      <c r="G594" s="34">
        <v>1875.5699460000001</v>
      </c>
      <c r="H594" s="2" t="s">
        <v>1573</v>
      </c>
      <c r="I594" s="48" t="s">
        <v>1548</v>
      </c>
      <c r="J594" s="49" t="s">
        <v>1574</v>
      </c>
      <c r="K594" s="292">
        <v>400</v>
      </c>
      <c r="L594" s="215">
        <v>400</v>
      </c>
      <c r="M594" s="215">
        <f>L594-K594</f>
        <v>0</v>
      </c>
      <c r="N594" s="46" t="s">
        <v>741</v>
      </c>
      <c r="O594" s="31" t="s">
        <v>1051</v>
      </c>
      <c r="P594" s="47" t="s">
        <v>1575</v>
      </c>
      <c r="Q594" s="47"/>
      <c r="R594" s="31" t="s">
        <v>167</v>
      </c>
      <c r="S594" s="37" t="s">
        <v>0</v>
      </c>
      <c r="T594" s="38" t="s">
        <v>721</v>
      </c>
      <c r="U594" s="250">
        <v>480</v>
      </c>
      <c r="V594" s="40" t="s">
        <v>26</v>
      </c>
      <c r="W594" s="41"/>
      <c r="X594" s="41" t="s">
        <v>33</v>
      </c>
      <c r="Y594" s="69"/>
      <c r="Z594" s="134"/>
    </row>
    <row r="595" spans="1:26" s="121" customFormat="1" ht="130.5" customHeight="1" x14ac:dyDescent="0.15">
      <c r="A595" s="248">
        <v>470</v>
      </c>
      <c r="B595" s="47" t="s">
        <v>722</v>
      </c>
      <c r="C595" s="31" t="s">
        <v>172</v>
      </c>
      <c r="D595" s="31" t="s">
        <v>66</v>
      </c>
      <c r="E595" s="34">
        <v>241972.64300000001</v>
      </c>
      <c r="F595" s="34">
        <f>326283.531316-158721.117102+19378.072</f>
        <v>186940.48621399998</v>
      </c>
      <c r="G595" s="46">
        <v>141661.44565099999</v>
      </c>
      <c r="H595" s="36" t="s">
        <v>742</v>
      </c>
      <c r="I595" s="48" t="s">
        <v>1007</v>
      </c>
      <c r="J595" s="49" t="s">
        <v>1778</v>
      </c>
      <c r="K595" s="34">
        <v>41308</v>
      </c>
      <c r="L595" s="46">
        <v>41497</v>
      </c>
      <c r="M595" s="46">
        <f>L595-K595</f>
        <v>189</v>
      </c>
      <c r="N595" s="46" t="s">
        <v>1687</v>
      </c>
      <c r="O595" s="31" t="s">
        <v>1009</v>
      </c>
      <c r="P595" s="47" t="s">
        <v>1779</v>
      </c>
      <c r="Q595" s="47" t="s">
        <v>1780</v>
      </c>
      <c r="R595" s="249" t="s">
        <v>82</v>
      </c>
      <c r="S595" s="282" t="s">
        <v>0</v>
      </c>
      <c r="T595" s="38" t="s">
        <v>721</v>
      </c>
      <c r="U595" s="250">
        <v>482</v>
      </c>
      <c r="V595" s="40" t="s">
        <v>49</v>
      </c>
      <c r="W595" s="41"/>
      <c r="X595" s="41" t="s">
        <v>33</v>
      </c>
      <c r="Y595" s="69"/>
    </row>
    <row r="596" spans="1:26" s="121" customFormat="1" ht="81" customHeight="1" x14ac:dyDescent="0.15">
      <c r="A596" s="248">
        <v>471</v>
      </c>
      <c r="B596" s="47" t="s">
        <v>723</v>
      </c>
      <c r="C596" s="31" t="s">
        <v>358</v>
      </c>
      <c r="D596" s="31" t="s">
        <v>66</v>
      </c>
      <c r="E596" s="34">
        <v>59483.928</v>
      </c>
      <c r="F596" s="34">
        <v>36481.222000000002</v>
      </c>
      <c r="G596" s="34">
        <v>35826.286</v>
      </c>
      <c r="H596" s="80" t="s">
        <v>2105</v>
      </c>
      <c r="I596" s="132" t="s">
        <v>1007</v>
      </c>
      <c r="J596" s="52" t="s">
        <v>1975</v>
      </c>
      <c r="K596" s="34">
        <v>9866.5750000000007</v>
      </c>
      <c r="L596" s="46">
        <v>9703.7189999999991</v>
      </c>
      <c r="M596" s="46">
        <f t="shared" ref="M596:M597" si="45">L596-K596</f>
        <v>-162.85600000000159</v>
      </c>
      <c r="N596" s="46" t="s">
        <v>741</v>
      </c>
      <c r="O596" s="31" t="s">
        <v>1009</v>
      </c>
      <c r="P596" s="47" t="s">
        <v>1976</v>
      </c>
      <c r="Q596" s="47" t="s">
        <v>962</v>
      </c>
      <c r="R596" s="249" t="s">
        <v>91</v>
      </c>
      <c r="S596" s="282" t="s">
        <v>0</v>
      </c>
      <c r="T596" s="38" t="s">
        <v>724</v>
      </c>
      <c r="U596" s="250">
        <v>483</v>
      </c>
      <c r="V596" s="40" t="s">
        <v>26</v>
      </c>
      <c r="W596" s="41" t="s">
        <v>33</v>
      </c>
      <c r="X596" s="41"/>
      <c r="Y596" s="69"/>
    </row>
    <row r="597" spans="1:26" s="121" customFormat="1" ht="146.25" customHeight="1" x14ac:dyDescent="0.15">
      <c r="A597" s="248">
        <v>472</v>
      </c>
      <c r="B597" s="47" t="s">
        <v>725</v>
      </c>
      <c r="C597" s="31" t="s">
        <v>370</v>
      </c>
      <c r="D597" s="31" t="s">
        <v>66</v>
      </c>
      <c r="E597" s="34">
        <v>20.574000000000002</v>
      </c>
      <c r="F597" s="34">
        <v>20.574000000000002</v>
      </c>
      <c r="G597" s="34">
        <v>20.573229999999999</v>
      </c>
      <c r="H597" s="80" t="s">
        <v>2106</v>
      </c>
      <c r="I597" s="132" t="s">
        <v>1044</v>
      </c>
      <c r="J597" s="52" t="s">
        <v>2107</v>
      </c>
      <c r="K597" s="34">
        <v>19.789000000000001</v>
      </c>
      <c r="L597" s="46">
        <v>18.265999999999998</v>
      </c>
      <c r="M597" s="46">
        <f t="shared" si="45"/>
        <v>-1.5230000000000032</v>
      </c>
      <c r="N597" s="46" t="s">
        <v>741</v>
      </c>
      <c r="O597" s="31" t="s">
        <v>1009</v>
      </c>
      <c r="P597" s="47" t="s">
        <v>1977</v>
      </c>
      <c r="Q597" s="47"/>
      <c r="R597" s="249" t="s">
        <v>91</v>
      </c>
      <c r="S597" s="282" t="s">
        <v>0</v>
      </c>
      <c r="T597" s="38" t="s">
        <v>726</v>
      </c>
      <c r="U597" s="250">
        <v>484</v>
      </c>
      <c r="V597" s="40" t="s">
        <v>26</v>
      </c>
      <c r="W597" s="41"/>
      <c r="X597" s="41"/>
      <c r="Y597" s="69"/>
    </row>
    <row r="598" spans="1:26" s="121" customFormat="1" ht="33.75" x14ac:dyDescent="0.15">
      <c r="A598" s="248">
        <v>473</v>
      </c>
      <c r="B598" s="67" t="s">
        <v>727</v>
      </c>
      <c r="C598" s="31" t="s">
        <v>208</v>
      </c>
      <c r="D598" s="31" t="s">
        <v>66</v>
      </c>
      <c r="E598" s="34">
        <v>24.814</v>
      </c>
      <c r="F598" s="34">
        <v>24.814</v>
      </c>
      <c r="G598" s="46">
        <v>24.783000000000001</v>
      </c>
      <c r="H598" s="36" t="s">
        <v>741</v>
      </c>
      <c r="I598" s="48" t="s">
        <v>1045</v>
      </c>
      <c r="J598" s="49" t="s">
        <v>1954</v>
      </c>
      <c r="K598" s="34">
        <v>19.555</v>
      </c>
      <c r="L598" s="46">
        <v>13.746</v>
      </c>
      <c r="M598" s="46">
        <f t="shared" ref="M598:M599" si="46">L598-K598</f>
        <v>-5.8089999999999993</v>
      </c>
      <c r="N598" s="46" t="s">
        <v>741</v>
      </c>
      <c r="O598" s="31" t="s">
        <v>1045</v>
      </c>
      <c r="P598" s="47" t="s">
        <v>1608</v>
      </c>
      <c r="Q598" s="47"/>
      <c r="R598" s="212" t="s">
        <v>308</v>
      </c>
      <c r="S598" s="37" t="s">
        <v>309</v>
      </c>
      <c r="T598" s="70" t="s">
        <v>728</v>
      </c>
      <c r="U598" s="250">
        <v>485</v>
      </c>
      <c r="V598" s="40" t="s">
        <v>48</v>
      </c>
      <c r="W598" s="41"/>
      <c r="X598" s="41" t="s">
        <v>33</v>
      </c>
      <c r="Y598" s="69"/>
    </row>
    <row r="599" spans="1:26" s="121" customFormat="1" ht="99" customHeight="1" x14ac:dyDescent="0.15">
      <c r="A599" s="248">
        <v>474</v>
      </c>
      <c r="B599" s="206" t="s">
        <v>2240</v>
      </c>
      <c r="C599" s="31" t="s">
        <v>358</v>
      </c>
      <c r="D599" s="31" t="s">
        <v>66</v>
      </c>
      <c r="E599" s="34">
        <v>68</v>
      </c>
      <c r="F599" s="34">
        <v>1118.5640000000001</v>
      </c>
      <c r="G599" s="46">
        <v>1025.452</v>
      </c>
      <c r="H599" s="36" t="s">
        <v>741</v>
      </c>
      <c r="I599" s="48" t="s">
        <v>1044</v>
      </c>
      <c r="J599" s="49" t="s">
        <v>1955</v>
      </c>
      <c r="K599" s="34">
        <v>68</v>
      </c>
      <c r="L599" s="46">
        <v>68</v>
      </c>
      <c r="M599" s="46">
        <f t="shared" si="46"/>
        <v>0</v>
      </c>
      <c r="N599" s="46" t="s">
        <v>741</v>
      </c>
      <c r="O599" s="31" t="s">
        <v>1051</v>
      </c>
      <c r="P599" s="47" t="s">
        <v>1956</v>
      </c>
      <c r="Q599" s="31" t="s">
        <v>834</v>
      </c>
      <c r="R599" s="212" t="s">
        <v>308</v>
      </c>
      <c r="S599" s="37" t="s">
        <v>309</v>
      </c>
      <c r="T599" s="70" t="s">
        <v>318</v>
      </c>
      <c r="U599" s="250">
        <v>486</v>
      </c>
      <c r="V599" s="40" t="s">
        <v>48</v>
      </c>
      <c r="W599" s="41"/>
      <c r="X599" s="41" t="s">
        <v>33</v>
      </c>
      <c r="Y599" s="69"/>
    </row>
    <row r="600" spans="1:26" s="121" customFormat="1" ht="33.75" x14ac:dyDescent="0.15">
      <c r="A600" s="248">
        <v>475</v>
      </c>
      <c r="B600" s="47" t="s">
        <v>875</v>
      </c>
      <c r="C600" s="31" t="s">
        <v>370</v>
      </c>
      <c r="D600" s="31" t="s">
        <v>66</v>
      </c>
      <c r="E600" s="34">
        <v>542.21</v>
      </c>
      <c r="F600" s="34">
        <v>542.21</v>
      </c>
      <c r="G600" s="46">
        <v>383.32334800000001</v>
      </c>
      <c r="H600" s="36" t="s">
        <v>1792</v>
      </c>
      <c r="I600" s="48" t="s">
        <v>1045</v>
      </c>
      <c r="J600" s="22" t="s">
        <v>1664</v>
      </c>
      <c r="K600" s="34">
        <v>446.63900000000001</v>
      </c>
      <c r="L600" s="46">
        <v>289.25700000000001</v>
      </c>
      <c r="M600" s="46">
        <v>-157.38200000000001</v>
      </c>
      <c r="N600" s="46" t="s">
        <v>742</v>
      </c>
      <c r="O600" s="31" t="s">
        <v>1045</v>
      </c>
      <c r="P600" s="47" t="s">
        <v>1665</v>
      </c>
      <c r="Q600" s="47"/>
      <c r="R600" s="31" t="s">
        <v>86</v>
      </c>
      <c r="S600" s="37" t="s">
        <v>371</v>
      </c>
      <c r="T600" s="38" t="s">
        <v>729</v>
      </c>
      <c r="U600" s="250">
        <v>487</v>
      </c>
      <c r="V600" s="40" t="s">
        <v>26</v>
      </c>
      <c r="W600" s="41"/>
      <c r="X600" s="41"/>
      <c r="Y600" s="69"/>
    </row>
    <row r="601" spans="1:26" s="121" customFormat="1" ht="97.5" customHeight="1" x14ac:dyDescent="0.15">
      <c r="A601" s="248">
        <v>476</v>
      </c>
      <c r="B601" s="47" t="s">
        <v>876</v>
      </c>
      <c r="C601" s="31" t="s">
        <v>381</v>
      </c>
      <c r="D601" s="31" t="s">
        <v>66</v>
      </c>
      <c r="E601" s="34">
        <v>1536.338</v>
      </c>
      <c r="F601" s="34">
        <v>1342.909664</v>
      </c>
      <c r="G601" s="46">
        <v>1321.6663530000001</v>
      </c>
      <c r="H601" s="72" t="s">
        <v>1793</v>
      </c>
      <c r="I601" s="48" t="s">
        <v>1007</v>
      </c>
      <c r="J601" s="49" t="s">
        <v>2245</v>
      </c>
      <c r="K601" s="34">
        <v>1779.549</v>
      </c>
      <c r="L601" s="46">
        <v>1908.4690000000001</v>
      </c>
      <c r="M601" s="46">
        <v>128.92000000000007</v>
      </c>
      <c r="N601" s="46" t="s">
        <v>742</v>
      </c>
      <c r="O601" s="31" t="s">
        <v>1009</v>
      </c>
      <c r="P601" s="47" t="s">
        <v>1666</v>
      </c>
      <c r="Q601" s="47"/>
      <c r="R601" s="31" t="s">
        <v>86</v>
      </c>
      <c r="S601" s="37" t="s">
        <v>88</v>
      </c>
      <c r="T601" s="38" t="s">
        <v>730</v>
      </c>
      <c r="U601" s="250">
        <v>488</v>
      </c>
      <c r="V601" s="40" t="s">
        <v>26</v>
      </c>
      <c r="W601" s="41"/>
      <c r="X601" s="41"/>
      <c r="Y601" s="69"/>
    </row>
    <row r="602" spans="1:26" s="121" customFormat="1" ht="87.75" customHeight="1" collapsed="1" x14ac:dyDescent="0.15">
      <c r="A602" s="248">
        <v>477</v>
      </c>
      <c r="B602" s="47" t="s">
        <v>731</v>
      </c>
      <c r="C602" s="31" t="s">
        <v>291</v>
      </c>
      <c r="D602" s="31" t="s">
        <v>66</v>
      </c>
      <c r="E602" s="34">
        <v>14054.976000000001</v>
      </c>
      <c r="F602" s="34">
        <v>4880.6629999999996</v>
      </c>
      <c r="G602" s="46">
        <v>4740.1639999999998</v>
      </c>
      <c r="H602" s="72" t="s">
        <v>1283</v>
      </c>
      <c r="I602" s="48" t="s">
        <v>1007</v>
      </c>
      <c r="J602" s="49" t="s">
        <v>1284</v>
      </c>
      <c r="K602" s="34">
        <v>1244.636</v>
      </c>
      <c r="L602" s="46">
        <v>1242.0239999999999</v>
      </c>
      <c r="M602" s="46">
        <f>L602-K602</f>
        <v>-2.61200000000008</v>
      </c>
      <c r="N602" s="46" t="s">
        <v>878</v>
      </c>
      <c r="O602" s="31" t="s">
        <v>1009</v>
      </c>
      <c r="P602" s="47" t="s">
        <v>1285</v>
      </c>
      <c r="Q602" s="47"/>
      <c r="R602" s="92" t="s">
        <v>110</v>
      </c>
      <c r="S602" s="37" t="s">
        <v>0</v>
      </c>
      <c r="T602" s="70" t="s">
        <v>732</v>
      </c>
      <c r="U602" s="250">
        <v>489</v>
      </c>
      <c r="V602" s="40" t="s">
        <v>26</v>
      </c>
      <c r="W602" s="41"/>
      <c r="X602" s="41" t="s">
        <v>33</v>
      </c>
      <c r="Y602" s="69"/>
    </row>
    <row r="603" spans="1:26" s="121" customFormat="1" ht="225" customHeight="1" x14ac:dyDescent="0.15">
      <c r="A603" s="248">
        <v>478</v>
      </c>
      <c r="B603" s="206" t="s">
        <v>733</v>
      </c>
      <c r="C603" s="31" t="s">
        <v>256</v>
      </c>
      <c r="D603" s="31" t="s">
        <v>66</v>
      </c>
      <c r="E603" s="46">
        <v>1044.415</v>
      </c>
      <c r="F603" s="46">
        <v>266.75838399999998</v>
      </c>
      <c r="G603" s="46">
        <v>237.18495100000001</v>
      </c>
      <c r="H603" s="58" t="s">
        <v>2206</v>
      </c>
      <c r="I603" s="48" t="s">
        <v>1007</v>
      </c>
      <c r="J603" s="49" t="s">
        <v>2207</v>
      </c>
      <c r="K603" s="46">
        <v>213.898</v>
      </c>
      <c r="L603" s="46">
        <v>213.673</v>
      </c>
      <c r="M603" s="46">
        <f>L603-K603</f>
        <v>-0.22499999999999432</v>
      </c>
      <c r="N603" s="46" t="s">
        <v>2208</v>
      </c>
      <c r="O603" s="31" t="s">
        <v>1045</v>
      </c>
      <c r="P603" s="47" t="s">
        <v>1093</v>
      </c>
      <c r="Q603" s="47" t="s">
        <v>2209</v>
      </c>
      <c r="R603" s="31" t="s">
        <v>657</v>
      </c>
      <c r="S603" s="37" t="s">
        <v>0</v>
      </c>
      <c r="T603" s="38" t="s">
        <v>887</v>
      </c>
      <c r="U603" s="250">
        <v>490</v>
      </c>
      <c r="V603" s="40" t="s">
        <v>26</v>
      </c>
      <c r="W603" s="41"/>
      <c r="X603" s="41"/>
      <c r="Y603" s="69"/>
    </row>
    <row r="604" spans="1:26" s="121" customFormat="1" ht="72" customHeight="1" x14ac:dyDescent="0.15">
      <c r="A604" s="248">
        <v>479</v>
      </c>
      <c r="B604" s="47" t="s">
        <v>734</v>
      </c>
      <c r="C604" s="31" t="s">
        <v>107</v>
      </c>
      <c r="D604" s="31" t="s">
        <v>66</v>
      </c>
      <c r="E604" s="34">
        <v>7.9</v>
      </c>
      <c r="F604" s="34">
        <v>2.617</v>
      </c>
      <c r="G604" s="46">
        <v>0.62</v>
      </c>
      <c r="H604" s="36" t="s">
        <v>1018</v>
      </c>
      <c r="I604" s="48" t="s">
        <v>1007</v>
      </c>
      <c r="J604" s="49" t="s">
        <v>1019</v>
      </c>
      <c r="K604" s="34">
        <v>10.005000000000001</v>
      </c>
      <c r="L604" s="46">
        <v>126</v>
      </c>
      <c r="M604" s="46">
        <f>L604-K604</f>
        <v>115.995</v>
      </c>
      <c r="N604" s="46" t="s">
        <v>1013</v>
      </c>
      <c r="O604" s="31" t="s">
        <v>1009</v>
      </c>
      <c r="P604" s="47" t="s">
        <v>1020</v>
      </c>
      <c r="Q604" s="47"/>
      <c r="R604" s="31" t="s">
        <v>1669</v>
      </c>
      <c r="S604" s="37" t="s">
        <v>0</v>
      </c>
      <c r="T604" s="38" t="s">
        <v>735</v>
      </c>
      <c r="U604" s="250">
        <v>491</v>
      </c>
      <c r="V604" s="40" t="s">
        <v>26</v>
      </c>
      <c r="W604" s="41" t="s">
        <v>33</v>
      </c>
      <c r="X604" s="41"/>
      <c r="Y604" s="69"/>
    </row>
    <row r="605" spans="1:26" s="121" customFormat="1" ht="33.75" x14ac:dyDescent="0.15">
      <c r="A605" s="248">
        <v>480</v>
      </c>
      <c r="B605" s="67" t="s">
        <v>736</v>
      </c>
      <c r="C605" s="31" t="s">
        <v>956</v>
      </c>
      <c r="D605" s="31" t="s">
        <v>66</v>
      </c>
      <c r="E605" s="34">
        <v>360</v>
      </c>
      <c r="F605" s="34">
        <v>296.84699999999998</v>
      </c>
      <c r="G605" s="46">
        <v>296.197</v>
      </c>
      <c r="H605" s="55" t="s">
        <v>1041</v>
      </c>
      <c r="I605" s="48" t="s">
        <v>1007</v>
      </c>
      <c r="J605" s="49" t="s">
        <v>1050</v>
      </c>
      <c r="K605" s="34">
        <v>89.792000000000002</v>
      </c>
      <c r="L605" s="46">
        <v>96</v>
      </c>
      <c r="M605" s="46">
        <f>L605-K605</f>
        <v>6.2079999999999984</v>
      </c>
      <c r="N605" s="46" t="s">
        <v>2192</v>
      </c>
      <c r="O605" s="31" t="s">
        <v>1045</v>
      </c>
      <c r="P605" s="47" t="s">
        <v>2193</v>
      </c>
      <c r="Q605" s="47"/>
      <c r="R605" s="212" t="s">
        <v>940</v>
      </c>
      <c r="S605" s="37" t="s">
        <v>309</v>
      </c>
      <c r="T605" s="38" t="s">
        <v>957</v>
      </c>
      <c r="U605" s="250">
        <v>492</v>
      </c>
      <c r="V605" s="40" t="s">
        <v>26</v>
      </c>
      <c r="W605" s="41"/>
      <c r="X605" s="41"/>
      <c r="Y605" s="69"/>
    </row>
    <row r="606" spans="1:26" s="121" customFormat="1" ht="138" customHeight="1" x14ac:dyDescent="0.15">
      <c r="A606" s="248">
        <v>481</v>
      </c>
      <c r="B606" s="47" t="s">
        <v>737</v>
      </c>
      <c r="C606" s="31" t="s">
        <v>208</v>
      </c>
      <c r="D606" s="31" t="s">
        <v>66</v>
      </c>
      <c r="E606" s="34">
        <v>142.23699999999999</v>
      </c>
      <c r="F606" s="34">
        <v>234</v>
      </c>
      <c r="G606" s="46">
        <v>225.476</v>
      </c>
      <c r="H606" s="75" t="s">
        <v>1420</v>
      </c>
      <c r="I606" s="48" t="s">
        <v>1007</v>
      </c>
      <c r="J606" s="137" t="s">
        <v>1892</v>
      </c>
      <c r="K606" s="34">
        <v>102.709</v>
      </c>
      <c r="L606" s="46">
        <v>2391.4270000000001</v>
      </c>
      <c r="M606" s="46">
        <f t="shared" ref="M606" si="47">+L606-K606</f>
        <v>2288.7180000000003</v>
      </c>
      <c r="N606" s="46" t="s">
        <v>880</v>
      </c>
      <c r="O606" s="31" t="s">
        <v>1009</v>
      </c>
      <c r="P606" s="47" t="s">
        <v>1421</v>
      </c>
      <c r="Q606" s="47" t="s">
        <v>1422</v>
      </c>
      <c r="R606" s="31" t="s">
        <v>209</v>
      </c>
      <c r="S606" s="37" t="s">
        <v>0</v>
      </c>
      <c r="T606" s="38" t="s">
        <v>738</v>
      </c>
      <c r="U606" s="250">
        <v>493</v>
      </c>
      <c r="V606" s="40" t="s">
        <v>26</v>
      </c>
      <c r="W606" s="41"/>
      <c r="X606" s="41"/>
      <c r="Y606" s="69"/>
    </row>
    <row r="607" spans="1:26" s="121" customFormat="1" ht="14.25" thickBot="1" x14ac:dyDescent="0.2">
      <c r="A607" s="283"/>
      <c r="B607" s="160"/>
      <c r="C607" s="160"/>
      <c r="D607" s="160"/>
      <c r="E607" s="284"/>
      <c r="F607" s="285"/>
      <c r="G607" s="285"/>
      <c r="H607" s="156"/>
      <c r="I607" s="157"/>
      <c r="J607" s="158"/>
      <c r="K607" s="286"/>
      <c r="L607" s="159"/>
      <c r="M607" s="159"/>
      <c r="N607" s="159"/>
      <c r="O607" s="290"/>
      <c r="P607" s="160"/>
      <c r="Q607" s="160"/>
      <c r="R607" s="160"/>
      <c r="S607" s="287"/>
      <c r="T607" s="287"/>
      <c r="U607" s="287"/>
      <c r="V607" s="291"/>
      <c r="W607" s="288"/>
      <c r="X607" s="288"/>
      <c r="Y607" s="289"/>
    </row>
    <row r="608" spans="1:26" ht="14.25" thickTop="1" x14ac:dyDescent="0.15">
      <c r="A608" s="392" t="s">
        <v>14</v>
      </c>
      <c r="B608" s="393"/>
      <c r="C608" s="161"/>
      <c r="D608" s="161"/>
      <c r="E608" s="311">
        <v>6544334</v>
      </c>
      <c r="F608" s="315">
        <v>6033404</v>
      </c>
      <c r="G608" s="313">
        <v>5919887</v>
      </c>
      <c r="H608" s="163"/>
      <c r="I608" s="398" t="s">
        <v>0</v>
      </c>
      <c r="J608" s="399"/>
      <c r="K608" s="311">
        <v>5211100</v>
      </c>
      <c r="L608" s="313">
        <v>6112872</v>
      </c>
      <c r="M608" s="162">
        <f t="shared" ref="M608:M619" si="48">L608-K608</f>
        <v>901772</v>
      </c>
      <c r="N608" s="162">
        <v>-2927</v>
      </c>
      <c r="O608" s="400"/>
      <c r="P608" s="400"/>
      <c r="Q608" s="403"/>
      <c r="R608" s="403"/>
      <c r="S608" s="412"/>
      <c r="T608" s="442"/>
      <c r="U608" s="412"/>
      <c r="V608" s="442"/>
      <c r="W608" s="412"/>
      <c r="X608" s="412"/>
      <c r="Y608" s="416"/>
    </row>
    <row r="609" spans="1:25" x14ac:dyDescent="0.15">
      <c r="A609" s="394"/>
      <c r="B609" s="395"/>
      <c r="C609" s="164"/>
      <c r="D609" s="164"/>
      <c r="E609" s="312">
        <v>3614.57</v>
      </c>
      <c r="F609" s="316">
        <v>3614.57</v>
      </c>
      <c r="G609" s="314">
        <v>1804.2550000000001</v>
      </c>
      <c r="H609" s="167"/>
      <c r="I609" s="319" t="s">
        <v>2215</v>
      </c>
      <c r="J609" s="320"/>
      <c r="K609" s="312">
        <v>2623.7000000000003</v>
      </c>
      <c r="L609" s="314">
        <v>2362.1240000000003</v>
      </c>
      <c r="M609" s="166">
        <f t="shared" si="48"/>
        <v>-261.57600000000002</v>
      </c>
      <c r="N609" s="166">
        <v>0</v>
      </c>
      <c r="O609" s="401"/>
      <c r="P609" s="401"/>
      <c r="Q609" s="404"/>
      <c r="R609" s="404"/>
      <c r="S609" s="413"/>
      <c r="T609" s="427"/>
      <c r="U609" s="413"/>
      <c r="V609" s="427"/>
      <c r="W609" s="413"/>
      <c r="X609" s="413"/>
      <c r="Y609" s="417"/>
    </row>
    <row r="610" spans="1:25" x14ac:dyDescent="0.15">
      <c r="A610" s="394"/>
      <c r="B610" s="395"/>
      <c r="C610" s="164"/>
      <c r="D610" s="164"/>
      <c r="E610" s="312">
        <v>8540.2790000000005</v>
      </c>
      <c r="F610" s="316">
        <v>8170.317</v>
      </c>
      <c r="G610" s="314">
        <v>8022.5389999999998</v>
      </c>
      <c r="H610" s="167"/>
      <c r="I610" s="317" t="s">
        <v>2216</v>
      </c>
      <c r="J610" s="318"/>
      <c r="K610" s="312">
        <v>8905</v>
      </c>
      <c r="L610" s="314">
        <v>9373</v>
      </c>
      <c r="M610" s="166">
        <f t="shared" si="48"/>
        <v>468</v>
      </c>
      <c r="N610" s="166">
        <v>-9</v>
      </c>
      <c r="O610" s="401"/>
      <c r="P610" s="401"/>
      <c r="Q610" s="404"/>
      <c r="R610" s="404"/>
      <c r="S610" s="413"/>
      <c r="T610" s="427"/>
      <c r="U610" s="413"/>
      <c r="V610" s="427"/>
      <c r="W610" s="413"/>
      <c r="X610" s="413"/>
      <c r="Y610" s="417"/>
    </row>
    <row r="611" spans="1:25" x14ac:dyDescent="0.15">
      <c r="A611" s="394"/>
      <c r="B611" s="395"/>
      <c r="C611" s="164"/>
      <c r="D611" s="164"/>
      <c r="E611" s="312">
        <v>13076.204</v>
      </c>
      <c r="F611" s="316">
        <v>13076.204</v>
      </c>
      <c r="G611" s="314">
        <v>12510.656999999999</v>
      </c>
      <c r="H611" s="167"/>
      <c r="I611" s="319" t="s">
        <v>2217</v>
      </c>
      <c r="J611" s="320"/>
      <c r="K611" s="312">
        <v>12355</v>
      </c>
      <c r="L611" s="314">
        <v>14209</v>
      </c>
      <c r="M611" s="166">
        <f t="shared" si="48"/>
        <v>1854</v>
      </c>
      <c r="N611" s="166">
        <v>0</v>
      </c>
      <c r="O611" s="401"/>
      <c r="P611" s="401"/>
      <c r="Q611" s="404"/>
      <c r="R611" s="404"/>
      <c r="S611" s="413"/>
      <c r="T611" s="427"/>
      <c r="U611" s="413"/>
      <c r="V611" s="427"/>
      <c r="W611" s="413"/>
      <c r="X611" s="413"/>
      <c r="Y611" s="417"/>
    </row>
    <row r="612" spans="1:25" x14ac:dyDescent="0.15">
      <c r="A612" s="394"/>
      <c r="B612" s="395"/>
      <c r="C612" s="164"/>
      <c r="D612" s="164"/>
      <c r="E612" s="308">
        <v>285325</v>
      </c>
      <c r="F612" s="309">
        <v>274301</v>
      </c>
      <c r="G612" s="310">
        <v>261309</v>
      </c>
      <c r="H612" s="169"/>
      <c r="I612" s="319" t="s">
        <v>2218</v>
      </c>
      <c r="J612" s="320"/>
      <c r="K612" s="308">
        <v>278697</v>
      </c>
      <c r="L612" s="310">
        <v>331715</v>
      </c>
      <c r="M612" s="32">
        <f>L612-K612</f>
        <v>53018</v>
      </c>
      <c r="N612" s="32">
        <v>0</v>
      </c>
      <c r="O612" s="401"/>
      <c r="P612" s="401"/>
      <c r="Q612" s="404"/>
      <c r="R612" s="404"/>
      <c r="S612" s="413"/>
      <c r="T612" s="427"/>
      <c r="U612" s="413"/>
      <c r="V612" s="427"/>
      <c r="W612" s="414"/>
      <c r="X612" s="414"/>
      <c r="Y612" s="418"/>
    </row>
    <row r="613" spans="1:25" ht="14.25" thickBot="1" x14ac:dyDescent="0.2">
      <c r="A613" s="396"/>
      <c r="B613" s="397"/>
      <c r="C613" s="170"/>
      <c r="D613" s="170"/>
      <c r="E613" s="306">
        <v>0</v>
      </c>
      <c r="F613" s="307">
        <v>20630</v>
      </c>
      <c r="G613" s="304">
        <v>20462</v>
      </c>
      <c r="H613" s="172"/>
      <c r="I613" s="422" t="s">
        <v>283</v>
      </c>
      <c r="J613" s="423"/>
      <c r="K613" s="304">
        <v>0</v>
      </c>
      <c r="L613" s="304">
        <v>0</v>
      </c>
      <c r="M613" s="171">
        <f t="shared" si="48"/>
        <v>0</v>
      </c>
      <c r="N613" s="171">
        <v>0</v>
      </c>
      <c r="O613" s="402"/>
      <c r="P613" s="402"/>
      <c r="Q613" s="405"/>
      <c r="R613" s="405"/>
      <c r="S613" s="441"/>
      <c r="T613" s="443"/>
      <c r="U613" s="441"/>
      <c r="V613" s="443"/>
      <c r="W613" s="415"/>
      <c r="X613" s="415"/>
      <c r="Y613" s="419"/>
    </row>
    <row r="614" spans="1:25" x14ac:dyDescent="0.15">
      <c r="A614" s="394" t="s">
        <v>15</v>
      </c>
      <c r="B614" s="395"/>
      <c r="C614" s="164"/>
      <c r="D614" s="164"/>
      <c r="E614" s="312">
        <v>737000</v>
      </c>
      <c r="F614" s="316">
        <v>674074</v>
      </c>
      <c r="G614" s="314">
        <v>624627</v>
      </c>
      <c r="H614" s="167"/>
      <c r="I614" s="432" t="s">
        <v>0</v>
      </c>
      <c r="J614" s="433"/>
      <c r="K614" s="312">
        <v>708581</v>
      </c>
      <c r="L614" s="314">
        <v>713942</v>
      </c>
      <c r="M614" s="173">
        <f t="shared" si="48"/>
        <v>5361</v>
      </c>
      <c r="N614" s="434"/>
      <c r="O614" s="437"/>
      <c r="P614" s="437"/>
      <c r="Q614" s="439"/>
      <c r="R614" s="439"/>
      <c r="S614" s="424"/>
      <c r="T614" s="426"/>
      <c r="U614" s="424"/>
      <c r="V614" s="426"/>
      <c r="W614" s="424"/>
      <c r="X614" s="424"/>
      <c r="Y614" s="420"/>
    </row>
    <row r="615" spans="1:25" x14ac:dyDescent="0.15">
      <c r="A615" s="394"/>
      <c r="B615" s="395"/>
      <c r="C615" s="164"/>
      <c r="D615" s="164"/>
      <c r="E615" s="299">
        <v>1075.193</v>
      </c>
      <c r="F615" s="165">
        <v>1075.193</v>
      </c>
      <c r="G615" s="166">
        <v>760.03300000000002</v>
      </c>
      <c r="H615" s="167"/>
      <c r="I615" s="319" t="s">
        <v>2215</v>
      </c>
      <c r="J615" s="320"/>
      <c r="K615" s="312">
        <v>944.85900000000004</v>
      </c>
      <c r="L615" s="314">
        <v>986.26599999999996</v>
      </c>
      <c r="M615" s="32">
        <f t="shared" si="48"/>
        <v>41.406999999999925</v>
      </c>
      <c r="N615" s="435"/>
      <c r="O615" s="401"/>
      <c r="P615" s="401"/>
      <c r="Q615" s="404"/>
      <c r="R615" s="404"/>
      <c r="S615" s="413"/>
      <c r="T615" s="427"/>
      <c r="U615" s="413"/>
      <c r="V615" s="427"/>
      <c r="W615" s="413"/>
      <c r="X615" s="413"/>
      <c r="Y615" s="417"/>
    </row>
    <row r="616" spans="1:25" x14ac:dyDescent="0.15">
      <c r="A616" s="394"/>
      <c r="B616" s="395"/>
      <c r="C616" s="164"/>
      <c r="D616" s="164"/>
      <c r="E616" s="299">
        <v>30874.789000000001</v>
      </c>
      <c r="F616" s="165">
        <v>30837.097000000002</v>
      </c>
      <c r="G616" s="166">
        <v>28469.071</v>
      </c>
      <c r="H616" s="167"/>
      <c r="I616" s="317" t="s">
        <v>2216</v>
      </c>
      <c r="J616" s="318"/>
      <c r="K616" s="299">
        <v>27325</v>
      </c>
      <c r="L616" s="166">
        <v>28175</v>
      </c>
      <c r="M616" s="32">
        <f t="shared" si="48"/>
        <v>850</v>
      </c>
      <c r="N616" s="435"/>
      <c r="O616" s="401"/>
      <c r="P616" s="401"/>
      <c r="Q616" s="404"/>
      <c r="R616" s="404"/>
      <c r="S616" s="413"/>
      <c r="T616" s="427"/>
      <c r="U616" s="413"/>
      <c r="V616" s="427"/>
      <c r="W616" s="413"/>
      <c r="X616" s="413"/>
      <c r="Y616" s="417"/>
    </row>
    <row r="617" spans="1:25" x14ac:dyDescent="0.15">
      <c r="A617" s="394"/>
      <c r="B617" s="395"/>
      <c r="C617" s="164"/>
      <c r="D617" s="164"/>
      <c r="E617" s="299">
        <v>386.02199999999999</v>
      </c>
      <c r="F617" s="165">
        <v>348.33</v>
      </c>
      <c r="G617" s="166">
        <v>269.95699999999999</v>
      </c>
      <c r="H617" s="167"/>
      <c r="I617" s="319" t="s">
        <v>2217</v>
      </c>
      <c r="J617" s="320"/>
      <c r="K617" s="299">
        <v>301.68099999999998</v>
      </c>
      <c r="L617" s="166">
        <v>1083</v>
      </c>
      <c r="M617" s="174">
        <f t="shared" si="48"/>
        <v>781.31899999999996</v>
      </c>
      <c r="N617" s="435"/>
      <c r="O617" s="401"/>
      <c r="P617" s="401"/>
      <c r="Q617" s="404"/>
      <c r="R617" s="404"/>
      <c r="S617" s="413"/>
      <c r="T617" s="427"/>
      <c r="U617" s="413"/>
      <c r="V617" s="427"/>
      <c r="W617" s="413"/>
      <c r="X617" s="413"/>
      <c r="Y617" s="417"/>
    </row>
    <row r="618" spans="1:25" x14ac:dyDescent="0.15">
      <c r="A618" s="394"/>
      <c r="B618" s="395"/>
      <c r="C618" s="164"/>
      <c r="D618" s="164"/>
      <c r="E618" s="300">
        <v>115244</v>
      </c>
      <c r="F618" s="168">
        <v>115308</v>
      </c>
      <c r="G618" s="32">
        <v>112589</v>
      </c>
      <c r="H618" s="169"/>
      <c r="I618" s="319" t="s">
        <v>2218</v>
      </c>
      <c r="J618" s="320"/>
      <c r="K618" s="300">
        <v>111210</v>
      </c>
      <c r="L618" s="32">
        <v>108787</v>
      </c>
      <c r="M618" s="32">
        <f>L618-K618</f>
        <v>-2423</v>
      </c>
      <c r="N618" s="435"/>
      <c r="O618" s="401"/>
      <c r="P618" s="401"/>
      <c r="Q618" s="404"/>
      <c r="R618" s="404"/>
      <c r="S618" s="413"/>
      <c r="T618" s="427"/>
      <c r="U618" s="413"/>
      <c r="V618" s="427"/>
      <c r="W618" s="414"/>
      <c r="X618" s="414"/>
      <c r="Y618" s="418"/>
    </row>
    <row r="619" spans="1:25" ht="14.25" thickBot="1" x14ac:dyDescent="0.2">
      <c r="A619" s="430"/>
      <c r="B619" s="431"/>
      <c r="C619" s="175"/>
      <c r="D619" s="175"/>
      <c r="E619" s="302">
        <v>158</v>
      </c>
      <c r="F619" s="305">
        <v>158</v>
      </c>
      <c r="G619" s="303">
        <v>158</v>
      </c>
      <c r="H619" s="176"/>
      <c r="I619" s="422" t="s">
        <v>283</v>
      </c>
      <c r="J619" s="423"/>
      <c r="K619" s="302">
        <v>14</v>
      </c>
      <c r="L619" s="303">
        <v>28</v>
      </c>
      <c r="M619" s="177">
        <f t="shared" si="48"/>
        <v>14</v>
      </c>
      <c r="N619" s="436"/>
      <c r="O619" s="438"/>
      <c r="P619" s="438"/>
      <c r="Q619" s="440"/>
      <c r="R619" s="440"/>
      <c r="S619" s="425"/>
      <c r="T619" s="428"/>
      <c r="U619" s="425"/>
      <c r="V619" s="428"/>
      <c r="W619" s="429"/>
      <c r="X619" s="429"/>
      <c r="Y619" s="421"/>
    </row>
    <row r="620" spans="1:25" ht="13.5" customHeight="1" thickTop="1" x14ac:dyDescent="0.15">
      <c r="A620" s="392" t="s">
        <v>1</v>
      </c>
      <c r="B620" s="393"/>
      <c r="C620" s="164"/>
      <c r="D620" s="164"/>
      <c r="E620" s="299">
        <f t="shared" ref="E620:G625" si="49">E608+E614</f>
        <v>7281334</v>
      </c>
      <c r="F620" s="165">
        <f t="shared" si="49"/>
        <v>6707478</v>
      </c>
      <c r="G620" s="166">
        <f t="shared" si="49"/>
        <v>6544514</v>
      </c>
      <c r="H620" s="167"/>
      <c r="I620" s="398" t="s">
        <v>0</v>
      </c>
      <c r="J620" s="399"/>
      <c r="K620" s="299">
        <f t="shared" ref="K620:L625" si="50">K608+K614</f>
        <v>5919681</v>
      </c>
      <c r="L620" s="166">
        <f t="shared" si="50"/>
        <v>6826814</v>
      </c>
      <c r="M620" s="165">
        <f t="shared" ref="M620:M625" si="51">L620-K620</f>
        <v>907133</v>
      </c>
      <c r="N620" s="446"/>
      <c r="O620" s="400"/>
      <c r="P620" s="400"/>
      <c r="Q620" s="403"/>
      <c r="R620" s="403"/>
      <c r="S620" s="412"/>
      <c r="T620" s="442"/>
      <c r="U620" s="412"/>
      <c r="V620" s="442"/>
      <c r="W620" s="412"/>
      <c r="X620" s="412"/>
      <c r="Y620" s="416"/>
    </row>
    <row r="621" spans="1:25" ht="13.5" customHeight="1" x14ac:dyDescent="0.15">
      <c r="A621" s="394"/>
      <c r="B621" s="395"/>
      <c r="C621" s="164"/>
      <c r="D621" s="164"/>
      <c r="E621" s="299">
        <f t="shared" si="49"/>
        <v>4689.7629999999999</v>
      </c>
      <c r="F621" s="165">
        <f t="shared" si="49"/>
        <v>4689.7629999999999</v>
      </c>
      <c r="G621" s="166">
        <f t="shared" si="49"/>
        <v>2564.288</v>
      </c>
      <c r="H621" s="167"/>
      <c r="I621" s="319" t="s">
        <v>2215</v>
      </c>
      <c r="J621" s="320"/>
      <c r="K621" s="299">
        <f t="shared" si="50"/>
        <v>3568.5590000000002</v>
      </c>
      <c r="L621" s="166">
        <f t="shared" si="50"/>
        <v>3348.3900000000003</v>
      </c>
      <c r="M621" s="165">
        <f t="shared" si="51"/>
        <v>-220.16899999999987</v>
      </c>
      <c r="N621" s="435"/>
      <c r="O621" s="401"/>
      <c r="P621" s="401"/>
      <c r="Q621" s="404"/>
      <c r="R621" s="404"/>
      <c r="S621" s="413"/>
      <c r="T621" s="427"/>
      <c r="U621" s="413"/>
      <c r="V621" s="427"/>
      <c r="W621" s="413"/>
      <c r="X621" s="413"/>
      <c r="Y621" s="417"/>
    </row>
    <row r="622" spans="1:25" ht="13.5" customHeight="1" x14ac:dyDescent="0.15">
      <c r="A622" s="394"/>
      <c r="B622" s="395"/>
      <c r="C622" s="164"/>
      <c r="D622" s="164"/>
      <c r="E622" s="299">
        <f t="shared" si="49"/>
        <v>39415.067999999999</v>
      </c>
      <c r="F622" s="165">
        <f t="shared" si="49"/>
        <v>39007.414000000004</v>
      </c>
      <c r="G622" s="166">
        <f t="shared" si="49"/>
        <v>36491.61</v>
      </c>
      <c r="H622" s="167"/>
      <c r="I622" s="317" t="s">
        <v>2216</v>
      </c>
      <c r="J622" s="318"/>
      <c r="K622" s="299">
        <f t="shared" si="50"/>
        <v>36230</v>
      </c>
      <c r="L622" s="166">
        <f t="shared" si="50"/>
        <v>37548</v>
      </c>
      <c r="M622" s="165">
        <f t="shared" si="51"/>
        <v>1318</v>
      </c>
      <c r="N622" s="435"/>
      <c r="O622" s="401"/>
      <c r="P622" s="401"/>
      <c r="Q622" s="404"/>
      <c r="R622" s="404"/>
      <c r="S622" s="413"/>
      <c r="T622" s="427"/>
      <c r="U622" s="413"/>
      <c r="V622" s="427"/>
      <c r="W622" s="413"/>
      <c r="X622" s="413"/>
      <c r="Y622" s="417"/>
    </row>
    <row r="623" spans="1:25" ht="13.5" customHeight="1" x14ac:dyDescent="0.15">
      <c r="A623" s="394"/>
      <c r="B623" s="395"/>
      <c r="C623" s="164"/>
      <c r="D623" s="164"/>
      <c r="E623" s="299">
        <f t="shared" si="49"/>
        <v>13462.226000000001</v>
      </c>
      <c r="F623" s="165">
        <f t="shared" si="49"/>
        <v>13424.534</v>
      </c>
      <c r="G623" s="166">
        <f t="shared" si="49"/>
        <v>12780.614</v>
      </c>
      <c r="H623" s="167"/>
      <c r="I623" s="319" t="s">
        <v>2217</v>
      </c>
      <c r="J623" s="320"/>
      <c r="K623" s="299">
        <f t="shared" si="50"/>
        <v>12656.681</v>
      </c>
      <c r="L623" s="166">
        <f t="shared" si="50"/>
        <v>15292</v>
      </c>
      <c r="M623" s="165">
        <f t="shared" si="51"/>
        <v>2635.3189999999995</v>
      </c>
      <c r="N623" s="435"/>
      <c r="O623" s="401"/>
      <c r="P623" s="401"/>
      <c r="Q623" s="404"/>
      <c r="R623" s="404"/>
      <c r="S623" s="413"/>
      <c r="T623" s="427"/>
      <c r="U623" s="413"/>
      <c r="V623" s="427"/>
      <c r="W623" s="413"/>
      <c r="X623" s="413"/>
      <c r="Y623" s="417"/>
    </row>
    <row r="624" spans="1:25" ht="13.5" customHeight="1" x14ac:dyDescent="0.15">
      <c r="A624" s="394"/>
      <c r="B624" s="395"/>
      <c r="C624" s="164"/>
      <c r="D624" s="164"/>
      <c r="E624" s="300">
        <f t="shared" si="49"/>
        <v>400569</v>
      </c>
      <c r="F624" s="168">
        <f t="shared" si="49"/>
        <v>389609</v>
      </c>
      <c r="G624" s="32">
        <f t="shared" si="49"/>
        <v>373898</v>
      </c>
      <c r="H624" s="169"/>
      <c r="I624" s="319" t="s">
        <v>2218</v>
      </c>
      <c r="J624" s="320"/>
      <c r="K624" s="300">
        <f t="shared" si="50"/>
        <v>389907</v>
      </c>
      <c r="L624" s="32">
        <f t="shared" si="50"/>
        <v>440502</v>
      </c>
      <c r="M624" s="168">
        <f>L624-K624</f>
        <v>50595</v>
      </c>
      <c r="N624" s="435"/>
      <c r="O624" s="401"/>
      <c r="P624" s="401"/>
      <c r="Q624" s="404"/>
      <c r="R624" s="404"/>
      <c r="S624" s="413"/>
      <c r="T624" s="427"/>
      <c r="U624" s="413"/>
      <c r="V624" s="427"/>
      <c r="W624" s="414"/>
      <c r="X624" s="414"/>
      <c r="Y624" s="418"/>
    </row>
    <row r="625" spans="1:25" ht="13.5" customHeight="1" thickBot="1" x14ac:dyDescent="0.2">
      <c r="A625" s="396"/>
      <c r="B625" s="397"/>
      <c r="C625" s="170"/>
      <c r="D625" s="170"/>
      <c r="E625" s="301">
        <f t="shared" si="49"/>
        <v>158</v>
      </c>
      <c r="F625" s="178">
        <f t="shared" si="49"/>
        <v>20788</v>
      </c>
      <c r="G625" s="179">
        <f t="shared" si="49"/>
        <v>20620</v>
      </c>
      <c r="H625" s="180"/>
      <c r="I625" s="422" t="s">
        <v>283</v>
      </c>
      <c r="J625" s="423"/>
      <c r="K625" s="301">
        <f t="shared" si="50"/>
        <v>14</v>
      </c>
      <c r="L625" s="179">
        <f t="shared" si="50"/>
        <v>28</v>
      </c>
      <c r="M625" s="178">
        <f t="shared" si="51"/>
        <v>14</v>
      </c>
      <c r="N625" s="447"/>
      <c r="O625" s="402"/>
      <c r="P625" s="402"/>
      <c r="Q625" s="405"/>
      <c r="R625" s="405"/>
      <c r="S625" s="441"/>
      <c r="T625" s="443"/>
      <c r="U625" s="441"/>
      <c r="V625" s="443"/>
      <c r="W625" s="415"/>
      <c r="X625" s="415"/>
      <c r="Y625" s="419"/>
    </row>
    <row r="626" spans="1:25" ht="18" customHeight="1" x14ac:dyDescent="0.15">
      <c r="A626" s="181" t="s">
        <v>36</v>
      </c>
      <c r="B626" s="182"/>
      <c r="C626" s="182"/>
      <c r="D626" s="182"/>
      <c r="E626" s="183"/>
      <c r="F626" s="184"/>
      <c r="G626" s="184"/>
      <c r="H626" s="184"/>
      <c r="I626" s="185"/>
      <c r="J626" s="185"/>
      <c r="K626" s="183"/>
      <c r="L626" s="184"/>
      <c r="M626" s="184"/>
      <c r="N626" s="186"/>
      <c r="O626" s="187"/>
      <c r="P626" s="187"/>
      <c r="Q626" s="188"/>
      <c r="R626" s="188"/>
      <c r="S626" s="189"/>
      <c r="T626" s="189"/>
      <c r="U626" s="189"/>
      <c r="V626" s="189"/>
      <c r="Y626" s="190"/>
    </row>
    <row r="627" spans="1:25" ht="18" customHeight="1" x14ac:dyDescent="0.15">
      <c r="A627" s="191" t="s">
        <v>34</v>
      </c>
      <c r="F627" s="144"/>
      <c r="G627" s="144"/>
      <c r="H627" s="144"/>
      <c r="I627" s="144"/>
      <c r="J627" s="144"/>
    </row>
    <row r="628" spans="1:25" ht="18" customHeight="1" x14ac:dyDescent="0.15">
      <c r="A628" s="192" t="s">
        <v>43</v>
      </c>
    </row>
    <row r="629" spans="1:25" ht="18" customHeight="1" x14ac:dyDescent="0.15">
      <c r="A629" s="193" t="s">
        <v>992</v>
      </c>
      <c r="B629" s="194"/>
      <c r="C629" s="195"/>
      <c r="D629" s="195"/>
    </row>
    <row r="630" spans="1:25" ht="18" customHeight="1" x14ac:dyDescent="0.15">
      <c r="A630" s="192" t="s">
        <v>993</v>
      </c>
      <c r="B630" s="194"/>
      <c r="C630" s="195"/>
      <c r="D630" s="195"/>
    </row>
    <row r="631" spans="1:25" ht="18" customHeight="1" x14ac:dyDescent="0.15">
      <c r="A631" s="191" t="s">
        <v>994</v>
      </c>
      <c r="B631" s="196"/>
      <c r="C631" s="191"/>
      <c r="D631" s="191"/>
      <c r="E631" s="183"/>
      <c r="F631" s="197"/>
      <c r="G631" s="197"/>
      <c r="H631" s="197"/>
      <c r="I631" s="197"/>
      <c r="J631" s="197"/>
      <c r="K631" s="183"/>
      <c r="L631" s="197"/>
      <c r="M631" s="197"/>
      <c r="N631" s="197"/>
      <c r="O631" s="197"/>
      <c r="P631" s="197"/>
      <c r="Q631" s="197"/>
      <c r="R631" s="197"/>
      <c r="S631" s="198"/>
      <c r="T631" s="198"/>
      <c r="U631" s="198"/>
      <c r="V631" s="198"/>
    </row>
    <row r="632" spans="1:25" ht="18" customHeight="1" x14ac:dyDescent="0.15">
      <c r="A632" s="191" t="s">
        <v>991</v>
      </c>
      <c r="B632" s="196"/>
      <c r="C632" s="191"/>
      <c r="D632" s="191"/>
      <c r="E632" s="183"/>
      <c r="F632" s="197"/>
      <c r="G632" s="197"/>
      <c r="H632" s="197"/>
      <c r="I632" s="197"/>
      <c r="J632" s="197"/>
      <c r="K632" s="183"/>
      <c r="L632" s="197"/>
      <c r="M632" s="197"/>
      <c r="N632" s="197"/>
      <c r="O632" s="197"/>
      <c r="P632" s="197"/>
      <c r="Q632" s="197"/>
      <c r="R632" s="197"/>
      <c r="S632" s="198"/>
      <c r="T632" s="198"/>
      <c r="U632" s="198"/>
      <c r="V632" s="198"/>
    </row>
    <row r="633" spans="1:25" ht="18" customHeight="1" x14ac:dyDescent="0.15">
      <c r="A633" s="191" t="s">
        <v>995</v>
      </c>
      <c r="B633" s="196"/>
      <c r="C633" s="191"/>
      <c r="D633" s="191"/>
    </row>
    <row r="634" spans="1:25" ht="18" customHeight="1" x14ac:dyDescent="0.15">
      <c r="A634" s="191" t="s">
        <v>996</v>
      </c>
      <c r="B634" s="121"/>
    </row>
    <row r="635" spans="1:25" ht="48" customHeight="1" x14ac:dyDescent="0.15">
      <c r="A635" s="191" t="s">
        <v>35</v>
      </c>
    </row>
    <row r="636" spans="1:25" x14ac:dyDescent="0.15">
      <c r="A636" s="444" t="s">
        <v>57</v>
      </c>
      <c r="B636" s="445"/>
      <c r="C636" s="445"/>
      <c r="D636" s="445"/>
      <c r="E636" s="445"/>
      <c r="F636" s="445"/>
      <c r="G636" s="445"/>
      <c r="H636" s="445"/>
      <c r="I636" s="445"/>
      <c r="J636" s="445"/>
      <c r="K636" s="445"/>
      <c r="L636" s="445"/>
      <c r="M636" s="445"/>
      <c r="N636" s="445"/>
      <c r="O636" s="445"/>
      <c r="P636" s="445"/>
      <c r="Q636" s="445"/>
      <c r="R636" s="445"/>
      <c r="S636" s="445"/>
      <c r="T636" s="445"/>
      <c r="U636" s="445"/>
      <c r="V636" s="445"/>
      <c r="W636" s="445"/>
      <c r="X636" s="445"/>
      <c r="Y636" s="445"/>
    </row>
    <row r="637" spans="1:25" ht="18" customHeight="1" x14ac:dyDescent="0.15">
      <c r="A637" s="94" t="s">
        <v>27</v>
      </c>
    </row>
    <row r="638" spans="1:25" ht="18" customHeight="1" x14ac:dyDescent="0.15">
      <c r="A638" s="94" t="s">
        <v>44</v>
      </c>
    </row>
    <row r="639" spans="1:25" ht="18" customHeight="1" x14ac:dyDescent="0.15">
      <c r="A639" s="94" t="s">
        <v>45</v>
      </c>
    </row>
    <row r="640" spans="1:25" ht="17.649999999999999" customHeight="1" x14ac:dyDescent="0.15">
      <c r="A640" s="94" t="s">
        <v>46</v>
      </c>
    </row>
    <row r="641" spans="1:1" x14ac:dyDescent="0.15">
      <c r="A641" s="199" t="s">
        <v>30</v>
      </c>
    </row>
  </sheetData>
  <autoFilter ref="A5:Y606">
    <filterColumn colId="5" showButton="0"/>
    <filterColumn colId="8" showButton="0"/>
    <filterColumn colId="13" showButton="0"/>
    <filterColumn colId="14" showButton="0"/>
  </autoFilter>
  <mergeCells count="127">
    <mergeCell ref="X620:X625"/>
    <mergeCell ref="Y620:Y625"/>
    <mergeCell ref="I624:J624"/>
    <mergeCell ref="I625:J625"/>
    <mergeCell ref="A636:Y636"/>
    <mergeCell ref="R620:R625"/>
    <mergeCell ref="S620:S625"/>
    <mergeCell ref="T620:T625"/>
    <mergeCell ref="U620:U625"/>
    <mergeCell ref="V620:V625"/>
    <mergeCell ref="W620:W625"/>
    <mergeCell ref="A620:B625"/>
    <mergeCell ref="I620:J620"/>
    <mergeCell ref="N620:N625"/>
    <mergeCell ref="O620:O625"/>
    <mergeCell ref="P620:P625"/>
    <mergeCell ref="Q620:Q625"/>
    <mergeCell ref="Y614:Y619"/>
    <mergeCell ref="I618:J618"/>
    <mergeCell ref="I619:J619"/>
    <mergeCell ref="U614:U619"/>
    <mergeCell ref="V614:V619"/>
    <mergeCell ref="W614:W619"/>
    <mergeCell ref="I612:J612"/>
    <mergeCell ref="I613:J613"/>
    <mergeCell ref="A614:B619"/>
    <mergeCell ref="I614:J614"/>
    <mergeCell ref="N614:N619"/>
    <mergeCell ref="O614:O619"/>
    <mergeCell ref="P614:P619"/>
    <mergeCell ref="Q614:Q619"/>
    <mergeCell ref="R608:R613"/>
    <mergeCell ref="R614:R619"/>
    <mergeCell ref="S614:S619"/>
    <mergeCell ref="T614:T619"/>
    <mergeCell ref="S608:S613"/>
    <mergeCell ref="T608:T613"/>
    <mergeCell ref="U608:U613"/>
    <mergeCell ref="V608:V613"/>
    <mergeCell ref="W608:W613"/>
    <mergeCell ref="X614:X619"/>
    <mergeCell ref="U254:U255"/>
    <mergeCell ref="V254:V255"/>
    <mergeCell ref="W254:W255"/>
    <mergeCell ref="X254:X255"/>
    <mergeCell ref="Y254:Y255"/>
    <mergeCell ref="A608:B613"/>
    <mergeCell ref="I608:J608"/>
    <mergeCell ref="O608:O613"/>
    <mergeCell ref="P608:P613"/>
    <mergeCell ref="Q608:Q613"/>
    <mergeCell ref="J254:J255"/>
    <mergeCell ref="N254:N255"/>
    <mergeCell ref="O254:O255"/>
    <mergeCell ref="P254:P255"/>
    <mergeCell ref="A254:A255"/>
    <mergeCell ref="B254:B255"/>
    <mergeCell ref="C254:C255"/>
    <mergeCell ref="D254:D255"/>
    <mergeCell ref="H254:H255"/>
    <mergeCell ref="I254:I255"/>
    <mergeCell ref="X608:X613"/>
    <mergeCell ref="Y608:Y613"/>
    <mergeCell ref="R254:R255"/>
    <mergeCell ref="I609:J609"/>
    <mergeCell ref="W252:W253"/>
    <mergeCell ref="X252:X253"/>
    <mergeCell ref="Y252:Y253"/>
    <mergeCell ref="I252:I253"/>
    <mergeCell ref="J252:J253"/>
    <mergeCell ref="N252:N253"/>
    <mergeCell ref="O252:O253"/>
    <mergeCell ref="P252:P253"/>
    <mergeCell ref="Q252:Q253"/>
    <mergeCell ref="R252:R253"/>
    <mergeCell ref="S5:S7"/>
    <mergeCell ref="T5:T7"/>
    <mergeCell ref="O6:P7"/>
    <mergeCell ref="A163:A164"/>
    <mergeCell ref="R163:R164"/>
    <mergeCell ref="U163:U164"/>
    <mergeCell ref="V163:V164"/>
    <mergeCell ref="A252:A253"/>
    <mergeCell ref="B252:B253"/>
    <mergeCell ref="C252:C253"/>
    <mergeCell ref="D252:D253"/>
    <mergeCell ref="H252:H253"/>
    <mergeCell ref="U252:U253"/>
    <mergeCell ref="V252:V253"/>
    <mergeCell ref="O163:O164"/>
    <mergeCell ref="P163:P164"/>
    <mergeCell ref="A3:T3"/>
    <mergeCell ref="V4:Y4"/>
    <mergeCell ref="A5:A7"/>
    <mergeCell ref="B5:B7"/>
    <mergeCell ref="C5:C7"/>
    <mergeCell ref="D5:D7"/>
    <mergeCell ref="E5:E7"/>
    <mergeCell ref="F5:G5"/>
    <mergeCell ref="H5:H7"/>
    <mergeCell ref="I5:J5"/>
    <mergeCell ref="U5:U7"/>
    <mergeCell ref="V5:V7"/>
    <mergeCell ref="W5:W7"/>
    <mergeCell ref="X5:X7"/>
    <mergeCell ref="Y5:Y7"/>
    <mergeCell ref="F6:F7"/>
    <mergeCell ref="G6:G7"/>
    <mergeCell ref="I6:I7"/>
    <mergeCell ref="J6:J7"/>
    <mergeCell ref="N6:N7"/>
    <mergeCell ref="M5:M6"/>
    <mergeCell ref="N5:P5"/>
    <mergeCell ref="Q5:Q7"/>
    <mergeCell ref="R5:R7"/>
    <mergeCell ref="I610:J610"/>
    <mergeCell ref="I611:J611"/>
    <mergeCell ref="I615:J615"/>
    <mergeCell ref="I616:J616"/>
    <mergeCell ref="I617:J617"/>
    <mergeCell ref="I621:J621"/>
    <mergeCell ref="I622:J622"/>
    <mergeCell ref="I623:J623"/>
    <mergeCell ref="B163:B164"/>
    <mergeCell ref="I163:I164"/>
    <mergeCell ref="J163:J164"/>
    <mergeCell ref="H163:H164"/>
  </mergeCells>
  <phoneticPr fontId="1"/>
  <dataValidations count="8">
    <dataValidation type="list" allowBlank="1" showInputMessage="1" showErrorMessage="1" sqref="JE254 TA254 ACW254 AMS254 AWO254 BGK254 BQG254 CAC254 CJY254 CTU254 DDQ254 DNM254 DXI254 EHE254 ERA254 FAW254 FKS254 FUO254 GEK254 GOG254 GYC254 HHY254 HRU254 IBQ254 ILM254 IVI254 JFE254 JPA254 JYW254 KIS254 KSO254 LCK254 LMG254 LWC254 MFY254 MPU254 MZQ254 NJM254 NTI254 ODE254 ONA254 OWW254 PGS254 PQO254 QAK254 QKG254 QUC254 RDY254 RNU254 RXQ254 SHM254 SRI254 TBE254 TLA254 TUW254 UES254 UOO254 UYK254 VIG254 VSC254 WBY254 WLU254 WVQ254 I256:I607 WVQ9:WVQ163 TA165:TA252 WVQ256:WVQ606 JE9:JE163 TA9:TA163 ACW9:ACW163 AMS9:AMS163 AWO9:AWO163 BGK9:BGK163 BQG9:BQG163 CAC9:CAC163 CJY9:CJY163 CTU9:CTU163 DDQ9:DDQ163 DNM9:DNM163 DXI9:DXI163 EHE9:EHE163 ERA9:ERA163 FAW9:FAW163 FKS9:FKS163 FUO9:FUO163 GEK9:GEK163 GOG9:GOG163 GYC9:GYC163 HHY9:HHY163 HRU9:HRU163 IBQ9:IBQ163 ILM9:ILM163 IVI9:IVI163 JFE9:JFE163 JPA9:JPA163 JYW9:JYW163 KIS9:KIS163 KSO9:KSO163 LCK9:LCK163 LMG9:LMG163 LWC9:LWC163 MFY9:MFY163 MPU9:MPU163 MZQ9:MZQ163 NJM9:NJM163 NTI9:NTI163 ODE9:ODE163 ONA9:ONA163 OWW9:OWW163 PGS9:PGS163 PQO9:PQO163 QAK9:QAK163 QKG9:QKG163 QUC9:QUC163 RDY9:RDY163 RNU9:RNU163 RXQ9:RXQ163 SHM9:SHM163 SRI9:SRI163 TBE9:TBE163 TLA9:TLA163 TUW9:TUW163 UES9:UES163 UOO9:UOO163 UYK9:UYK163 VIG9:VIG163 VSC9:VSC163 WBY9:WBY163 WLU9:WLU163 JE165:JE252 I254 WVQ165:WVQ252 WLU165:WLU252 WBY165:WBY252 VSC165:VSC252 VIG165:VIG252 UYK165:UYK252 UOO165:UOO252 UES165:UES252 TUW165:TUW252 TLA165:TLA252 TBE165:TBE252 SRI165:SRI252 SHM165:SHM252 RXQ165:RXQ252 RNU165:RNU252 RDY165:RDY252 QUC165:QUC252 QKG165:QKG252 QAK165:QAK252 PQO165:PQO252 PGS165:PGS252 OWW165:OWW252 ONA165:ONA252 ODE165:ODE252 NTI165:NTI252 NJM165:NJM252 MZQ165:MZQ252 MPU165:MPU252 MFY165:MFY252 LWC165:LWC252 LMG165:LMG252 LCK165:LCK252 KSO165:KSO252 KIS165:KIS252 JYW165:JYW252 JPA165:JPA252 JFE165:JFE252 IVI165:IVI252 ILM165:ILM252 IBQ165:IBQ252 HRU165:HRU252 HHY165:HHY252 GYC165:GYC252 GOG165:GOG252 GEK165:GEK252 FUO165:FUO252 FKS165:FKS252 FAW165:FAW252 ERA165:ERA252 EHE165:EHE252 DXI165:DXI252 DNM165:DNM252 DDQ165:DDQ252 CTU165:CTU252 CJY165:CJY252 CAC165:CAC252 BQG165:BQG252 BGK165:BGK252 AWO165:AWO252 AMS165:AMS252 ACW165:ACW252 WBY256:WBY606 VSC256:VSC606 VIG256:VIG606 UYK256:UYK606 UOO256:UOO606 UES256:UES606 TUW256:TUW606 TLA256:TLA606 TBE256:TBE606 SRI256:SRI606 SHM256:SHM606 RXQ256:RXQ606 RNU256:RNU606 RDY256:RDY606 QUC256:QUC606 QKG256:QKG606 QAK256:QAK606 PQO256:PQO606 PGS256:PGS606 OWW256:OWW606 ONA256:ONA606 ODE256:ODE606 NTI256:NTI606 NJM256:NJM606 MZQ256:MZQ606 MPU256:MPU606 MFY256:MFY606 LWC256:LWC606 LMG256:LMG606 LCK256:LCK606 KSO256:KSO606 KIS256:KIS606 JYW256:JYW606 JPA256:JPA606 JFE256:JFE606 IVI256:IVI606 ILM256:ILM606 IBQ256:IBQ606 HRU256:HRU606 HHY256:HHY606 GYC256:GYC606 GOG256:GOG606 GEK256:GEK606 FUO256:FUO606 FKS256:FKS606 FAW256:FAW606 ERA256:ERA606 EHE256:EHE606 DXI256:DXI606 DNM256:DNM606 DDQ256:DDQ606 CTU256:CTU606 CJY256:CJY606 CAC256:CAC606 BQG256:BQG606 BGK256:BGK606 AWO256:AWO606 AMS256:AMS606 ACW256:ACW606 TA256:TA606 JE256:JE606 WLU256:WLU606 I165:I252 I9:I163">
      <formula1>"廃止,事業全体の抜本的な改善,事業内容の一部改善,終了予定,現状通り"</formula1>
    </dataValidation>
    <dataValidation type="list" allowBlank="1" showInputMessage="1" showErrorMessage="1" sqref="JS254:JU254 TO254:TQ254 ADK254:ADM254 ANG254:ANI254 AXC254:AXE254 BGY254:BHA254 BQU254:BQW254 CAQ254:CAS254 CKM254:CKO254 CUI254:CUK254 DEE254:DEG254 DOA254:DOC254 DXW254:DXY254 EHS254:EHU254 ERO254:ERQ254 FBK254:FBM254 FLG254:FLI254 FVC254:FVE254 GEY254:GFA254 GOU254:GOW254 GYQ254:GYS254 HIM254:HIO254 HSI254:HSK254 ICE254:ICG254 IMA254:IMC254 IVW254:IVY254 JFS254:JFU254 JPO254:JPQ254 JZK254:JZM254 KJG254:KJI254 KTC254:KTE254 LCY254:LDA254 LMU254:LMW254 LWQ254:LWS254 MGM254:MGO254 MQI254:MQK254 NAE254:NAG254 NKA254:NKC254 NTW254:NTY254 ODS254:ODU254 ONO254:ONQ254 OXK254:OXM254 PHG254:PHI254 PRC254:PRE254 QAY254:QBA254 QKU254:QKW254 QUQ254:QUS254 REM254:REO254 ROI254:ROK254 RYE254:RYG254 SIA254:SIC254 SRW254:SRY254 TBS254:TBU254 TLO254:TLQ254 TVK254:TVM254 UFG254:UFI254 UPC254:UPE254 UYY254:UZA254 VIU254:VIW254 VSQ254:VSS254 WCM254:WCO254 WMI254:WMK254 WWE254:WWG254 VSQ256:VSS606 JS8:JU252 TO8:TQ252 ADK8:ADM252 ANG8:ANI252 AXC8:AXE252 BGY8:BHA252 BQU8:BQW252 CAQ8:CAS252 CKM8:CKO252 CUI8:CUK252 DEE8:DEG252 DOA8:DOC252 DXW8:DXY252 EHS8:EHU252 ERO8:ERQ252 FBK8:FBM252 FLG8:FLI252 FVC8:FVE252 GEY8:GFA252 GOU8:GOW252 GYQ8:GYS252 HIM8:HIO252 HSI8:HSK252 ICE8:ICG252 IMA8:IMC252 IVW8:IVY252 JFS8:JFU252 JPO8:JPQ252 JZK8:JZM252 KJG8:KJI252 KTC8:KTE252 LCY8:LDA252 LMU8:LMW252 LWQ8:LWS252 MGM8:MGO252 MQI8:MQK252 NAE8:NAG252 NKA8:NKC252 NTW8:NTY252 ODS8:ODU252 ONO8:ONQ252 OXK8:OXM252 PHG8:PHI252 PRC8:PRE252 QAY8:QBA252 QKU8:QKW252 QUQ8:QUS252 REM8:REO252 ROI8:ROK252 RYE8:RYG252 SIA8:SIC252 SRW8:SRY252 TBS8:TBU252 TLO8:TLQ252 TVK8:TVM252 UFG8:UFI252 UPC8:UPE252 UYY8:UZA252 VIU8:VIW252 VSQ8:VSS252 WCM8:WCO252 WMI8:WMK252 WWE8:WWG252 W256:Y607 VIU256:VIW606 UYY256:UZA606 UPC256:UPE606 UFG256:UFI606 TVK256:TVM606 TLO256:TLQ606 TBS256:TBU606 SRW256:SRY606 SIA256:SIC606 RYE256:RYG606 ROI256:ROK606 REM256:REO606 QUQ256:QUS606 QKU256:QKW606 QAY256:QBA606 PRC256:PRE606 PHG256:PHI606 OXK256:OXM606 ONO256:ONQ606 ODS256:ODU606 NTW256:NTY606 NKA256:NKC606 NAE256:NAG606 MQI256:MQK606 MGM256:MGO606 LWQ256:LWS606 LMU256:LMW606 LCY256:LDA606 KTC256:KTE606 KJG256:KJI606 JZK256:JZM606 JPO256:JPQ606 JFS256:JFU606 IVW256:IVY606 IMA256:IMC606 ICE256:ICG606 HSI256:HSK606 HIM256:HIO606 GYQ256:GYS606 GOU256:GOW606 GEY256:GFA606 FVC256:FVE606 FLG256:FLI606 FBK256:FBM606 ERO256:ERQ606 EHS256:EHU606 DXW256:DXY606 DOA256:DOC606 DEE256:DEG606 CUI256:CUK606 CKM256:CKO606 CAQ256:CAS606 BQU256:BQW606 BGY256:BHA606 AXC256:AXE606 ANG256:ANI606 ADK256:ADM606 TO256:TQ606 JS256:JU606 WWE256:WWG606 WMI256:WMK606 WCM256:WCO606 W254:Y254 W8:Y252">
      <formula1>"○, 　,"</formula1>
    </dataValidation>
    <dataValidation type="list" allowBlank="1" showInputMessage="1" showErrorMessage="1" sqref="JK254 TG254 ADC254 AMY254 AWU254 BGQ254 BQM254 CAI254 CKE254 CUA254 DDW254 DNS254 DXO254 EHK254 ERG254 FBC254 FKY254 FUU254 GEQ254 GOM254 GYI254 HIE254 HSA254 IBW254 ILS254 IVO254 JFK254 JPG254 JZC254 KIY254 KSU254 LCQ254 LMM254 LWI254 MGE254 MQA254 MZW254 NJS254 NTO254 ODK254 ONG254 OXC254 PGY254 PQU254 QAQ254 QKM254 QUI254 REE254 ROA254 RXW254 SHS254 SRO254 TBK254 TLG254 TVC254 UEY254 UOU254 UYQ254 VIM254 VSI254 WCE254 WMA254 WVW254 WVW307:WVW606 O591 O153 JK256:JK289 TG256:TG289 ADC256:ADC289 AMY256:AMY289 AWU256:AWU289 BGQ256:BGQ289 BQM256:BQM289 CAI256:CAI289 CKE256:CKE289 CUA256:CUA289 DDW256:DDW289 DNS256:DNS289 DXO256:DXO289 EHK256:EHK289 ERG256:ERG289 FBC256:FBC289 FKY256:FKY289 FUU256:FUU289 GEQ256:GEQ289 GOM256:GOM289 GYI256:GYI289 HIE256:HIE289 HSA256:HSA289 IBW256:IBW289 ILS256:ILS289 IVO256:IVO289 JFK256:JFK289 JPG256:JPG289 JZC256:JZC289 KIY256:KIY289 KSU256:KSU289 LCQ256:LCQ289 LMM256:LMM289 LWI256:LWI289 MGE256:MGE289 MQA256:MQA289 MZW256:MZW289 NJS256:NJS289 NTO256:NTO289 ODK256:ODK289 ONG256:ONG289 OXC256:OXC289 PGY256:PGY289 PQU256:PQU289 QAQ256:QAQ289 QKM256:QKM289 QUI256:QUI289 REE256:REE289 ROA256:ROA289 RXW256:RXW289 SHS256:SHS289 SRO256:SRO289 TBK256:TBK289 TLG256:TLG289 TVC256:TVC289 UEY256:UEY289 UOU256:UOU289 UYQ256:UYQ289 VIM256:VIM289 VSI256:VSI289 WCE256:WCE289 WMA256:WMA289 WVW256:WVW289 O276 O289 JK165:JK252 WVW9:WVW163 JK9:JK163 TG9:TG163 ADC9:ADC163 AMY9:AMY163 AWU9:AWU163 BGQ9:BGQ163 BQM9:BQM163 CAI9:CAI163 CKE9:CKE163 CUA9:CUA163 DDW9:DDW163 DNS9:DNS163 DXO9:DXO163 EHK9:EHK163 ERG9:ERG163 FBC9:FBC163 FKY9:FKY163 FUU9:FUU163 GEQ9:GEQ163 GOM9:GOM163 GYI9:GYI163 HIE9:HIE163 HSA9:HSA163 IBW9:IBW163 ILS9:ILS163 IVO9:IVO163 JFK9:JFK163 JPG9:JPG163 JZC9:JZC163 KIY9:KIY163 KSU9:KSU163 LCQ9:LCQ163 LMM9:LMM163 LWI9:LWI163 MGE9:MGE163 MQA9:MQA163 MZW9:MZW163 NJS9:NJS163 NTO9:NTO163 ODK9:ODK163 ONG9:ONG163 OXC9:OXC163 PGY9:PGY163 PQU9:PQU163 QAQ9:QAQ163 QKM9:QKM163 QUI9:QUI163 REE9:REE163 ROA9:ROA163 RXW9:RXW163 SHS9:SHS163 SRO9:SRO163 TBK9:TBK163 TLG9:TLG163 TVC9:TVC163 UEY9:UEY163 UOU9:UOU163 UYQ9:UYQ163 VIM9:VIM163 VSI9:VSI163 WCE9:WCE163 WMA9:WMA163 O14 O37 WCE307:WCE606 O53 O65 O75 O80 O88 O101 O132 O183 O189 O227 O239 O250 O257 O272 O308 O312 O317 O322 O334 O351 O361 O380 O403 O423:O424 O442 O448 O455 O460:O461 O40 O502 O516 O522 O529 O576 O580 O587 WVW165:WVW252 WMA165:WMA252 WCE165:WCE252 VSI165:VSI252 VIM165:VIM252 UYQ165:UYQ252 UOU165:UOU252 UEY165:UEY252 TVC165:TVC252 TLG165:TLG252 TBK165:TBK252 SRO165:SRO252 SHS165:SHS252 RXW165:RXW252 ROA165:ROA252 REE165:REE252 QUI165:QUI252 QKM165:QKM252 QAQ165:QAQ252 PQU165:PQU252 PGY165:PGY252 OXC165:OXC252 ONG165:ONG252 ODK165:ODK252 NTO165:NTO252 NJS165:NJS252 MZW165:MZW252 MQA165:MQA252 MGE165:MGE252 LWI165:LWI252 LMM165:LMM252 LCQ165:LCQ252 KSU165:KSU252 KIY165:KIY252 JZC165:JZC252 JPG165:JPG252 JFK165:JFK252 IVO165:IVO252 ILS165:ILS252 IBW165:IBW252 HSA165:HSA252 HIE165:HIE252 GYI165:GYI252 GOM165:GOM252 GEQ165:GEQ252 FUU165:FUU252 FKY165:FKY252 FBC165:FBC252 ERG165:ERG252 EHK165:EHK252 DXO165:DXO252 DNS165:DNS252 DDW165:DDW252 CUA165:CUA252 CKE165:CKE252 CAI165:CAI252 BQM165:BQM252 BGQ165:BGQ252 AWU165:AWU252 AMY165:AMY252 ADC165:ADC252 TG165:TG252 VSI307:VSI606 VIM307:VIM606 UYQ307:UYQ606 UOU307:UOU606 UEY307:UEY606 TVC307:TVC606 TLG307:TLG606 TBK307:TBK606 SRO307:SRO606 SHS307:SHS606 RXW307:RXW606 ROA307:ROA606 REE307:REE606 QUI307:QUI606 QKM307:QKM606 QAQ307:QAQ606 PQU307:PQU606 PGY307:PGY606 OXC307:OXC606 ONG307:ONG606 ODK307:ODK606 NTO307:NTO606 NJS307:NJS606 MZW307:MZW606 MQA307:MQA606 MGE307:MGE606 LWI307:LWI606 LMM307:LMM606 LCQ307:LCQ606 KSU307:KSU606 KIY307:KIY606 JZC307:JZC606 JPG307:JPG606 JFK307:JFK606 IVO307:IVO606 ILS307:ILS606 IBW307:IBW606 HSA307:HSA606 HIE307:HIE606 GYI307:GYI606 GOM307:GOM606 GEQ307:GEQ606 FUU307:FUU606 FKY307:FKY606 FBC307:FBC606 ERG307:ERG606 EHK307:EHK606 DXO307:DXO606 DNS307:DNS606 DDW307:DDW606 CUA307:CUA606 CKE307:CKE606 CAI307:CAI606 BQM307:BQM606 BGQ307:BGQ606 AWU307:AWU606 AMY307:AMY606 ADC307:ADC606 TG307:TG606 JK307:JK606 WMA307:WMA606 O252 O479:O482">
      <formula1>"廃止,縮減, 執行等改善,予定通り終了,現状通り"</formula1>
    </dataValidation>
    <dataValidation type="list" allowBlank="1" showInputMessage="1" showErrorMessage="1" sqref="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8">
      <formula1>"前年度新規,最終実施年度 ,その他"</formula1>
    </dataValidation>
    <dataValidation type="list" allowBlank="1" showInputMessage="1" showErrorMessage="1" sqref="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8">
      <formula1>"廃止,事業全体の抜本的改善,事業内容の改善,現状通り"</formula1>
    </dataValidation>
    <dataValidation type="list" allowBlank="1" showInputMessage="1" showErrorMessage="1" sqref="V153 V239 JR254 TN254 ADJ254 ANF254 AXB254 BGX254 BQT254 CAP254 CKL254 CUH254 DED254 DNZ254 DXV254 EHR254 ERN254 FBJ254 FLF254 FVB254 GEX254 GOT254 GYP254 HIL254 HSH254 ICD254 ILZ254 IVV254 JFR254 JPN254 JZJ254 KJF254 KTB254 LCX254 LMT254 LWP254 MGL254 MQH254 NAD254 NJZ254 NTV254 ODR254 ONN254 OXJ254 PHF254 PRB254 QAX254 QKT254 QUP254 REL254 ROH254 RYD254 SHZ254 SRV254 TBR254 TLN254 TVJ254 UFF254 UPB254 UYX254 VIT254 VSP254 WCL254 WMH254 WWD254 V423:V425 V250 V14 V37 WCL256:WCL606 V53 V65 V75 V80 V88 V101 V132 V183 V189 V227 V257 V272 V289 V308 V312 V317 V322 V334 V351 V361 V369 V372 V380 V402:V403 V442 V448 V455 V461 V479 V502 V516 V522 V529 V576 V580 V587 V591 V200:V201 WMH9:WMH163 TN165:TN252 WWD9:WWD163 JR9:JR163 TN9:TN163 ADJ9:ADJ163 ANF9:ANF163 AXB9:AXB163 BGX9:BGX163 BQT9:BQT163 CAP9:CAP163 CKL9:CKL163 CUH9:CUH163 DED9:DED163 DNZ9:DNZ163 DXV9:DXV163 EHR9:EHR163 ERN9:ERN163 FBJ9:FBJ163 FLF9:FLF163 FVB9:FVB163 GEX9:GEX163 GOT9:GOT163 GYP9:GYP163 HIL9:HIL163 HSH9:HSH163 ICD9:ICD163 ILZ9:ILZ163 IVV9:IVV163 JFR9:JFR163 JPN9:JPN163 JZJ9:JZJ163 KJF9:KJF163 KTB9:KTB163 LCX9:LCX163 LMT9:LMT163 LWP9:LWP163 MGL9:MGL163 MQH9:MQH163 NAD9:NAD163 NJZ9:NJZ163 NTV9:NTV163 ODR9:ODR163 ONN9:ONN163 OXJ9:OXJ163 PHF9:PHF163 PRB9:PRB163 QAX9:QAX163 QKT9:QKT163 QUP9:QUP163 REL9:REL163 ROH9:ROH163 RYD9:RYD163 SHZ9:SHZ163 SRV9:SRV163 TBR9:TBR163 TLN9:TLN163 TVJ9:TVJ163 UFF9:UFF163 UPB9:UPB163 UYX9:UYX163 VIT9:VIT163 VSP9:VSP163 WCL9:WCL163 JR165:JR252 WWD165:WWD252 WMH165:WMH252 WCL165:WCL252 VSP165:VSP252 VIT165:VIT252 UYX165:UYX252 UPB165:UPB252 UFF165:UFF252 TVJ165:TVJ252 TLN165:TLN252 TBR165:TBR252 SRV165:SRV252 SHZ165:SHZ252 RYD165:RYD252 ROH165:ROH252 REL165:REL252 QUP165:QUP252 QKT165:QKT252 QAX165:QAX252 PRB165:PRB252 PHF165:PHF252 OXJ165:OXJ252 ONN165:ONN252 ODR165:ODR252 NTV165:NTV252 NJZ165:NJZ252 NAD165:NAD252 MQH165:MQH252 MGL165:MGL252 LWP165:LWP252 LMT165:LMT252 LCX165:LCX252 KTB165:KTB252 KJF165:KJF252 JZJ165:JZJ252 JPN165:JPN252 JFR165:JFR252 IVV165:IVV252 ILZ165:ILZ252 ICD165:ICD252 HSH165:HSH252 HIL165:HIL252 GYP165:GYP252 GOT165:GOT252 GEX165:GEX252 FVB165:FVB252 FLF165:FLF252 FBJ165:FBJ252 ERN165:ERN252 EHR165:EHR252 DXV165:DXV252 DNZ165:DNZ252 DED165:DED252 CUH165:CUH252 CKL165:CKL252 CAP165:CAP252 BQT165:BQT252 BGX165:BGX252 AXB165:AXB252 ANF165:ANF252 ADJ165:ADJ252 VSP256:VSP606 VIT256:VIT606 UYX256:UYX606 UPB256:UPB606 UFF256:UFF606 TVJ256:TVJ606 TLN256:TLN606 TBR256:TBR606 SRV256:SRV606 SHZ256:SHZ606 RYD256:RYD606 ROH256:ROH606 REL256:REL606 QUP256:QUP606 QKT256:QKT606 QAX256:QAX606 PRB256:PRB606 PHF256:PHF606 OXJ256:OXJ606 ONN256:ONN606 ODR256:ODR606 NTV256:NTV606 NJZ256:NJZ606 NAD256:NAD606 MQH256:MQH606 MGL256:MGL606 LWP256:LWP606 LMT256:LMT606 LCX256:LCX606 KTB256:KTB606 KJF256:KJF606 JZJ256:JZJ606 JPN256:JPN606 JFR256:JFR606 IVV256:IVV606 ILZ256:ILZ606 ICD256:ICD606 HSH256:HSH606 HIL256:HIL606 GYP256:GYP606 GOT256:GOT606 GEX256:GEX606 FVB256:FVB606 FLF256:FLF606 FBJ256:FBJ606 ERN256:ERN606 EHR256:EHR606 DXV256:DXV606 DNZ256:DNZ606 DED256:DED606 CUH256:CUH606 CKL256:CKL606 CAP256:CAP606 BQT256:BQT606 BGX256:BGX606 AXB256:AXB606 ANF256:ANF606 ADJ256:ADJ606 TN256:TN606 JR256:JR606 WWD256:WWD606 WMH256:WMH606 V40">
      <formula1>"前年度新規,最終実施年度 ,行革推進会議,継続の是非,その他,平成２５年度対象,平成２６年度対象,平成２７年度対象"</formula1>
    </dataValidation>
    <dataValidation type="list" allowBlank="1" showInputMessage="1" showErrorMessage="1" sqref="V9:V13 V260:V271 V89:V100 V165:V182 V581:V586 V456:V460 V184:V188 V240:V249 V592:V607 V256 V154:V163 V577:V579 V352:V360 V309:V311 V313:V316 V318:V321 V370:V371 V202:V226 V335:V350 V373:V379 V404:V422 V381:V401 V588:V590 V258 V523:V528 V15:V36 V66:V74 V76:V79 V81:V87 V273:V288 V290:V307 V251:V252 V41:V52 V54:V64 V228:V238 V190:V199 V362:V368 V323:V333 V133:V152 V426:V441 V449:V454 V480:V501 V517:V521 V503:V515 V443:V447 V102:V131 V530:V575 V462:V478 V254 V38:V39">
      <formula1>"前年度新規,最終実施年度 ,行革推進会議,継続の是非,その他,平成２５年度対象,平成２６年度対象,平成２７年度対象,平成２８年度対象"</formula1>
    </dataValidation>
    <dataValidation type="list" allowBlank="1" showInputMessage="1" showErrorMessage="1" sqref="O251 O503:O515 O258:O271 O381:O402 O81:O87 O530:O575 O38:O39 O577:O579 O323:O333 O89:O100 O154:O163 O184:O188 O443:O447 O318:O321 O76:O79 O240:O249 O256 O66:O74 O335:O350 O425:O441 O277:O288 O313:O316 O102:O131 O190:O226 O15:O36 O517:O521 O483:O501 O41:O52 O462:O478 O449:O454 O309:O311 O581:O586 O456:O459 O228:O238 O133:O152 O404:O422 O290:O307 O352:O360 O523:O528 O54:O64 O588:O590 O9:O13 O273:O275 O592:O607 O165:O182 O362:O368 O370:O371 O373:O379">
      <formula1>"廃止,縮減, 執行等改善,年度内に改善を検討,予定通り終了,現状通り"</formula1>
    </dataValidation>
  </dataValidations>
  <printOptions horizontalCentered="1"/>
  <pageMargins left="0.39370078740157483" right="0.39370078740157483" top="0.78740157480314965" bottom="0.59055118110236227" header="0.51181102362204722" footer="0.39370078740157483"/>
  <pageSetup paperSize="8" scale="48" orientation="landscape" cellComments="asDisplayed" verticalDpi="300" r:id="rId1"/>
  <headerFooter alignWithMargins="0">
    <oddHeader>&amp;L&amp;28様式１&amp;R&amp;26別添３</oddHeader>
    <oddFooter>&amp;C&amp;P/&amp;N</oddFooter>
  </headerFooter>
  <rowBreaks count="1" manualBreakCount="1">
    <brk id="343"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28継続事業（様式１）</vt:lpstr>
      <vt:lpstr>'28継続事業（様式１）'!Print_Area</vt:lpstr>
      <vt:lpstr>'28継続事業（様式１）'!Print_Titles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2017-09-19T01:27:43Z</dcterms:modified>
</cp:coreProperties>
</file>