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613BEC82_11B9_4F28_A8AC_DA5AB7F68C8D_.wvu.Cols" localSheetId="1" hidden="1">入力規則等!$C:$D,入力規則等!$H:$I,入力規則等!$M:$N,入力規則等!$R:$S</definedName>
    <definedName name="Z_613BEC82_11B9_4F28_A8AC_DA5AB7F68C8D_.wvu.FilterData" localSheetId="4" hidden="1">別紙3!$AP$1:$AP$1320</definedName>
    <definedName name="Z_613BEC82_11B9_4F28_A8AC_DA5AB7F68C8D_.wvu.PrintArea" localSheetId="0" hidden="1">行政事業レビューシート!$A$1:$AX$1131</definedName>
  </definedNames>
  <calcPr calcId="152511"/>
  <customWorkbookViews>
    <customWorkbookView name="なし - 個人用ビュー" guid="{613BEC82-11B9-4F28-A8AC-DA5AB7F68C8D}" mergeInterval="0" personalView="1" xWindow="41" windowWidth="685" windowHeight="726"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<sst xmlns="http://schemas.openxmlformats.org/spreadsheetml/2006/main" count="2830" uniqueCount="619">
  <si>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</si>
  <si>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</si>
  <si>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</si>
  <si>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</si>
  <si>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</si>
  <si>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</si>
  <si>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</si>
  <si>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</si>
  <si>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</si>
  <si>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</si>
  <si>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</si>
  <si>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</si>
  <si>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</si>
  <si>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</si>
  <si>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</si>
  <si>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</si>
  <si>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</si>
  <si>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</si>
  <si>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</si>
  <si>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</si>
  <si>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</si>
  <si>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</si>
  <si>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</si>
  <si>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</si>
  <si>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</si>
  <si>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</si>
  <si>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</si>
  <si>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</si>
  <si>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</si>
  <si>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</si>
  <si>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</si>
  <si>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</si>
  <si>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</si>
  <si>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</si>
  <si>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</si>
  <si>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</si>
  <si>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</si>
  <si>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</si>
  <si>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</si>
  <si>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</si>
  <si>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</si>
  <si>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</si>
  <si>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</si>
  <si>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</si>
  <si>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</si>
  <si>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</si>
  <si>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</si>
  <si>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</si>
  <si>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</si>
  <si>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</si>
  <si>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</si>
  <si>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</si>
  <si>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</si>
  <si>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</si>
  <si>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</si>
  <si>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</si>
  <si>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</si>
  <si>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</si>
  <si>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</si>
  <si>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</si>
  <si>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</si>
  <si>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</si>
  <si>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</si>
  <si>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</si>
  <si>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</si>
  <si>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</si>
  <si>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</si>
  <si>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</si>
  <si>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</si>
  <si>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</si>
  <si>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</si>
  <si>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</si>
  <si>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</si>
  <si>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</si>
  <si>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</si>
  <si>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</si>
  <si>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</si>
  <si>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</si>
  <si>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</si>
  <si>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</si>
  <si>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</si>
  <si>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</si>
  <si>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</si>
  <si>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</si>
  <si>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</si>
  <si>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</si>
  <si>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</si>
  <si>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</si>
  <si>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</si>
  <si>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</si>
  <si>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</si>
  <si>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</si>
  <si>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</si>
  <si>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</si>
  <si>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</si>
  <si>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</si>
  <si>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</si>
  <si>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</si>
  <si>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</si>
  <si>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</si>
  <si>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</si>
  <si>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</si>
  <si>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</si>
  <si>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</si>
  <si>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</si>
  <si>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</si>
  <si>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</si>
  <si>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</si>
  <si>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</si>
  <si>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</si>
  <si>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</si>
  <si>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</si>
  <si>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</si>
  <si>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</si>
  <si>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</si>
  <si>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</si>
  <si>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</si>
  <si>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</si>
  <si>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</si>
  <si>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</si>
  <si>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</si>
  <si>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</si>
  <si>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</si>
  <si>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</si>
  <si>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</si>
  <si>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</si>
  <si>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</si>
  <si>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</si>
  <si>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</si>
  <si>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</si>
  <si>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</si>
  <si>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</si>
  <si>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</si>
  <si>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</si>
  <si>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</si>
  <si>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</si>
  <si>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</si>
  <si>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</si>
  <si>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</si>
  <si>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</si>
  <si>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</si>
  <si>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</si>
  <si>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</si>
  <si>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</si>
  <si>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</si>
  <si>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</si>
  <si>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</si>
  <si>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</si>
  <si>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</si>
  <si>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</si>
  <si>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</si>
  <si>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</si>
  <si>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</si>
  <si>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</si>
  <si>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</si>
  <si>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</si>
  <si>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</si>
  <si>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</si>
  <si>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</si>
  <si>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</si>
  <si>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</si>
  <si>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</si>
  <si>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</si>
  <si>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</si>
  <si>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</si>
  <si>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</si>
  <si>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</si>
  <si>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</si>
  <si>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</si>
  <si>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</si>
  <si>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</si>
  <si>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</si>
  <si>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</si>
  <si>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</si>
  <si>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</si>
  <si>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</si>
  <si>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</si>
  <si>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</si>
  <si>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</si>
  <si>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</si>
  <si>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</si>
  <si>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</si>
  <si>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</si>
  <si>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</si>
  <si>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</si>
  <si>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</si>
  <si>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</si>
  <si>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</si>
  <si>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</si>
  <si>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</si>
  <si>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</si>
  <si>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</si>
  <si>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</si>
  <si>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</si>
  <si>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</si>
  <si>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</si>
  <si>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</si>
  <si>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</si>
  <si>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</si>
  <si>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</si>
  <si>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</si>
  <si>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</si>
  <si>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</si>
  <si>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</si>
  <si>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</si>
  <si>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</si>
  <si>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</si>
  <si>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</si>
  <si>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</si>
  <si>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</si>
  <si>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</si>
  <si>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</si>
  <si>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</si>
  <si>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</si>
  <si>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</si>
  <si>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</si>
  <si>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</si>
  <si>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</si>
  <si>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</si>
  <si>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</si>
  <si>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</si>
  <si>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</si>
  <si>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</si>
  <si>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</si>
  <si>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</si>
  <si>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</si>
  <si>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</si>
  <si>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</si>
  <si>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</si>
  <si>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</si>
  <si>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</si>
  <si>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</si>
  <si>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</si>
  <si>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</si>
  <si>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</si>
  <si>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</si>
  <si>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</si>
  <si>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</si>
  <si>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</si>
  <si>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</si>
  <si>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</si>
  <si>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</si>
  <si>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</si>
  <si>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</si>
  <si>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</si>
  <si>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</si>
  <si>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</si>
  <si>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</si>
  <si>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</si>
  <si>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</si>
  <si>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</si>
  <si>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</si>
  <si>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</si>
  <si>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</si>
  <si>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</si>
  <si>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</si>
  <si>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</si>
  <si>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</si>
  <si>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</si>
  <si>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</si>
  <si>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</si>
  <si>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</si>
  <si>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</si>
  <si>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</si>
  <si>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</si>
  <si>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</si>
  <si>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</si>
  <si>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</si>
  <si>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</si>
  <si>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</si>
  <si>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</si>
  <si>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</si>
  <si>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</si>
  <si>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</si>
  <si>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</si>
  <si>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</si>
  <si>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</si>
  <si>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</si>
  <si>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</si>
  <si>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</si>
  <si>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</si>
  <si>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</si>
  <si>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</si>
  <si>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</si>
  <si>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</si>
  <si>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</si>
  <si>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</si>
  <si>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</si>
  <si>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</si>
  <si>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</si>
  <si>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</si>
  <si>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</si>
  <si>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</si>
  <si>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</si>
  <si>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</si>
  <si>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</si>
  <si>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</si>
  <si>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</si>
  <si>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</si>
  <si>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</si>
  <si>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</si>
  <si>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</si>
  <si>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</si>
  <si>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</si>
  <si>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</si>
  <si>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</si>
  <si>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</si>
  <si>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</si>
  <si>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</si>
  <si>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</si>
  <si>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</si>
  <si>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</si>
  <si>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</si>
  <si>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</si>
  <si>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</si>
  <si>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</si>
  <si>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</si>
  <si>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</si>
  <si>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</si>
  <si>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</si>
  <si>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</si>
  <si>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</si>
  <si>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</si>
  <si>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</si>
  <si>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</si>
  <si>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</si>
  <si>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</si>
  <si>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</si>
  <si>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</si>
  <si>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</si>
  <si>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</si>
  <si>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</si>
  <si>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</si>
  <si>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</si>
  <si>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</si>
  <si>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</si>
  <si>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</si>
  <si>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</si>
  <si>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</si>
  <si>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</si>
  <si>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</si>
  <si>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</si>
  <si>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</si>
  <si>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</si>
  <si>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</si>
  <si>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</si>
  <si>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</si>
  <si>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</si>
  <si>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</si>
  <si>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</si>
  <si>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</si>
  <si>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</si>
  <si>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</si>
  <si>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</si>
  <si>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</si>
  <si>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</si>
  <si>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</si>
  <si>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</si>
  <si>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</si>
  <si>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</si>
  <si>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</si>
  <si>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</si>
  <si>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</si>
  <si>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</si>
  <si>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</si>
  <si>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</si>
  <si>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</si>
  <si>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</si>
  <si>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</si>
  <si>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</si>
  <si>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</si>
  <si>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</si>
  <si>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</si>
  <si>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</si>
  <si>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</si>
  <si>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</si>
  <si>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</si>
  <si>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</si>
  <si>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</si>
  <si>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</si>
  <si>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</si>
  <si>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</si>
  <si>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</si>
  <si>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</si>
  <si>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</si>
  <si>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</si>
  <si>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</si>
  <si>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</si>
  <si>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</si>
  <si>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</si>
  <si>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</si>
  <si>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</si>
  <si>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</si>
  <si>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</si>
  <si>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</si>
  <si>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</si>
  <si>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</si>
  <si>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</si>
  <si>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</si>
  <si>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</si>
  <si>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</si>
  <si>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</si>
  <si>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</si>
  <si>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</si>
  <si>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</si>
  <si>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</si>
  <si>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</si>
  <si>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</si>
  <si>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</si>
  <si>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</si>
  <si>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</si>
  <si>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</si>
  <si>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</si>
  <si>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</si>
  <si>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</si>
  <si>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</si>
  <si>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</si>
  <si>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</si>
  <si>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</si>
  <si>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</si>
  <si>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</si>
  <si>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</si>
  <si>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</si>
  <si>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</si>
  <si>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</si>
  <si>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</si>
  <si>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</si>
  <si>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</si>
  <si>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</si>
  <si>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</si>
  <si>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</si>
  <si>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</si>
  <si>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</si>
  <si>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</si>
  <si>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</si>
  <si>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</si>
  <si>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</si>
  <si>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</si>
  <si>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</si>
  <si>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</si>
  <si>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</si>
  <si>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</si>
  <si>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</si>
  <si>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</si>
  <si>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</si>
  <si>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</si>
  <si>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</si>
  <si>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</si>
  <si>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</si>
  <si>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</si>
  <si>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</si>
  <si>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</si>
  <si>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</si>
  <si>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</si>
  <si>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</si>
  <si>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</si>
  <si>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</si>
  <si>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</si>
  <si>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</si>
  <si>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</si>
  <si>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</si>
  <si>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</si>
  <si>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</si>
  <si>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</si>
  <si>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</si>
  <si>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</si>
  <si>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</si>
  <si>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</si>
  <si>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</si>
  <si>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</si>
  <si>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</si>
  <si>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</si>
  <si>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</si>
  <si>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</si>
  <si>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</si>
  <si>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</si>
  <si>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</si>
  <si>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</si>
  <si>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</si>
  <si>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</si>
  <si>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</si>
  <si>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</si>
  <si>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</si>
  <si>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</si>
  <si>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</si>
  <si>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</si>
  <si>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</si>
  <si>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</si>
  <si>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</si>
  <si>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</si>
  <si>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</si>
  <si>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</si>
  <si>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</si>
  <si>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</si>
  <si>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</si>
  <si>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</si>
  <si>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</si>
  <si>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</si>
  <si>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</si>
  <si>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</si>
  <si>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</si>
  <si>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</si>
  <si>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</si>
  <si>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</si>
  <si>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</si>
  <si>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</si>
  <si>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</si>
  <si>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</si>
  <si>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</si>
  <si>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</si>
  <si>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</si>
  <si>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</si>
  <si>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</si>
  <si>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</si>
  <si>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</si>
  <si>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</si>
  <si>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</si>
  <si>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</si>
  <si>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</si>
  <si>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</si>
  <si>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</si>
  <si>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</si>
  <si>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</si>
  <si>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</si>
  <si>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</si>
  <si>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</si>
  <si>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</si>
  <si>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</si>
  <si>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</si>
  <si>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</si>
  <si>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</si>
  <si>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</si>
  <si>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</si>
  <si>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</si>
  <si>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</si>
  <si>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</si>
  <si>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</si>
  <si>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</si>
  <si>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</si>
  <si>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</si>
  <si>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</si>
  <si>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</si>
  <si>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</si>
  <si>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</si>
  <si>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</si>
  <si>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</si>
  <si>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</si>
  <si>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</si>
  <si>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</si>
  <si>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建設分野における国際展開の推進</t>
    <phoneticPr fontId="5"/>
  </si>
  <si>
    <t>総合政策局</t>
    <rPh sb="0" eb="2">
      <t>ソウゴウ</t>
    </rPh>
    <rPh sb="2" eb="5">
      <t>セイサクキョク</t>
    </rPh>
    <phoneticPr fontId="5"/>
  </si>
  <si>
    <t>国際政策課</t>
    <rPh sb="0" eb="2">
      <t>コクサイ</t>
    </rPh>
    <rPh sb="2" eb="5">
      <t>セイサクカ</t>
    </rPh>
    <phoneticPr fontId="5"/>
  </si>
  <si>
    <t>官房参事官　大澤一夫</t>
    <rPh sb="0" eb="2">
      <t>カンボウ</t>
    </rPh>
    <rPh sb="2" eb="5">
      <t>サンジカン</t>
    </rPh>
    <rPh sb="6" eb="8">
      <t>オオサワ</t>
    </rPh>
    <rPh sb="8" eb="10">
      <t>カズオ</t>
    </rPh>
    <phoneticPr fontId="5"/>
  </si>
  <si>
    <t>○</t>
  </si>
  <si>
    <t>　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rPh sb="55" eb="57">
      <t>ミライ</t>
    </rPh>
    <rPh sb="57" eb="59">
      <t>トウシ</t>
    </rPh>
    <rPh sb="59" eb="61">
      <t>センリャク</t>
    </rPh>
    <phoneticPr fontId="5"/>
  </si>
  <si>
    <t>建設市場整備推進調査費</t>
    <rPh sb="0" eb="2">
      <t>ケンセツ</t>
    </rPh>
    <rPh sb="2" eb="4">
      <t>シジョウ</t>
    </rPh>
    <rPh sb="4" eb="6">
      <t>セイビ</t>
    </rPh>
    <rPh sb="6" eb="8">
      <t>スイシン</t>
    </rPh>
    <rPh sb="8" eb="11">
      <t>チョウサヒ</t>
    </rPh>
    <phoneticPr fontId="5"/>
  </si>
  <si>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phoneticPr fontId="5"/>
  </si>
  <si>
    <t>執行額／契約件数　　　　　　　　　　　　　　</t>
    <rPh sb="0" eb="2">
      <t>シッコウ</t>
    </rPh>
    <rPh sb="2" eb="3">
      <t>ガク</t>
    </rPh>
    <rPh sb="4" eb="6">
      <t>ケイヤク</t>
    </rPh>
    <rPh sb="6" eb="8">
      <t>ケンスウ</t>
    </rPh>
    <phoneticPr fontId="5"/>
  </si>
  <si>
    <t>　百万円/件</t>
    <rPh sb="1" eb="2">
      <t>ヒャク</t>
    </rPh>
    <rPh sb="2" eb="4">
      <t>マンエン</t>
    </rPh>
    <rPh sb="5" eb="6">
      <t>ケン</t>
    </rPh>
    <phoneticPr fontId="5"/>
  </si>
  <si>
    <t>百万円/件</t>
    <phoneticPr fontId="5"/>
  </si>
  <si>
    <t>28/4</t>
    <phoneticPr fontId="5"/>
  </si>
  <si>
    <t>26/6</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</si>
  <si>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</si>
  <si>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</si>
  <si>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我が国企業のインフラシステム関連海外受注高（建設業の海外受注高）</t>
    <rPh sb="0" eb="1">
      <t>ワ</t>
    </rPh>
    <rPh sb="2" eb="3">
      <t>クニ</t>
    </rPh>
    <rPh sb="3" eb="5">
      <t>キギョウ</t>
    </rPh>
    <rPh sb="14" eb="16">
      <t>カンレン</t>
    </rPh>
    <rPh sb="16" eb="18">
      <t>カイガイ</t>
    </rPh>
    <rPh sb="18" eb="21">
      <t>ジュチュウダカ</t>
    </rPh>
    <rPh sb="22" eb="25">
      <t>ケンセツギョウ</t>
    </rPh>
    <rPh sb="26" eb="28">
      <t>カイガイ</t>
    </rPh>
    <rPh sb="28" eb="31">
      <t>ジュチュウダカ</t>
    </rPh>
    <phoneticPr fontId="5"/>
  </si>
  <si>
    <t>億円</t>
    <rPh sb="0" eb="2">
      <t>オクエン</t>
    </rPh>
    <phoneticPr fontId="5"/>
  </si>
  <si>
    <t>建設分野における国際展開の推進は、未来投資戦略等に基づく政府の最重要課題の一つである。</t>
    <rPh sb="0" eb="2">
      <t>ケンセツ</t>
    </rPh>
    <rPh sb="2" eb="4">
      <t>ブンヤ</t>
    </rPh>
    <rPh sb="8" eb="10">
      <t>コクサイ</t>
    </rPh>
    <rPh sb="10" eb="12">
      <t>テンカイ</t>
    </rPh>
    <rPh sb="13" eb="15">
      <t>スイシン</t>
    </rPh>
    <rPh sb="17" eb="19">
      <t>ミライ</t>
    </rPh>
    <rPh sb="19" eb="21">
      <t>トウシ</t>
    </rPh>
    <rPh sb="21" eb="23">
      <t>センリャク</t>
    </rPh>
    <rPh sb="23" eb="24">
      <t>トウ</t>
    </rPh>
    <rPh sb="25" eb="26">
      <t>モト</t>
    </rPh>
    <rPh sb="28" eb="30">
      <t>セイフ</t>
    </rPh>
    <rPh sb="31" eb="34">
      <t>サイジュウヨウ</t>
    </rPh>
    <rPh sb="34" eb="36">
      <t>カダイ</t>
    </rPh>
    <rPh sb="37" eb="38">
      <t>ヒト</t>
    </rPh>
    <phoneticPr fontId="5"/>
  </si>
  <si>
    <t>トップセールスや官民インフラ会議、国際機関との連携は、未来投資戦略等にも位置づけられている重要施策である。</t>
    <rPh sb="8" eb="10">
      <t>カンミン</t>
    </rPh>
    <rPh sb="14" eb="16">
      <t>カイギ</t>
    </rPh>
    <rPh sb="17" eb="19">
      <t>コクサイ</t>
    </rPh>
    <rPh sb="19" eb="21">
      <t>キカン</t>
    </rPh>
    <rPh sb="23" eb="25">
      <t>レンケイ</t>
    </rPh>
    <rPh sb="27" eb="29">
      <t>ミライ</t>
    </rPh>
    <rPh sb="29" eb="31">
      <t>トウシ</t>
    </rPh>
    <rPh sb="31" eb="34">
      <t>センリャクナド</t>
    </rPh>
    <rPh sb="36" eb="38">
      <t>イチ</t>
    </rPh>
    <rPh sb="45" eb="47">
      <t>ジュウヨウ</t>
    </rPh>
    <rPh sb="47" eb="49">
      <t>シサク</t>
    </rPh>
    <phoneticPr fontId="5"/>
  </si>
  <si>
    <t>有</t>
  </si>
  <si>
    <t>無</t>
  </si>
  <si>
    <t>‐</t>
  </si>
  <si>
    <t>△</t>
  </si>
  <si>
    <t>トップセールス等を通じてプロジェクトの川上から建設企業の支援を行っており、具体的に成果につながるまでに時間を要するが、着実に成果を上げており、引き続き取組を強化していきたい。</t>
    <rPh sb="7" eb="8">
      <t>トウ</t>
    </rPh>
    <rPh sb="9" eb="10">
      <t>ツウ</t>
    </rPh>
    <rPh sb="19" eb="21">
      <t>カワカミ</t>
    </rPh>
    <rPh sb="23" eb="25">
      <t>ケンセツ</t>
    </rPh>
    <rPh sb="25" eb="27">
      <t>キギョウ</t>
    </rPh>
    <rPh sb="28" eb="30">
      <t>シエン</t>
    </rPh>
    <rPh sb="31" eb="32">
      <t>オコナ</t>
    </rPh>
    <rPh sb="37" eb="40">
      <t>グタイテキ</t>
    </rPh>
    <rPh sb="41" eb="43">
      <t>セイカ</t>
    </rPh>
    <rPh sb="51" eb="53">
      <t>ジカン</t>
    </rPh>
    <rPh sb="54" eb="55">
      <t>ヨウ</t>
    </rPh>
    <rPh sb="59" eb="61">
      <t>チャクジツ</t>
    </rPh>
    <rPh sb="62" eb="64">
      <t>セイカ</t>
    </rPh>
    <rPh sb="65" eb="66">
      <t>ア</t>
    </rPh>
    <rPh sb="71" eb="72">
      <t>ヒ</t>
    </rPh>
    <rPh sb="73" eb="74">
      <t>ツヅ</t>
    </rPh>
    <rPh sb="75" eb="77">
      <t>トリクミ</t>
    </rPh>
    <rPh sb="78" eb="80">
      <t>キョウカ</t>
    </rPh>
    <phoneticPr fontId="5"/>
  </si>
  <si>
    <t>トップセールスと企業進出支援のための官民インフラ会議を組み合わせる等、施策相互の連携を高める等により、効果的な実施に努めている。</t>
    <rPh sb="8" eb="10">
      <t>キギョウ</t>
    </rPh>
    <rPh sb="10" eb="12">
      <t>シンシュツ</t>
    </rPh>
    <rPh sb="12" eb="14">
      <t>シエン</t>
    </rPh>
    <rPh sb="18" eb="20">
      <t>カンミン</t>
    </rPh>
    <rPh sb="24" eb="26">
      <t>カイギ</t>
    </rPh>
    <rPh sb="27" eb="28">
      <t>ク</t>
    </rPh>
    <rPh sb="29" eb="30">
      <t>ア</t>
    </rPh>
    <rPh sb="33" eb="34">
      <t>トウ</t>
    </rPh>
    <rPh sb="35" eb="37">
      <t>シサク</t>
    </rPh>
    <rPh sb="37" eb="39">
      <t>ソウゴ</t>
    </rPh>
    <rPh sb="40" eb="42">
      <t>レンケイ</t>
    </rPh>
    <rPh sb="43" eb="44">
      <t>タカ</t>
    </rPh>
    <rPh sb="46" eb="47">
      <t>トウ</t>
    </rPh>
    <rPh sb="51" eb="54">
      <t>コウカテキ</t>
    </rPh>
    <rPh sb="55" eb="57">
      <t>ジッシ</t>
    </rPh>
    <rPh sb="58" eb="59">
      <t>ツト</t>
    </rPh>
    <phoneticPr fontId="5"/>
  </si>
  <si>
    <t>計画的な執行計画の下で取り組んでいる。</t>
    <rPh sb="0" eb="3">
      <t>ケイカクテキ</t>
    </rPh>
    <rPh sb="4" eb="6">
      <t>シッコウ</t>
    </rPh>
    <rPh sb="6" eb="8">
      <t>ケイカク</t>
    </rPh>
    <rPh sb="9" eb="10">
      <t>シタ</t>
    </rPh>
    <rPh sb="11" eb="12">
      <t>ト</t>
    </rPh>
    <rPh sb="13" eb="14">
      <t>ク</t>
    </rPh>
    <phoneticPr fontId="5"/>
  </si>
  <si>
    <t>過去の成果物や昨今のニーズを踏まえ、対象地域・国やセミナーの内容等を決定する等、工夫して取り組んでいる。</t>
    <rPh sb="0" eb="2">
      <t>カコ</t>
    </rPh>
    <rPh sb="3" eb="6">
      <t>セイカブツ</t>
    </rPh>
    <rPh sb="7" eb="9">
      <t>サッコン</t>
    </rPh>
    <rPh sb="14" eb="15">
      <t>フ</t>
    </rPh>
    <rPh sb="18" eb="20">
      <t>タイショウ</t>
    </rPh>
    <rPh sb="20" eb="22">
      <t>チイキ</t>
    </rPh>
    <rPh sb="23" eb="24">
      <t>クニ</t>
    </rPh>
    <rPh sb="30" eb="32">
      <t>ナイヨウ</t>
    </rPh>
    <rPh sb="32" eb="33">
      <t>トウ</t>
    </rPh>
    <rPh sb="34" eb="36">
      <t>ケッテイ</t>
    </rPh>
    <rPh sb="38" eb="39">
      <t>トウ</t>
    </rPh>
    <rPh sb="40" eb="42">
      <t>クフウ</t>
    </rPh>
    <rPh sb="44" eb="45">
      <t>ト</t>
    </rPh>
    <rPh sb="46" eb="47">
      <t>ク</t>
    </rPh>
    <phoneticPr fontId="5"/>
  </si>
  <si>
    <t>我が国建設業の海外展開の推進</t>
    <rPh sb="0" eb="1">
      <t>ワ</t>
    </rPh>
    <rPh sb="2" eb="3">
      <t>クニ</t>
    </rPh>
    <rPh sb="3" eb="6">
      <t>ケンセツギョウ</t>
    </rPh>
    <rPh sb="7" eb="9">
      <t>カイガイ</t>
    </rPh>
    <rPh sb="9" eb="11">
      <t>テンカイ</t>
    </rPh>
    <rPh sb="12" eb="14">
      <t>スイシン</t>
    </rPh>
    <phoneticPr fontId="5"/>
  </si>
  <si>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phoneticPr fontId="5"/>
  </si>
  <si>
    <t>27</t>
    <phoneticPr fontId="5"/>
  </si>
  <si>
    <t>31</t>
    <phoneticPr fontId="5"/>
  </si>
  <si>
    <t>327</t>
    <phoneticPr fontId="5"/>
  </si>
  <si>
    <t>318</t>
    <phoneticPr fontId="5"/>
  </si>
  <si>
    <t>329</t>
    <phoneticPr fontId="5"/>
  </si>
  <si>
    <t>343</t>
    <phoneticPr fontId="5"/>
  </si>
  <si>
    <t>人件費等</t>
    <rPh sb="0" eb="3">
      <t>ジンケンヒ</t>
    </rPh>
    <rPh sb="3" eb="4">
      <t>トウ</t>
    </rPh>
    <phoneticPr fontId="5"/>
  </si>
  <si>
    <t>会議開催国における我が国主要建設企業（海外建設協会会員企業）による海外建設工事受注件数の合計</t>
    <rPh sb="0" eb="2">
      <t>カイギ</t>
    </rPh>
    <rPh sb="2" eb="5">
      <t>カイサイコク</t>
    </rPh>
    <rPh sb="9" eb="10">
      <t>ワ</t>
    </rPh>
    <rPh sb="11" eb="12">
      <t>クニ</t>
    </rPh>
    <rPh sb="12" eb="14">
      <t>シュヨウ</t>
    </rPh>
    <rPh sb="14" eb="16">
      <t>ケンセツ</t>
    </rPh>
    <rPh sb="16" eb="18">
      <t>キギョウ</t>
    </rPh>
    <rPh sb="19" eb="21">
      <t>カイガイ</t>
    </rPh>
    <rPh sb="21" eb="23">
      <t>ケンセツ</t>
    </rPh>
    <rPh sb="23" eb="25">
      <t>キョウカイ</t>
    </rPh>
    <rPh sb="25" eb="27">
      <t>カイイン</t>
    </rPh>
    <rPh sb="27" eb="29">
      <t>キギョウ</t>
    </rPh>
    <rPh sb="33" eb="35">
      <t>カイガイ</t>
    </rPh>
    <rPh sb="35" eb="37">
      <t>ケンセツ</t>
    </rPh>
    <rPh sb="37" eb="39">
      <t>コウジ</t>
    </rPh>
    <rPh sb="39" eb="41">
      <t>ジュチュウ</t>
    </rPh>
    <rPh sb="41" eb="43">
      <t>ケンスウ</t>
    </rPh>
    <rPh sb="44" eb="46">
      <t>ゴウケイ</t>
    </rPh>
    <phoneticPr fontId="0"/>
  </si>
  <si>
    <t>平成26年度～30年度の受注実績累計12件</t>
    <rPh sb="12" eb="14">
      <t>ジュチュウ</t>
    </rPh>
    <rPh sb="14" eb="16">
      <t>ジッセキ</t>
    </rPh>
    <rPh sb="16" eb="18">
      <t>ルイケイ</t>
    </rPh>
    <rPh sb="20" eb="21">
      <t>ケン</t>
    </rPh>
    <phoneticPr fontId="0"/>
  </si>
  <si>
    <t>契約締結段階で真に必要な費目のみを計上しているため妥当である。</t>
  </si>
  <si>
    <t>公示前に真に必要な費目・内容を精査する等、コストの削減、効率化に取り組み、契約を行っているため妥当である。</t>
    <rPh sb="0" eb="3">
      <t>コウジマエ</t>
    </rPh>
    <rPh sb="4" eb="5">
      <t>シン</t>
    </rPh>
    <rPh sb="6" eb="8">
      <t>ヒツヨウ</t>
    </rPh>
    <rPh sb="9" eb="11">
      <t>ヒモク</t>
    </rPh>
    <rPh sb="12" eb="14">
      <t>ナイヨウ</t>
    </rPh>
    <rPh sb="15" eb="17">
      <t>セイサ</t>
    </rPh>
    <rPh sb="19" eb="20">
      <t>トウ</t>
    </rPh>
    <rPh sb="25" eb="27">
      <t>サクゲン</t>
    </rPh>
    <rPh sb="28" eb="31">
      <t>コウリツカ</t>
    </rPh>
    <rPh sb="32" eb="33">
      <t>ト</t>
    </rPh>
    <rPh sb="34" eb="35">
      <t>ク</t>
    </rPh>
    <rPh sb="37" eb="39">
      <t>ケイヤク</t>
    </rPh>
    <rPh sb="40" eb="41">
      <t>オコナ</t>
    </rPh>
    <rPh sb="47" eb="49">
      <t>ダトウ</t>
    </rPh>
    <phoneticPr fontId="0"/>
  </si>
  <si>
    <t>契約締結段階で真に必要な費目のみを計上しているため妥当である。</t>
    <rPh sb="0" eb="2">
      <t>ケイヤク</t>
    </rPh>
    <rPh sb="2" eb="4">
      <t>テイケツ</t>
    </rPh>
    <rPh sb="4" eb="6">
      <t>ダンカイ</t>
    </rPh>
    <rPh sb="7" eb="8">
      <t>シン</t>
    </rPh>
    <rPh sb="9" eb="11">
      <t>ヒツヨウ</t>
    </rPh>
    <rPh sb="12" eb="14">
      <t>ヒモク</t>
    </rPh>
    <rPh sb="17" eb="19">
      <t>ケイジョウ</t>
    </rPh>
    <rPh sb="25" eb="27">
      <t>ダトウ</t>
    </rPh>
    <phoneticPr fontId="0"/>
  </si>
  <si>
    <t>公示前に真に必要な費目・内容を精査する等、コストの低減、効率化に取り組み、契約を行っているため妥当である。</t>
    <rPh sb="0" eb="3">
      <t>コウジマエ</t>
    </rPh>
    <rPh sb="4" eb="5">
      <t>シン</t>
    </rPh>
    <rPh sb="6" eb="8">
      <t>ヒツヨウ</t>
    </rPh>
    <rPh sb="9" eb="11">
      <t>ヒモク</t>
    </rPh>
    <rPh sb="12" eb="14">
      <t>ナイヨウ</t>
    </rPh>
    <rPh sb="15" eb="17">
      <t>セイサ</t>
    </rPh>
    <rPh sb="19" eb="20">
      <t>トウ</t>
    </rPh>
    <rPh sb="25" eb="27">
      <t>テイゲン</t>
    </rPh>
    <rPh sb="28" eb="31">
      <t>コウリツカ</t>
    </rPh>
    <rPh sb="32" eb="33">
      <t>ト</t>
    </rPh>
    <rPh sb="34" eb="35">
      <t>ク</t>
    </rPh>
    <rPh sb="37" eb="39">
      <t>ケイヤク</t>
    </rPh>
    <rPh sb="40" eb="41">
      <t>オコナ</t>
    </rPh>
    <rPh sb="47" eb="49">
      <t>ダトウ</t>
    </rPh>
    <phoneticPr fontId="0"/>
  </si>
  <si>
    <t>トップセールスを始めとする政府間の取組は、自治体・民間企業で実施することは不可能である。</t>
    <rPh sb="8" eb="9">
      <t>ハジ</t>
    </rPh>
    <rPh sb="13" eb="16">
      <t>セイフカン</t>
    </rPh>
    <rPh sb="17" eb="19">
      <t>トリクミ</t>
    </rPh>
    <rPh sb="21" eb="24">
      <t>ジチタイ</t>
    </rPh>
    <rPh sb="25" eb="27">
      <t>ミンカン</t>
    </rPh>
    <rPh sb="27" eb="29">
      <t>キギョウ</t>
    </rPh>
    <rPh sb="30" eb="32">
      <t>ジッシ</t>
    </rPh>
    <rPh sb="37" eb="40">
      <t>フカノウ</t>
    </rPh>
    <phoneticPr fontId="0"/>
  </si>
  <si>
    <t>「質の高いインフラ投資」の理解促進に向けたアフリカ地域におけるインフラ展開支援等業務</t>
    <rPh sb="1" eb="2">
      <t>シツ</t>
    </rPh>
    <rPh sb="3" eb="4">
      <t>タカ</t>
    </rPh>
    <rPh sb="9" eb="11">
      <t>トウシ</t>
    </rPh>
    <rPh sb="13" eb="15">
      <t>リカイ</t>
    </rPh>
    <rPh sb="15" eb="17">
      <t>ソクシン</t>
    </rPh>
    <rPh sb="18" eb="19">
      <t>ム</t>
    </rPh>
    <rPh sb="25" eb="27">
      <t>チイキ</t>
    </rPh>
    <rPh sb="35" eb="37">
      <t>テンカイ</t>
    </rPh>
    <rPh sb="37" eb="39">
      <t>シエン</t>
    </rPh>
    <rPh sb="39" eb="40">
      <t>トウ</t>
    </rPh>
    <rPh sb="40" eb="42">
      <t>ギョウム</t>
    </rPh>
    <phoneticPr fontId="5"/>
  </si>
  <si>
    <t>「質の高いインフラ投資」の理解促進に向けたサブサハラ・アフリカにおけるインフラ展開促進支援等業務</t>
    <phoneticPr fontId="5"/>
  </si>
  <si>
    <t>件</t>
    <rPh sb="0" eb="1">
      <t>ケン</t>
    </rPh>
    <phoneticPr fontId="5"/>
  </si>
  <si>
    <t>-</t>
    <phoneticPr fontId="5"/>
  </si>
  <si>
    <t>人</t>
    <rPh sb="0" eb="1">
      <t>ニン</t>
    </rPh>
    <phoneticPr fontId="5"/>
  </si>
  <si>
    <t>-</t>
    <phoneticPr fontId="5"/>
  </si>
  <si>
    <t>回</t>
    <rPh sb="0" eb="1">
      <t>カイ</t>
    </rPh>
    <phoneticPr fontId="5"/>
  </si>
  <si>
    <t>社</t>
    <rPh sb="0" eb="1">
      <t>シャ</t>
    </rPh>
    <phoneticPr fontId="5"/>
  </si>
  <si>
    <t>61</t>
    <phoneticPr fontId="5"/>
  </si>
  <si>
    <t>（一社）海外建設協会</t>
    <phoneticPr fontId="5"/>
  </si>
  <si>
    <t>（株）DMM.com</t>
    <phoneticPr fontId="5"/>
  </si>
  <si>
    <t>有限責任監査法人トーマツ</t>
    <phoneticPr fontId="5"/>
  </si>
  <si>
    <t>A.（一社）海外建設協会</t>
    <rPh sb="3" eb="4">
      <t>イチ</t>
    </rPh>
    <rPh sb="4" eb="5">
      <t>シャ</t>
    </rPh>
    <rPh sb="6" eb="8">
      <t>カイガイ</t>
    </rPh>
    <rPh sb="8" eb="10">
      <t>ケンセツ</t>
    </rPh>
    <rPh sb="10" eb="11">
      <t>キョウ</t>
    </rPh>
    <rPh sb="11" eb="12">
      <t>カイ</t>
    </rPh>
    <phoneticPr fontId="5"/>
  </si>
  <si>
    <t>「質の高いインフラ投資」の理解促進に向けた我が国インフラの魅力発信業務</t>
    <phoneticPr fontId="5"/>
  </si>
  <si>
    <t>「質の高いインフラ投資」の理解促進に向けたアフリカ地域におけるインフラ展開支援等業務</t>
    <phoneticPr fontId="5"/>
  </si>
  <si>
    <t>24/3</t>
    <phoneticPr fontId="5"/>
  </si>
  <si>
    <t>-</t>
    <phoneticPr fontId="5"/>
  </si>
  <si>
    <t>建設分野における国際展開を推進するために行った会議の開催件数</t>
    <phoneticPr fontId="5"/>
  </si>
  <si>
    <t>建設分野における国際展開を推進するために行った会議の参加企業数</t>
    <phoneticPr fontId="5"/>
  </si>
  <si>
    <t>国土交通省が主催する「質の高いインフラ投資」に係る国際会議の参加者記録より算出。</t>
    <phoneticPr fontId="5"/>
  </si>
  <si>
    <t>国土交通省が主催する「質の高いインフラ投資」に係る国際会議への参加者数</t>
    <phoneticPr fontId="5"/>
  </si>
  <si>
    <t>平成26年度～30年度の国際会議の相手国参加者累計 2500人</t>
    <rPh sb="20" eb="23">
      <t>サンカシャ</t>
    </rPh>
    <phoneticPr fontId="5"/>
  </si>
  <si>
    <t>事業の実施において、官民インフラ会議のフォローアップとしてJICAの招聘事業等を活用する等、他の機関や部局の施策との連携を図る等により効果的な事業の実施に努めた。また、施策の対象地域・国の選定にあたっては、これまでの事業の効果、民間のニーズ等を考慮し、重点国を絞り込んだ。</t>
    <phoneticPr fontId="5"/>
  </si>
  <si>
    <t>未来投資戦略（平成29年6月9日）
インフラシステム輸出戦略（平成29年5月29日改訂）</t>
    <rPh sb="0" eb="2">
      <t>ミライ</t>
    </rPh>
    <rPh sb="2" eb="4">
      <t>トウシ</t>
    </rPh>
    <rPh sb="4" eb="6">
      <t>センリャク</t>
    </rPh>
    <rPh sb="7" eb="9">
      <t>ヘイセイ</t>
    </rPh>
    <rPh sb="11" eb="12">
      <t>ネン</t>
    </rPh>
    <rPh sb="13" eb="14">
      <t>ガツ</t>
    </rPh>
    <rPh sb="15" eb="16">
      <t>ニチ</t>
    </rPh>
    <rPh sb="26" eb="28">
      <t>ユシュツ</t>
    </rPh>
    <rPh sb="28" eb="30">
      <t>センリャク</t>
    </rPh>
    <rPh sb="31" eb="33">
      <t>ヘイセイ</t>
    </rPh>
    <rPh sb="35" eb="36">
      <t>ネン</t>
    </rPh>
    <rPh sb="37" eb="38">
      <t>ガツ</t>
    </rPh>
    <rPh sb="40" eb="41">
      <t>ニチ</t>
    </rPh>
    <rPh sb="41" eb="43">
      <t>カイテイ</t>
    </rPh>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</si>
  <si>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行っている。
　具体的には、アフリカ各国（ガーナ、マダガスカル、ウガンダ、セネガル等）において官民インフラ会議を実施するとともに、TICAD VIにあわせて日・アフリカ官民インフラ会議を開催し、アフリカにおいて「質の高いインフラ投資」を推進することについて、アフリカ各国閣僚と合意している。また、我が国企業のアフリカ進出を支援するため、平成28年9月にアフリカ・インフラ協議会(会員企業約160社。平成30年４月時点)を発足し、在京大使等との意見交換等を実施している。さらに、上記会議のフォローアップとして定期的な政策対話を実施することについて、各国と合意している。中央アジアにおいては、平成27年の総理訪問を踏まえ、各国（ウズベキスタン、キルギス等）において官民インフラ会議や具体的な案件形成に向けたテーマ別セミナーを開催している。キューバにおいては、平成28年9月の首脳会談を踏まえ、官民インフラ会議を開催している。さらに、より効果的な情報発信のために、世界銀行等の国際機関と連携した国際会議や各国在京大使館等を対象に我が国の「質の高いインフラ」や関連技術等を紹介する取組等を実施している。</t>
    <rPh sb="168" eb="169">
      <t>トウ</t>
    </rPh>
    <rPh sb="326" eb="328">
      <t>ヘイセイ</t>
    </rPh>
    <rPh sb="330" eb="331">
      <t>ネン</t>
    </rPh>
    <rPh sb="332" eb="333">
      <t>ガツ</t>
    </rPh>
    <rPh sb="333" eb="335">
      <t>ジテン</t>
    </rPh>
    <phoneticPr fontId="5"/>
  </si>
  <si>
    <t>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phoneticPr fontId="5"/>
  </si>
  <si>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24" eb="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</si>
</sst>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46</xdr:col>
      <xdr:colOff>132913</xdr:colOff>
      <xdr:row>748</xdr:row>
      <xdr:rowOff>175053</xdr:rowOff>
    </xdr:to>
    <xdr:grpSp>
      <xdr:nvGrpSpPr>
        <xdr:cNvPr id="2" name="グループ化 1"/>
        <xdr:cNvGrpSpPr/>
      </xdr:nvGrpSpPr>
      <xdr:grpSpPr>
        <a:xfrm>
          <a:off x="1422400" y="39865300"/>
          <a:ext cx="8057713" cy="2664253"/>
          <a:chOff x="1748178" y="39471169"/>
          <a:chExt cx="7684155" cy="2663984"/>
        </a:xfrm>
      </xdr:grpSpPr>
      <xdr:sp macro="" textlink="">
        <xdr:nvSpPr>
          <xdr:cNvPr id="4" name="角丸四角形 3"/>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諸経費　</a:t>
            </a:r>
            <a:r>
              <a:rPr kumimoji="1" lang="en-US" altLang="ja-JP" sz="1100"/>
              <a:t>0.6</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3" name="グループ化 2"/>
          <xdr:cNvGrpSpPr/>
        </xdr:nvGrpSpPr>
        <xdr:grpSpPr>
          <a:xfrm>
            <a:off x="1748178" y="39786991"/>
            <a:ext cx="7684155" cy="2348162"/>
            <a:chOff x="1748178" y="39786991"/>
            <a:chExt cx="7684155" cy="2348162"/>
          </a:xfrm>
        </xdr:grpSpPr>
        <xdr:sp macro="" textlink="">
          <xdr:nvSpPr>
            <xdr:cNvPr id="5" name="テキスト ボックス 4"/>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24.1</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6" name="グループ化 43"/>
            <xdr:cNvGrpSpPr>
              <a:grpSpLocks/>
            </xdr:cNvGrpSpPr>
          </xdr:nvGrpSpPr>
          <xdr:grpSpPr bwMode="auto">
            <a:xfrm>
              <a:off x="2486670" y="41253365"/>
              <a:ext cx="6945663" cy="881788"/>
              <a:chOff x="3274157" y="15539613"/>
              <a:chExt cx="7463602" cy="1595514"/>
            </a:xfrm>
            <a:solidFill>
              <a:sysClr val="window" lastClr="FFFFFF"/>
            </a:solidFill>
          </xdr:grpSpPr>
          <xdr:cxnSp macro="">
            <xdr:nvCxnSpPr>
              <xdr:cNvPr id="10" name="直線矢印コネクタ 9"/>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en-US" altLang="ja-JP" sz="1100">
                    <a:solidFill>
                      <a:sysClr val="windowText" lastClr="000000"/>
                    </a:solidFill>
                  </a:rPr>
                  <a:t>23.5</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大かっこ 12"/>
              <xdr:cNvSpPr/>
            </xdr:nvSpPr>
            <xdr:spPr>
              <a:xfrm>
                <a:off x="7725937" y="16030103"/>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7" name="大かっこ 6"/>
            <xdr:cNvSpPr/>
          </xdr:nvSpPr>
          <xdr:spPr bwMode="auto">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xnSp macro="">
          <xdr:nvCxnSpPr>
            <xdr:cNvPr id="8" name="直線コネクタ 7"/>
            <xdr:cNvCxnSpPr/>
          </xdr:nvCxnSpPr>
          <xdr:spPr>
            <a:xfrm flipH="1">
              <a:off x="2486671" y="40880300"/>
              <a:ext cx="0" cy="720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7340043" y="39786991"/>
              <a:ext cx="1738569" cy="48581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会議費　</a:t>
              </a:r>
              <a:r>
                <a:rPr lang="en-US" altLang="ja-JP" sz="1000">
                  <a:solidFill>
                    <a:sysClr val="windowText" lastClr="000000"/>
                  </a:solidFill>
                </a:rPr>
                <a:t>0.6</a:t>
              </a:r>
              <a:r>
                <a:rPr lang="ja-JP" altLang="en-US" sz="1000">
                  <a:solidFill>
                    <a:sysClr val="windowText" lastClr="000000"/>
                  </a:solidFill>
                </a:rPr>
                <a:t>　百万円</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345</v>
      </c>
      <c r="AT2" s="940"/>
      <c r="AU2" s="940"/>
      <c r="AV2" s="52" t="str">
        <f>IF(AW2="", "", "-")</f>
        <v/>
      </c>
      <c r="AW2" s="911"/>
      <c r="AX2" s="911"/>
    </row>
    <row r="3" spans="1:50" ht="21.95"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9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182</v>
      </c>
      <c r="H5" s="841"/>
      <c r="I5" s="841"/>
      <c r="J5" s="841"/>
      <c r="K5" s="841"/>
      <c r="L5" s="841"/>
      <c r="M5" s="842" t="s">
        <v>66</v>
      </c>
      <c r="N5" s="843"/>
      <c r="O5" s="843"/>
      <c r="P5" s="843"/>
      <c r="Q5" s="843"/>
      <c r="R5" s="844"/>
      <c r="S5" s="845" t="s">
        <v>131</v>
      </c>
      <c r="T5" s="841"/>
      <c r="U5" s="841"/>
      <c r="V5" s="841"/>
      <c r="W5" s="841"/>
      <c r="X5" s="846"/>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5.1"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5" customHeight="1" x14ac:dyDescent="0.15">
      <c r="A7" s="491" t="s">
        <v>22</v>
      </c>
      <c r="B7" s="492"/>
      <c r="C7" s="492"/>
      <c r="D7" s="492"/>
      <c r="E7" s="492"/>
      <c r="F7" s="493"/>
      <c r="G7" s="494" t="s">
        <v>608</v>
      </c>
      <c r="H7" s="495"/>
      <c r="I7" s="495"/>
      <c r="J7" s="495"/>
      <c r="K7" s="495"/>
      <c r="L7" s="495"/>
      <c r="M7" s="495"/>
      <c r="N7" s="495"/>
      <c r="O7" s="495"/>
      <c r="P7" s="495"/>
      <c r="Q7" s="495"/>
      <c r="R7" s="495"/>
      <c r="S7" s="495"/>
      <c r="T7" s="495"/>
      <c r="U7" s="495"/>
      <c r="V7" s="495"/>
      <c r="W7" s="495"/>
      <c r="X7" s="496"/>
      <c r="Y7" s="922" t="s">
        <v>546</v>
      </c>
      <c r="Z7" s="439"/>
      <c r="AA7" s="439"/>
      <c r="AB7" s="439"/>
      <c r="AC7" s="439"/>
      <c r="AD7" s="923"/>
      <c r="AE7" s="912" t="s">
        <v>615</v>
      </c>
      <c r="AF7" s="913"/>
      <c r="AG7" s="913"/>
      <c r="AH7" s="913"/>
      <c r="AI7" s="913"/>
      <c r="AJ7" s="913"/>
      <c r="AK7" s="913"/>
      <c r="AL7" s="913"/>
      <c r="AM7" s="913"/>
      <c r="AN7" s="913"/>
      <c r="AO7" s="913"/>
      <c r="AP7" s="913"/>
      <c r="AQ7" s="913"/>
      <c r="AR7" s="913"/>
      <c r="AS7" s="913"/>
      <c r="AT7" s="913"/>
      <c r="AU7" s="913"/>
      <c r="AV7" s="913"/>
      <c r="AW7" s="913"/>
      <c r="AX7" s="914"/>
    </row>
    <row r="8" spans="1:50" ht="50.1" customHeight="1" x14ac:dyDescent="0.15">
      <c r="A8" s="491" t="s">
        <v>389</v>
      </c>
      <c r="B8" s="492"/>
      <c r="C8" s="492"/>
      <c r="D8" s="492"/>
      <c r="E8" s="492"/>
      <c r="F8" s="493"/>
      <c r="G8" s="941" t="str">
        <f>入力規則等!A26</f>
        <v>-</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9.95" customHeight="1" x14ac:dyDescent="0.15">
      <c r="A9" s="850" t="s">
        <v>23</v>
      </c>
      <c r="B9" s="851"/>
      <c r="C9" s="851"/>
      <c r="D9" s="851"/>
      <c r="E9" s="851"/>
      <c r="F9" s="851"/>
      <c r="G9" s="852" t="s">
        <v>554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20" customHeight="1" x14ac:dyDescent="0.15">
      <c r="A10" s="659" t="s">
        <v>30</v>
      </c>
      <c r="B10" s="660"/>
      <c r="C10" s="660"/>
      <c r="D10" s="660"/>
      <c r="E10" s="660"/>
      <c r="F10" s="660"/>
      <c r="G10" s="753" t="s">
        <v>616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4.95"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4.95" customHeight="1" x14ac:dyDescent="0.15">
      <c r="A13" s="613"/>
      <c r="B13" s="614"/>
      <c r="C13" s="614"/>
      <c r="D13" s="614"/>
      <c r="E13" s="614"/>
      <c r="F13" s="615"/>
      <c r="G13" s="722" t="s">
        <v>6</v>
      </c>
      <c r="H13" s="723"/>
      <c r="I13" s="763" t="s">
        <v>7</v>
      </c>
      <c r="J13" s="764"/>
      <c r="K13" s="764"/>
      <c r="L13" s="764"/>
      <c r="M13" s="764"/>
      <c r="N13" s="764"/>
      <c r="O13" s="765"/>
      <c r="P13" s="656">
        <v>32</v>
      </c>
      <c r="Q13" s="657"/>
      <c r="R13" s="657"/>
      <c r="S13" s="657"/>
      <c r="T13" s="657"/>
      <c r="U13" s="657"/>
      <c r="V13" s="658"/>
      <c r="W13" s="656">
        <v>27</v>
      </c>
      <c r="X13" s="657"/>
      <c r="Y13" s="657"/>
      <c r="Z13" s="657"/>
      <c r="AA13" s="657"/>
      <c r="AB13" s="657"/>
      <c r="AC13" s="658"/>
      <c r="AD13" s="656">
        <v>25</v>
      </c>
      <c r="AE13" s="657"/>
      <c r="AF13" s="657"/>
      <c r="AG13" s="657"/>
      <c r="AH13" s="657"/>
      <c r="AI13" s="657"/>
      <c r="AJ13" s="658"/>
      <c r="AK13" s="656">
        <v>22</v>
      </c>
      <c r="AL13" s="657"/>
      <c r="AM13" s="657"/>
      <c r="AN13" s="657"/>
      <c r="AO13" s="657"/>
      <c r="AP13" s="657"/>
      <c r="AQ13" s="658"/>
      <c r="AR13" s="919"/>
      <c r="AS13" s="920"/>
      <c r="AT13" s="920"/>
      <c r="AU13" s="920"/>
      <c r="AV13" s="920"/>
      <c r="AW13" s="920"/>
      <c r="AX13" s="921"/>
    </row>
    <row r="14" spans="1:50" ht="24.95" customHeight="1" x14ac:dyDescent="0.15">
      <c r="A14" s="613"/>
      <c r="B14" s="614"/>
      <c r="C14" s="614"/>
      <c r="D14" s="614"/>
      <c r="E14" s="614"/>
      <c r="F14" s="615"/>
      <c r="G14" s="724"/>
      <c r="H14" s="725"/>
      <c r="I14" s="710" t="s">
        <v>8</v>
      </c>
      <c r="J14" s="761"/>
      <c r="K14" s="761"/>
      <c r="L14" s="761"/>
      <c r="M14" s="761"/>
      <c r="N14" s="761"/>
      <c r="O14" s="762"/>
      <c r="P14" s="656" t="s">
        <v>595</v>
      </c>
      <c r="Q14" s="657"/>
      <c r="R14" s="657"/>
      <c r="S14" s="657"/>
      <c r="T14" s="657"/>
      <c r="U14" s="657"/>
      <c r="V14" s="658"/>
      <c r="W14" s="656" t="s">
        <v>595</v>
      </c>
      <c r="X14" s="657"/>
      <c r="Y14" s="657"/>
      <c r="Z14" s="657"/>
      <c r="AA14" s="657"/>
      <c r="AB14" s="657"/>
      <c r="AC14" s="658"/>
      <c r="AD14" s="656" t="s">
        <v>595</v>
      </c>
      <c r="AE14" s="657"/>
      <c r="AF14" s="657"/>
      <c r="AG14" s="657"/>
      <c r="AH14" s="657"/>
      <c r="AI14" s="657"/>
      <c r="AJ14" s="658"/>
      <c r="AK14" s="656" t="s">
        <v>595</v>
      </c>
      <c r="AL14" s="657"/>
      <c r="AM14" s="657"/>
      <c r="AN14" s="657"/>
      <c r="AO14" s="657"/>
      <c r="AP14" s="657"/>
      <c r="AQ14" s="658"/>
      <c r="AR14" s="787"/>
      <c r="AS14" s="787"/>
      <c r="AT14" s="787"/>
      <c r="AU14" s="787"/>
      <c r="AV14" s="787"/>
      <c r="AW14" s="787"/>
      <c r="AX14" s="788"/>
    </row>
    <row r="15" spans="1:50" ht="24.95" customHeight="1" x14ac:dyDescent="0.15">
      <c r="A15" s="613"/>
      <c r="B15" s="614"/>
      <c r="C15" s="614"/>
      <c r="D15" s="614"/>
      <c r="E15" s="614"/>
      <c r="F15" s="615"/>
      <c r="G15" s="724"/>
      <c r="H15" s="725"/>
      <c r="I15" s="710" t="s">
        <v>51</v>
      </c>
      <c r="J15" s="711"/>
      <c r="K15" s="711"/>
      <c r="L15" s="711"/>
      <c r="M15" s="711"/>
      <c r="N15" s="711"/>
      <c r="O15" s="712"/>
      <c r="P15" s="656" t="s">
        <v>595</v>
      </c>
      <c r="Q15" s="657"/>
      <c r="R15" s="657"/>
      <c r="S15" s="657"/>
      <c r="T15" s="657"/>
      <c r="U15" s="657"/>
      <c r="V15" s="658"/>
      <c r="W15" s="656" t="s">
        <v>595</v>
      </c>
      <c r="X15" s="657"/>
      <c r="Y15" s="657"/>
      <c r="Z15" s="657"/>
      <c r="AA15" s="657"/>
      <c r="AB15" s="657"/>
      <c r="AC15" s="658"/>
      <c r="AD15" s="656" t="s">
        <v>595</v>
      </c>
      <c r="AE15" s="657"/>
      <c r="AF15" s="657"/>
      <c r="AG15" s="657"/>
      <c r="AH15" s="657"/>
      <c r="AI15" s="657"/>
      <c r="AJ15" s="658"/>
      <c r="AK15" s="656" t="s">
        <v>595</v>
      </c>
      <c r="AL15" s="657"/>
      <c r="AM15" s="657"/>
      <c r="AN15" s="657"/>
      <c r="AO15" s="657"/>
      <c r="AP15" s="657"/>
      <c r="AQ15" s="658"/>
      <c r="AR15" s="656"/>
      <c r="AS15" s="657"/>
      <c r="AT15" s="657"/>
      <c r="AU15" s="657"/>
      <c r="AV15" s="657"/>
      <c r="AW15" s="657"/>
      <c r="AX15" s="805"/>
    </row>
    <row r="16" spans="1:50" ht="24.95" customHeight="1" x14ac:dyDescent="0.15">
      <c r="A16" s="613"/>
      <c r="B16" s="614"/>
      <c r="C16" s="614"/>
      <c r="D16" s="614"/>
      <c r="E16" s="614"/>
      <c r="F16" s="615"/>
      <c r="G16" s="724"/>
      <c r="H16" s="725"/>
      <c r="I16" s="710" t="s">
        <v>52</v>
      </c>
      <c r="J16" s="711"/>
      <c r="K16" s="711"/>
      <c r="L16" s="711"/>
      <c r="M16" s="711"/>
      <c r="N16" s="711"/>
      <c r="O16" s="712"/>
      <c r="P16" s="656" t="s">
        <v>595</v>
      </c>
      <c r="Q16" s="657"/>
      <c r="R16" s="657"/>
      <c r="S16" s="657"/>
      <c r="T16" s="657"/>
      <c r="U16" s="657"/>
      <c r="V16" s="658"/>
      <c r="W16" s="656" t="s">
        <v>595</v>
      </c>
      <c r="X16" s="657"/>
      <c r="Y16" s="657"/>
      <c r="Z16" s="657"/>
      <c r="AA16" s="657"/>
      <c r="AB16" s="657"/>
      <c r="AC16" s="658"/>
      <c r="AD16" s="656" t="s">
        <v>595</v>
      </c>
      <c r="AE16" s="657"/>
      <c r="AF16" s="657"/>
      <c r="AG16" s="657"/>
      <c r="AH16" s="657"/>
      <c r="AI16" s="657"/>
      <c r="AJ16" s="658"/>
      <c r="AK16" s="656" t="s">
        <v>595</v>
      </c>
      <c r="AL16" s="657"/>
      <c r="AM16" s="657"/>
      <c r="AN16" s="657"/>
      <c r="AO16" s="657"/>
      <c r="AP16" s="657"/>
      <c r="AQ16" s="658"/>
      <c r="AR16" s="756"/>
      <c r="AS16" s="757"/>
      <c r="AT16" s="757"/>
      <c r="AU16" s="757"/>
      <c r="AV16" s="757"/>
      <c r="AW16" s="757"/>
      <c r="AX16" s="758"/>
    </row>
    <row r="17" spans="1:50" ht="24.95" customHeight="1" x14ac:dyDescent="0.15">
      <c r="A17" s="613"/>
      <c r="B17" s="614"/>
      <c r="C17" s="614"/>
      <c r="D17" s="614"/>
      <c r="E17" s="614"/>
      <c r="F17" s="615"/>
      <c r="G17" s="724"/>
      <c r="H17" s="725"/>
      <c r="I17" s="710" t="s">
        <v>50</v>
      </c>
      <c r="J17" s="761"/>
      <c r="K17" s="761"/>
      <c r="L17" s="761"/>
      <c r="M17" s="761"/>
      <c r="N17" s="761"/>
      <c r="O17" s="762"/>
      <c r="P17" s="656" t="s">
        <v>595</v>
      </c>
      <c r="Q17" s="657"/>
      <c r="R17" s="657"/>
      <c r="S17" s="657"/>
      <c r="T17" s="657"/>
      <c r="U17" s="657"/>
      <c r="V17" s="658"/>
      <c r="W17" s="656" t="s">
        <v>595</v>
      </c>
      <c r="X17" s="657"/>
      <c r="Y17" s="657"/>
      <c r="Z17" s="657"/>
      <c r="AA17" s="657"/>
      <c r="AB17" s="657"/>
      <c r="AC17" s="658"/>
      <c r="AD17" s="656" t="s">
        <v>595</v>
      </c>
      <c r="AE17" s="657"/>
      <c r="AF17" s="657"/>
      <c r="AG17" s="657"/>
      <c r="AH17" s="657"/>
      <c r="AI17" s="657"/>
      <c r="AJ17" s="658"/>
      <c r="AK17" s="656" t="s">
        <v>595</v>
      </c>
      <c r="AL17" s="657"/>
      <c r="AM17" s="657"/>
      <c r="AN17" s="657"/>
      <c r="AO17" s="657"/>
      <c r="AP17" s="657"/>
      <c r="AQ17" s="658"/>
      <c r="AR17" s="917"/>
      <c r="AS17" s="917"/>
      <c r="AT17" s="917"/>
      <c r="AU17" s="917"/>
      <c r="AV17" s="917"/>
      <c r="AW17" s="917"/>
      <c r="AX17" s="918"/>
    </row>
    <row r="18" spans="1:50" ht="24.95" customHeight="1" x14ac:dyDescent="0.15">
      <c r="A18" s="613"/>
      <c r="B18" s="614"/>
      <c r="C18" s="614"/>
      <c r="D18" s="614"/>
      <c r="E18" s="614"/>
      <c r="F18" s="615"/>
      <c r="G18" s="726"/>
      <c r="H18" s="727"/>
      <c r="I18" s="715" t="s">
        <v>20</v>
      </c>
      <c r="J18" s="716"/>
      <c r="K18" s="716"/>
      <c r="L18" s="716"/>
      <c r="M18" s="716"/>
      <c r="N18" s="716"/>
      <c r="O18" s="717"/>
      <c r="P18" s="879">
        <f>SUM(P13:V17)</f>
        <v>32</v>
      </c>
      <c r="Q18" s="880"/>
      <c r="R18" s="880"/>
      <c r="S18" s="880"/>
      <c r="T18" s="880"/>
      <c r="U18" s="880"/>
      <c r="V18" s="881"/>
      <c r="W18" s="879">
        <f>SUM(W13:AC17)</f>
        <v>27</v>
      </c>
      <c r="X18" s="880"/>
      <c r="Y18" s="880"/>
      <c r="Z18" s="880"/>
      <c r="AA18" s="880"/>
      <c r="AB18" s="880"/>
      <c r="AC18" s="881"/>
      <c r="AD18" s="879">
        <f>SUM(AD13:AJ17)</f>
        <v>25</v>
      </c>
      <c r="AE18" s="880"/>
      <c r="AF18" s="880"/>
      <c r="AG18" s="880"/>
      <c r="AH18" s="880"/>
      <c r="AI18" s="880"/>
      <c r="AJ18" s="881"/>
      <c r="AK18" s="879">
        <f>SUM(AK13:AQ17)</f>
        <v>22</v>
      </c>
      <c r="AL18" s="880"/>
      <c r="AM18" s="880"/>
      <c r="AN18" s="880"/>
      <c r="AO18" s="880"/>
      <c r="AP18" s="880"/>
      <c r="AQ18" s="881"/>
      <c r="AR18" s="879">
        <f>SUM(AR13:AX17)</f>
        <v>0</v>
      </c>
      <c r="AS18" s="880"/>
      <c r="AT18" s="880"/>
      <c r="AU18" s="880"/>
      <c r="AV18" s="880"/>
      <c r="AW18" s="880"/>
      <c r="AX18" s="882"/>
    </row>
    <row r="19" spans="1:50" ht="24.95" customHeight="1" x14ac:dyDescent="0.15">
      <c r="A19" s="613"/>
      <c r="B19" s="614"/>
      <c r="C19" s="614"/>
      <c r="D19" s="614"/>
      <c r="E19" s="614"/>
      <c r="F19" s="615"/>
      <c r="G19" s="877" t="s">
        <v>9</v>
      </c>
      <c r="H19" s="878"/>
      <c r="I19" s="878"/>
      <c r="J19" s="878"/>
      <c r="K19" s="878"/>
      <c r="L19" s="878"/>
      <c r="M19" s="878"/>
      <c r="N19" s="878"/>
      <c r="O19" s="878"/>
      <c r="P19" s="656">
        <v>28</v>
      </c>
      <c r="Q19" s="657"/>
      <c r="R19" s="657"/>
      <c r="S19" s="657"/>
      <c r="T19" s="657"/>
      <c r="U19" s="657"/>
      <c r="V19" s="658"/>
      <c r="W19" s="656">
        <v>26</v>
      </c>
      <c r="X19" s="657"/>
      <c r="Y19" s="657"/>
      <c r="Z19" s="657"/>
      <c r="AA19" s="657"/>
      <c r="AB19" s="657"/>
      <c r="AC19" s="658"/>
      <c r="AD19" s="656">
        <v>24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95" customHeight="1" x14ac:dyDescent="0.15">
      <c r="A20" s="613"/>
      <c r="B20" s="614"/>
      <c r="C20" s="614"/>
      <c r="D20" s="614"/>
      <c r="E20" s="614"/>
      <c r="F20" s="615"/>
      <c r="G20" s="877" t="s">
        <v>10</v>
      </c>
      <c r="H20" s="878"/>
      <c r="I20" s="878"/>
      <c r="J20" s="878"/>
      <c r="K20" s="878"/>
      <c r="L20" s="878"/>
      <c r="M20" s="878"/>
      <c r="N20" s="878"/>
      <c r="O20" s="878"/>
      <c r="P20" s="311">
        <f>IF(P18=0, "-", SUM(P19)/P18)</f>
        <v>0.875</v>
      </c>
      <c r="Q20" s="311"/>
      <c r="R20" s="311"/>
      <c r="S20" s="311"/>
      <c r="T20" s="311"/>
      <c r="U20" s="311"/>
      <c r="V20" s="311"/>
      <c r="W20" s="311">
        <f t="shared" ref="W20" si="0">IF(W18=0, "-", SUM(W19)/W18)</f>
        <v>0.96296296296296291</v>
      </c>
      <c r="X20" s="311"/>
      <c r="Y20" s="311"/>
      <c r="Z20" s="311"/>
      <c r="AA20" s="311"/>
      <c r="AB20" s="311"/>
      <c r="AC20" s="311"/>
      <c r="AD20" s="311">
        <f t="shared" ref="AD20" si="1">IF(AD18=0, "-", SUM(AD19)/AD18)</f>
        <v>0.96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x14ac:dyDescent="0.15">
      <c r="A21" s="850"/>
      <c r="B21" s="851"/>
      <c r="C21" s="851"/>
      <c r="D21" s="851"/>
      <c r="E21" s="851"/>
      <c r="F21" s="946"/>
      <c r="G21" s="309" t="s">
        <v>496</v>
      </c>
      <c r="H21" s="310"/>
      <c r="I21" s="310"/>
      <c r="J21" s="310"/>
      <c r="K21" s="310"/>
      <c r="L21" s="310"/>
      <c r="M21" s="310"/>
      <c r="N21" s="310"/>
      <c r="O21" s="310"/>
      <c r="P21" s="311">
        <f>IF(P19=0, "-", SUM(P19)/SUM(P13,P14))</f>
        <v>0.875</v>
      </c>
      <c r="Q21" s="311"/>
      <c r="R21" s="311"/>
      <c r="S21" s="311"/>
      <c r="T21" s="311"/>
      <c r="U21" s="311"/>
      <c r="V21" s="311"/>
      <c r="W21" s="311">
        <f t="shared" ref="W21" si="2">IF(W19=0, "-", SUM(W19)/SUM(W13,W14))</f>
        <v>0.96296296296296291</v>
      </c>
      <c r="X21" s="311"/>
      <c r="Y21" s="311"/>
      <c r="Z21" s="311"/>
      <c r="AA21" s="311"/>
      <c r="AB21" s="311"/>
      <c r="AC21" s="311"/>
      <c r="AD21" s="311">
        <f t="shared" ref="AD21" si="3">IF(AD19=0, "-", SUM(AD19)/SUM(AD13,AD14))</f>
        <v>0.96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473</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0" customHeight="1" x14ac:dyDescent="0.15">
      <c r="A23" s="967"/>
      <c r="B23" s="968"/>
      <c r="C23" s="968"/>
      <c r="D23" s="968"/>
      <c r="E23" s="968"/>
      <c r="F23" s="969"/>
      <c r="G23" s="952" t="s">
        <v>555</v>
      </c>
      <c r="H23" s="953"/>
      <c r="I23" s="953"/>
      <c r="J23" s="953"/>
      <c r="K23" s="953"/>
      <c r="L23" s="953"/>
      <c r="M23" s="953"/>
      <c r="N23" s="953"/>
      <c r="O23" s="954"/>
      <c r="P23" s="919">
        <v>22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30" customHeight="1" thickBot="1" x14ac:dyDescent="0.2">
      <c r="A29" s="970"/>
      <c r="B29" s="971"/>
      <c r="C29" s="971"/>
      <c r="D29" s="971"/>
      <c r="E29" s="971"/>
      <c r="F29" s="972"/>
      <c r="G29" s="961" t="s">
        <v>474</v>
      </c>
      <c r="H29" s="962"/>
      <c r="I29" s="962"/>
      <c r="J29" s="962"/>
      <c r="K29" s="962"/>
      <c r="L29" s="962"/>
      <c r="M29" s="962"/>
      <c r="N29" s="962"/>
      <c r="O29" s="963"/>
      <c r="P29" s="933">
        <f>AK13</f>
        <v>22</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20.100000000000001" customHeight="1" x14ac:dyDescent="0.15">
      <c r="A30" s="862" t="s">
        <v>490</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6" t="s">
        <v>355</v>
      </c>
      <c r="AR30" s="767"/>
      <c r="AS30" s="767"/>
      <c r="AT30" s="768"/>
      <c r="AU30" s="773" t="s">
        <v>253</v>
      </c>
      <c r="AV30" s="773"/>
      <c r="AW30" s="773"/>
      <c r="AX30" s="916"/>
    </row>
    <row r="31" spans="1:50" ht="20.10000000000000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4.95" customHeight="1" x14ac:dyDescent="0.15">
      <c r="A32" s="399"/>
      <c r="B32" s="397"/>
      <c r="C32" s="397"/>
      <c r="D32" s="397"/>
      <c r="E32" s="397"/>
      <c r="F32" s="398"/>
      <c r="G32" s="560" t="s">
        <v>586</v>
      </c>
      <c r="H32" s="561"/>
      <c r="I32" s="561"/>
      <c r="J32" s="561"/>
      <c r="K32" s="561"/>
      <c r="L32" s="561"/>
      <c r="M32" s="561"/>
      <c r="N32" s="561"/>
      <c r="O32" s="562"/>
      <c r="P32" s="98" t="s">
        <v>585</v>
      </c>
      <c r="Q32" s="98"/>
      <c r="R32" s="98"/>
      <c r="S32" s="98"/>
      <c r="T32" s="98"/>
      <c r="U32" s="98"/>
      <c r="V32" s="98"/>
      <c r="W32" s="98"/>
      <c r="X32" s="99"/>
      <c r="Y32" s="467" t="s">
        <v>12</v>
      </c>
      <c r="Z32" s="527"/>
      <c r="AA32" s="528"/>
      <c r="AB32" s="457" t="s">
        <v>594</v>
      </c>
      <c r="AC32" s="457"/>
      <c r="AD32" s="457"/>
      <c r="AE32" s="211">
        <v>0</v>
      </c>
      <c r="AF32" s="212"/>
      <c r="AG32" s="212"/>
      <c r="AH32" s="212"/>
      <c r="AI32" s="211">
        <v>4</v>
      </c>
      <c r="AJ32" s="212"/>
      <c r="AK32" s="212"/>
      <c r="AL32" s="212"/>
      <c r="AM32" s="211">
        <v>9</v>
      </c>
      <c r="AN32" s="212"/>
      <c r="AO32" s="212"/>
      <c r="AP32" s="212"/>
      <c r="AQ32" s="333" t="s">
        <v>595</v>
      </c>
      <c r="AR32" s="200"/>
      <c r="AS32" s="200"/>
      <c r="AT32" s="334"/>
      <c r="AU32" s="212"/>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594</v>
      </c>
      <c r="AC33" s="519"/>
      <c r="AD33" s="519"/>
      <c r="AE33" s="211" t="s">
        <v>595</v>
      </c>
      <c r="AF33" s="212"/>
      <c r="AG33" s="212"/>
      <c r="AH33" s="212"/>
      <c r="AI33" s="211" t="s">
        <v>595</v>
      </c>
      <c r="AJ33" s="212"/>
      <c r="AK33" s="212"/>
      <c r="AL33" s="212"/>
      <c r="AM33" s="211" t="s">
        <v>595</v>
      </c>
      <c r="AN33" s="212"/>
      <c r="AO33" s="212"/>
      <c r="AP33" s="212"/>
      <c r="AQ33" s="333" t="s">
        <v>595</v>
      </c>
      <c r="AR33" s="200"/>
      <c r="AS33" s="200"/>
      <c r="AT33" s="334"/>
      <c r="AU33" s="212">
        <v>12</v>
      </c>
      <c r="AV33" s="212"/>
      <c r="AW33" s="212"/>
      <c r="AX33" s="214"/>
    </row>
    <row r="34" spans="1:50" ht="2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0</v>
      </c>
      <c r="AF34" s="212"/>
      <c r="AG34" s="212"/>
      <c r="AH34" s="212"/>
      <c r="AI34" s="211">
        <v>33.299999999999997</v>
      </c>
      <c r="AJ34" s="212"/>
      <c r="AK34" s="212"/>
      <c r="AL34" s="212"/>
      <c r="AM34" s="211">
        <v>75</v>
      </c>
      <c r="AN34" s="212"/>
      <c r="AO34" s="212"/>
      <c r="AP34" s="212"/>
      <c r="AQ34" s="333" t="s">
        <v>595</v>
      </c>
      <c r="AR34" s="200"/>
      <c r="AS34" s="200"/>
      <c r="AT34" s="334"/>
      <c r="AU34" s="212"/>
      <c r="AV34" s="212"/>
      <c r="AW34" s="212"/>
      <c r="AX34" s="214"/>
    </row>
    <row r="35" spans="1:50" ht="24.95" customHeight="1" x14ac:dyDescent="0.15">
      <c r="A35" s="219" t="s">
        <v>526</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0.10000000000000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0"/>
    </row>
    <row r="38" spans="1:50" ht="20.10000000000000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30</v>
      </c>
      <c r="AV38" s="192"/>
      <c r="AW38" s="394" t="s">
        <v>300</v>
      </c>
      <c r="AX38" s="395"/>
    </row>
    <row r="39" spans="1:50" ht="24.95" customHeight="1" x14ac:dyDescent="0.15">
      <c r="A39" s="399"/>
      <c r="B39" s="397"/>
      <c r="C39" s="397"/>
      <c r="D39" s="397"/>
      <c r="E39" s="397"/>
      <c r="F39" s="398"/>
      <c r="G39" s="560" t="s">
        <v>613</v>
      </c>
      <c r="H39" s="561"/>
      <c r="I39" s="561"/>
      <c r="J39" s="561"/>
      <c r="K39" s="561"/>
      <c r="L39" s="561"/>
      <c r="M39" s="561"/>
      <c r="N39" s="561"/>
      <c r="O39" s="562"/>
      <c r="P39" s="98" t="s">
        <v>612</v>
      </c>
      <c r="Q39" s="98"/>
      <c r="R39" s="98"/>
      <c r="S39" s="98"/>
      <c r="T39" s="98"/>
      <c r="U39" s="98"/>
      <c r="V39" s="98"/>
      <c r="W39" s="98"/>
      <c r="X39" s="99"/>
      <c r="Y39" s="467" t="s">
        <v>12</v>
      </c>
      <c r="Z39" s="527"/>
      <c r="AA39" s="528"/>
      <c r="AB39" s="457" t="s">
        <v>596</v>
      </c>
      <c r="AC39" s="457"/>
      <c r="AD39" s="457"/>
      <c r="AE39" s="211">
        <v>274</v>
      </c>
      <c r="AF39" s="212"/>
      <c r="AG39" s="212"/>
      <c r="AH39" s="212"/>
      <c r="AI39" s="211">
        <v>759</v>
      </c>
      <c r="AJ39" s="212"/>
      <c r="AK39" s="212"/>
      <c r="AL39" s="212"/>
      <c r="AM39" s="211">
        <v>1555</v>
      </c>
      <c r="AN39" s="212"/>
      <c r="AO39" s="212"/>
      <c r="AP39" s="212"/>
      <c r="AQ39" s="333" t="s">
        <v>597</v>
      </c>
      <c r="AR39" s="200"/>
      <c r="AS39" s="200"/>
      <c r="AT39" s="334"/>
      <c r="AU39" s="212"/>
      <c r="AV39" s="212"/>
      <c r="AW39" s="212"/>
      <c r="AX39" s="214"/>
    </row>
    <row r="40" spans="1:50" ht="24.9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596</v>
      </c>
      <c r="AC40" s="519"/>
      <c r="AD40" s="519"/>
      <c r="AE40" s="211" t="s">
        <v>595</v>
      </c>
      <c r="AF40" s="212"/>
      <c r="AG40" s="212"/>
      <c r="AH40" s="212"/>
      <c r="AI40" s="211" t="s">
        <v>595</v>
      </c>
      <c r="AJ40" s="212"/>
      <c r="AK40" s="212"/>
      <c r="AL40" s="212"/>
      <c r="AM40" s="211" t="s">
        <v>597</v>
      </c>
      <c r="AN40" s="212"/>
      <c r="AO40" s="212"/>
      <c r="AP40" s="212"/>
      <c r="AQ40" s="333" t="s">
        <v>597</v>
      </c>
      <c r="AR40" s="200"/>
      <c r="AS40" s="200"/>
      <c r="AT40" s="334"/>
      <c r="AU40" s="212">
        <v>2500</v>
      </c>
      <c r="AV40" s="212"/>
      <c r="AW40" s="212"/>
      <c r="AX40" s="214"/>
    </row>
    <row r="41" spans="1:50" ht="24.9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v>
      </c>
      <c r="AF41" s="212"/>
      <c r="AG41" s="212"/>
      <c r="AH41" s="212"/>
      <c r="AI41" s="211">
        <v>30.4</v>
      </c>
      <c r="AJ41" s="212"/>
      <c r="AK41" s="212"/>
      <c r="AL41" s="212"/>
      <c r="AM41" s="211">
        <v>62.2</v>
      </c>
      <c r="AN41" s="212"/>
      <c r="AO41" s="212"/>
      <c r="AP41" s="212"/>
      <c r="AQ41" s="333" t="s">
        <v>597</v>
      </c>
      <c r="AR41" s="200"/>
      <c r="AS41" s="200"/>
      <c r="AT41" s="334"/>
      <c r="AU41" s="212"/>
      <c r="AV41" s="212"/>
      <c r="AW41" s="212"/>
      <c r="AX41" s="214"/>
    </row>
    <row r="42" spans="1:50" ht="24.95" customHeight="1" x14ac:dyDescent="0.15">
      <c r="A42" s="219" t="s">
        <v>526</v>
      </c>
      <c r="B42" s="220"/>
      <c r="C42" s="220"/>
      <c r="D42" s="220"/>
      <c r="E42" s="220"/>
      <c r="F42" s="221"/>
      <c r="G42" s="225" t="s">
        <v>611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7"/>
    </row>
    <row r="80" spans="1:50" ht="18.75" hidden="1" customHeight="1" x14ac:dyDescent="0.15">
      <c r="A80" s="865"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0"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4.95" customHeight="1" x14ac:dyDescent="0.15">
      <c r="A101" s="418"/>
      <c r="B101" s="419"/>
      <c r="C101" s="419"/>
      <c r="D101" s="419"/>
      <c r="E101" s="419"/>
      <c r="F101" s="420"/>
      <c r="G101" s="98" t="s">
        <v>609</v>
      </c>
      <c r="H101" s="98"/>
      <c r="I101" s="98"/>
      <c r="J101" s="98"/>
      <c r="K101" s="98"/>
      <c r="L101" s="98"/>
      <c r="M101" s="98"/>
      <c r="N101" s="98"/>
      <c r="O101" s="98"/>
      <c r="P101" s="98"/>
      <c r="Q101" s="98"/>
      <c r="R101" s="98"/>
      <c r="S101" s="98"/>
      <c r="T101" s="98"/>
      <c r="U101" s="98"/>
      <c r="V101" s="98"/>
      <c r="W101" s="98"/>
      <c r="X101" s="99"/>
      <c r="Y101" s="538" t="s">
        <v>55</v>
      </c>
      <c r="Z101" s="539"/>
      <c r="AA101" s="540"/>
      <c r="AB101" s="457" t="s">
        <v>598</v>
      </c>
      <c r="AC101" s="457"/>
      <c r="AD101" s="457"/>
      <c r="AE101" s="211">
        <v>4</v>
      </c>
      <c r="AF101" s="212"/>
      <c r="AG101" s="212"/>
      <c r="AH101" s="213"/>
      <c r="AI101" s="211">
        <v>3</v>
      </c>
      <c r="AJ101" s="212"/>
      <c r="AK101" s="212"/>
      <c r="AL101" s="213"/>
      <c r="AM101" s="211">
        <v>6</v>
      </c>
      <c r="AN101" s="212"/>
      <c r="AO101" s="212"/>
      <c r="AP101" s="213"/>
      <c r="AQ101" s="211"/>
      <c r="AR101" s="212"/>
      <c r="AS101" s="212"/>
      <c r="AT101" s="213"/>
      <c r="AU101" s="211"/>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598</v>
      </c>
      <c r="AC102" s="457"/>
      <c r="AD102" s="457"/>
      <c r="AE102" s="414">
        <v>4</v>
      </c>
      <c r="AF102" s="414"/>
      <c r="AG102" s="414"/>
      <c r="AH102" s="414"/>
      <c r="AI102" s="414">
        <v>3</v>
      </c>
      <c r="AJ102" s="414"/>
      <c r="AK102" s="414"/>
      <c r="AL102" s="414"/>
      <c r="AM102" s="414">
        <v>6</v>
      </c>
      <c r="AN102" s="414"/>
      <c r="AO102" s="414"/>
      <c r="AP102" s="414"/>
      <c r="AQ102" s="266">
        <v>5</v>
      </c>
      <c r="AR102" s="267"/>
      <c r="AS102" s="267"/>
      <c r="AT102" s="312"/>
      <c r="AU102" s="266"/>
      <c r="AV102" s="267"/>
      <c r="AW102" s="267"/>
      <c r="AX102" s="312"/>
    </row>
    <row r="103" spans="1:60" ht="30"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610</v>
      </c>
      <c r="H104" s="98"/>
      <c r="I104" s="98"/>
      <c r="J104" s="98"/>
      <c r="K104" s="98"/>
      <c r="L104" s="98"/>
      <c r="M104" s="98"/>
      <c r="N104" s="98"/>
      <c r="O104" s="98"/>
      <c r="P104" s="98"/>
      <c r="Q104" s="98"/>
      <c r="R104" s="98"/>
      <c r="S104" s="98"/>
      <c r="T104" s="98"/>
      <c r="U104" s="98"/>
      <c r="V104" s="98"/>
      <c r="W104" s="98"/>
      <c r="X104" s="99"/>
      <c r="Y104" s="461" t="s">
        <v>55</v>
      </c>
      <c r="Z104" s="462"/>
      <c r="AA104" s="463"/>
      <c r="AB104" s="541" t="s">
        <v>599</v>
      </c>
      <c r="AC104" s="542"/>
      <c r="AD104" s="543"/>
      <c r="AE104" s="211">
        <v>66</v>
      </c>
      <c r="AF104" s="212"/>
      <c r="AG104" s="212"/>
      <c r="AH104" s="213"/>
      <c r="AI104" s="211">
        <v>118</v>
      </c>
      <c r="AJ104" s="212"/>
      <c r="AK104" s="212"/>
      <c r="AL104" s="213"/>
      <c r="AM104" s="211">
        <v>115</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599</v>
      </c>
      <c r="AC105" s="465"/>
      <c r="AD105" s="466"/>
      <c r="AE105" s="414" t="s">
        <v>597</v>
      </c>
      <c r="AF105" s="414"/>
      <c r="AG105" s="414"/>
      <c r="AH105" s="414"/>
      <c r="AI105" s="414" t="s">
        <v>597</v>
      </c>
      <c r="AJ105" s="414"/>
      <c r="AK105" s="414"/>
      <c r="AL105" s="414"/>
      <c r="AM105" s="414" t="s">
        <v>597</v>
      </c>
      <c r="AN105" s="414"/>
      <c r="AO105" s="414"/>
      <c r="AP105" s="414"/>
      <c r="AQ105" s="211" t="s">
        <v>608</v>
      </c>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4.9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4.95" customHeight="1" x14ac:dyDescent="0.15">
      <c r="A116" s="435"/>
      <c r="B116" s="436"/>
      <c r="C116" s="436"/>
      <c r="D116" s="436"/>
      <c r="E116" s="436"/>
      <c r="F116" s="437"/>
      <c r="G116" s="389" t="s">
        <v>557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7</v>
      </c>
      <c r="AF116" s="414"/>
      <c r="AG116" s="414"/>
      <c r="AH116" s="414"/>
      <c r="AI116" s="414">
        <v>4.3</v>
      </c>
      <c r="AJ116" s="414"/>
      <c r="AK116" s="414"/>
      <c r="AL116" s="414"/>
      <c r="AM116" s="414">
        <v>8</v>
      </c>
      <c r="AN116" s="414"/>
      <c r="AO116" s="414"/>
      <c r="AP116" s="414"/>
      <c r="AQ116" s="211"/>
      <c r="AR116" s="212"/>
      <c r="AS116" s="212"/>
      <c r="AT116" s="212"/>
      <c r="AU116" s="212"/>
      <c r="AV116" s="212"/>
      <c r="AW116" s="212"/>
      <c r="AX116" s="214"/>
    </row>
    <row r="117" spans="1:50" ht="35.1"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558</v>
      </c>
      <c r="AC117" s="469"/>
      <c r="AD117" s="470"/>
      <c r="AE117" s="547" t="s">
        <v>560</v>
      </c>
      <c r="AF117" s="547"/>
      <c r="AG117" s="547"/>
      <c r="AH117" s="547"/>
      <c r="AI117" s="547" t="s">
        <v>561</v>
      </c>
      <c r="AJ117" s="547"/>
      <c r="AK117" s="547"/>
      <c r="AL117" s="547"/>
      <c r="AM117" s="547" t="s">
        <v>607</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950000000000003"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0.10000000000000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20.10000000000000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5.1"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16825</v>
      </c>
      <c r="AF134" s="200"/>
      <c r="AG134" s="200"/>
      <c r="AH134" s="200"/>
      <c r="AI134" s="199">
        <v>15464</v>
      </c>
      <c r="AJ134" s="200"/>
      <c r="AK134" s="200"/>
      <c r="AL134" s="200"/>
      <c r="AM134" s="199">
        <v>18510</v>
      </c>
      <c r="AN134" s="200"/>
      <c r="AO134" s="200"/>
      <c r="AP134" s="200"/>
      <c r="AQ134" s="199"/>
      <c r="AR134" s="200"/>
      <c r="AS134" s="200"/>
      <c r="AT134" s="200"/>
      <c r="AU134" s="199"/>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597</v>
      </c>
      <c r="AF135" s="200"/>
      <c r="AG135" s="200"/>
      <c r="AH135" s="200"/>
      <c r="AI135" s="199" t="s">
        <v>597</v>
      </c>
      <c r="AJ135" s="200"/>
      <c r="AK135" s="200"/>
      <c r="AL135" s="200"/>
      <c r="AM135" s="199" t="s">
        <v>597</v>
      </c>
      <c r="AN135" s="200"/>
      <c r="AO135" s="200"/>
      <c r="AP135" s="200"/>
      <c r="AQ135" s="199"/>
      <c r="AR135" s="200"/>
      <c r="AS135" s="200"/>
      <c r="AT135" s="200"/>
      <c r="AU135" s="199">
        <v>20000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4.9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10000000000000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1000000000000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5.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4.9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4.9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4.9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4.9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4.9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4.9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4.9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4.9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950000000000003"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39.950000000000003"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618</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569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39.95000000000000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587</v>
      </c>
      <c r="AH708" s="742"/>
      <c r="AI708" s="742"/>
      <c r="AJ708" s="742"/>
      <c r="AK708" s="742"/>
      <c r="AL708" s="742"/>
      <c r="AM708" s="742"/>
      <c r="AN708" s="742"/>
      <c r="AO708" s="742"/>
      <c r="AP708" s="742"/>
      <c r="AQ708" s="742"/>
      <c r="AR708" s="742"/>
      <c r="AS708" s="742"/>
      <c r="AT708" s="742"/>
      <c r="AU708" s="742"/>
      <c r="AV708" s="742"/>
      <c r="AW708" s="742"/>
      <c r="AX708" s="743"/>
    </row>
    <row r="709" spans="1:50" ht="39.950000000000003"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95000000000000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4.95" customHeight="1" x14ac:dyDescent="0.15">
      <c r="A713" s="641"/>
      <c r="B713" s="643"/>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9.950000000000003"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571</v>
      </c>
      <c r="AE715" s="604"/>
      <c r="AF715" s="655"/>
      <c r="AG715" s="741" t="s">
        <v>572</v>
      </c>
      <c r="AH715" s="742"/>
      <c r="AI715" s="742"/>
      <c r="AJ715" s="742"/>
      <c r="AK715" s="742"/>
      <c r="AL715" s="742"/>
      <c r="AM715" s="742"/>
      <c r="AN715" s="742"/>
      <c r="AO715" s="742"/>
      <c r="AP715" s="742"/>
      <c r="AQ715" s="742"/>
      <c r="AR715" s="742"/>
      <c r="AS715" s="742"/>
      <c r="AT715" s="742"/>
      <c r="AU715" s="742"/>
      <c r="AV715" s="742"/>
      <c r="AW715" s="742"/>
      <c r="AX715" s="743"/>
    </row>
    <row r="716" spans="1:50" ht="50.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573</v>
      </c>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c r="K721" s="284"/>
      <c r="L721" s="83" t="str">
        <f>IF(M721="","","-")</f>
        <v/>
      </c>
      <c r="M721" s="84"/>
      <c r="N721" s="297" t="s">
        <v>576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0.1" customHeight="1" x14ac:dyDescent="0.15">
      <c r="A726" s="639" t="s">
        <v>48</v>
      </c>
      <c r="B726" s="801"/>
      <c r="C726" s="814" t="s">
        <v>53</v>
      </c>
      <c r="D726" s="838"/>
      <c r="E726" s="838"/>
      <c r="F726" s="839"/>
      <c r="G726" s="573" t="s">
        <v>614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1" customHeight="1" thickBot="1" x14ac:dyDescent="0.2">
      <c r="A727" s="802"/>
      <c r="B727" s="803"/>
      <c r="C727" s="747" t="s">
        <v>57</v>
      </c>
      <c r="D727" s="748"/>
      <c r="E727" s="748"/>
      <c r="F727" s="749"/>
      <c r="G727" s="571" t="s">
        <v>577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0.100000000000001"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0.100000000000001"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0.100000000000001"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0.100000000000001"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1.9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x14ac:dyDescent="0.15">
      <c r="A737" s="992" t="s">
        <v>431</v>
      </c>
      <c r="B737" s="203"/>
      <c r="C737" s="203"/>
      <c r="D737" s="204"/>
      <c r="E737" s="988" t="s">
        <v>600</v>
      </c>
      <c r="F737" s="988"/>
      <c r="G737" s="988"/>
      <c r="H737" s="988"/>
      <c r="I737" s="988"/>
      <c r="J737" s="988"/>
      <c r="K737" s="988"/>
      <c r="L737" s="988"/>
      <c r="M737" s="988"/>
      <c r="N737" s="358" t="s">
        <v>358</v>
      </c>
      <c r="O737" s="358"/>
      <c r="P737" s="358"/>
      <c r="Q737" s="358"/>
      <c r="R737" s="988" t="s">
        <v>578</v>
      </c>
      <c r="S737" s="988"/>
      <c r="T737" s="988"/>
      <c r="U737" s="988"/>
      <c r="V737" s="988"/>
      <c r="W737" s="988"/>
      <c r="X737" s="988"/>
      <c r="Y737" s="988"/>
      <c r="Z737" s="988"/>
      <c r="AA737" s="358" t="s">
        <v>359</v>
      </c>
      <c r="AB737" s="358"/>
      <c r="AC737" s="358"/>
      <c r="AD737" s="358"/>
      <c r="AE737" s="988" t="s">
        <v>579</v>
      </c>
      <c r="AF737" s="988"/>
      <c r="AG737" s="988"/>
      <c r="AH737" s="988"/>
      <c r="AI737" s="988"/>
      <c r="AJ737" s="988"/>
      <c r="AK737" s="988"/>
      <c r="AL737" s="988"/>
      <c r="AM737" s="988"/>
      <c r="AN737" s="358" t="s">
        <v>360</v>
      </c>
      <c r="AO737" s="358"/>
      <c r="AP737" s="358"/>
      <c r="AQ737" s="358"/>
      <c r="AR737" s="989" t="s">
        <v>580</v>
      </c>
      <c r="AS737" s="990"/>
      <c r="AT737" s="990"/>
      <c r="AU737" s="990"/>
      <c r="AV737" s="990"/>
      <c r="AW737" s="990"/>
      <c r="AX737" s="991"/>
      <c r="AY737" s="89"/>
      <c r="AZ737" s="89"/>
    </row>
    <row r="738" spans="1:52" ht="21.95" customHeight="1" x14ac:dyDescent="0.15">
      <c r="A738" s="992" t="s">
        <v>361</v>
      </c>
      <c r="B738" s="203"/>
      <c r="C738" s="203"/>
      <c r="D738" s="204"/>
      <c r="E738" s="988" t="s">
        <v>581</v>
      </c>
      <c r="F738" s="988"/>
      <c r="G738" s="988"/>
      <c r="H738" s="988"/>
      <c r="I738" s="988"/>
      <c r="J738" s="988"/>
      <c r="K738" s="988"/>
      <c r="L738" s="988"/>
      <c r="M738" s="988"/>
      <c r="N738" s="358" t="s">
        <v>362</v>
      </c>
      <c r="O738" s="358"/>
      <c r="P738" s="358"/>
      <c r="Q738" s="358"/>
      <c r="R738" s="988" t="s">
        <v>582</v>
      </c>
      <c r="S738" s="988"/>
      <c r="T738" s="988"/>
      <c r="U738" s="988"/>
      <c r="V738" s="988"/>
      <c r="W738" s="988"/>
      <c r="X738" s="988"/>
      <c r="Y738" s="988"/>
      <c r="Z738" s="988"/>
      <c r="AA738" s="358" t="s">
        <v>481</v>
      </c>
      <c r="AB738" s="358"/>
      <c r="AC738" s="358"/>
      <c r="AD738" s="358"/>
      <c r="AE738" s="988" t="s">
        <v>583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1.95" customHeight="1" thickBot="1" x14ac:dyDescent="0.2">
      <c r="A739" s="996" t="s">
        <v>541</v>
      </c>
      <c r="B739" s="997"/>
      <c r="C739" s="997"/>
      <c r="D739" s="998"/>
      <c r="E739" s="999" t="s">
        <v>548</v>
      </c>
      <c r="F739" s="1000"/>
      <c r="G739" s="1000"/>
      <c r="H739" s="91" t="str">
        <f>IF(E739="", "", "(")</f>
        <v>(</v>
      </c>
      <c r="I739" s="983"/>
      <c r="J739" s="983"/>
      <c r="K739" s="91" t="str">
        <f>IF(OR(I739="　", I739=""), "", "-")</f>
        <v/>
      </c>
      <c r="L739" s="984">
        <v>332</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627" t="s">
        <v>532</v>
      </c>
      <c r="B779" s="628"/>
      <c r="C779" s="628"/>
      <c r="D779" s="628"/>
      <c r="E779" s="628"/>
      <c r="F779" s="629"/>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9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9.950000000000003" customHeight="1" x14ac:dyDescent="0.15">
      <c r="A781" s="630"/>
      <c r="B781" s="631"/>
      <c r="C781" s="631"/>
      <c r="D781" s="631"/>
      <c r="E781" s="631"/>
      <c r="F781" s="632"/>
      <c r="G781" s="669" t="s">
        <v>584</v>
      </c>
      <c r="H781" s="670"/>
      <c r="I781" s="670"/>
      <c r="J781" s="670"/>
      <c r="K781" s="671"/>
      <c r="L781" s="663" t="s">
        <v>592</v>
      </c>
      <c r="M781" s="834"/>
      <c r="N781" s="834"/>
      <c r="O781" s="834"/>
      <c r="P781" s="834"/>
      <c r="Q781" s="834"/>
      <c r="R781" s="834"/>
      <c r="S781" s="834"/>
      <c r="T781" s="834"/>
      <c r="U781" s="834"/>
      <c r="V781" s="834"/>
      <c r="W781" s="834"/>
      <c r="X781" s="835"/>
      <c r="Y781" s="384">
        <v>13.5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7"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9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13.5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95" hidden="1" customHeight="1" x14ac:dyDescent="0.15">
      <c r="A792" s="630"/>
      <c r="B792" s="631"/>
      <c r="C792" s="631"/>
      <c r="D792" s="631"/>
      <c r="E792" s="631"/>
      <c r="F792" s="632"/>
      <c r="G792" s="594"/>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9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9.950000000000003" hidden="1" customHeight="1" x14ac:dyDescent="0.15">
      <c r="A794" s="630"/>
      <c r="B794" s="631"/>
      <c r="C794" s="631"/>
      <c r="D794" s="631"/>
      <c r="E794" s="631"/>
      <c r="F794" s="632"/>
      <c r="G794" s="669"/>
      <c r="H794" s="670"/>
      <c r="I794" s="670"/>
      <c r="J794" s="670"/>
      <c r="K794" s="671"/>
      <c r="L794" s="663"/>
      <c r="M794" s="834"/>
      <c r="N794" s="834"/>
      <c r="O794" s="834"/>
      <c r="P794" s="834"/>
      <c r="Q794" s="834"/>
      <c r="R794" s="834"/>
      <c r="S794" s="834"/>
      <c r="T794" s="834"/>
      <c r="U794" s="834"/>
      <c r="V794" s="834"/>
      <c r="W794" s="834"/>
      <c r="X794" s="835"/>
      <c r="Y794" s="384"/>
      <c r="Z794" s="385"/>
      <c r="AA794" s="385"/>
      <c r="AB794" s="804"/>
      <c r="AC794" s="669"/>
      <c r="AD794" s="670"/>
      <c r="AE794" s="670"/>
      <c r="AF794" s="670"/>
      <c r="AG794" s="671"/>
      <c r="AH794" s="663"/>
      <c r="AI794" s="834"/>
      <c r="AJ794" s="834"/>
      <c r="AK794" s="834"/>
      <c r="AL794" s="834"/>
      <c r="AM794" s="834"/>
      <c r="AN794" s="834"/>
      <c r="AO794" s="834"/>
      <c r="AP794" s="834"/>
      <c r="AQ794" s="834"/>
      <c r="AR794" s="834"/>
      <c r="AS794" s="834"/>
      <c r="AT794" s="83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9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834"/>
      <c r="N807" s="834"/>
      <c r="O807" s="834"/>
      <c r="P807" s="834"/>
      <c r="Q807" s="834"/>
      <c r="R807" s="834"/>
      <c r="S807" s="834"/>
      <c r="T807" s="834"/>
      <c r="U807" s="834"/>
      <c r="V807" s="834"/>
      <c r="W807" s="834"/>
      <c r="X807" s="835"/>
      <c r="Y807" s="384"/>
      <c r="Z807" s="385"/>
      <c r="AA807" s="385"/>
      <c r="AB807" s="804"/>
      <c r="AC807" s="669"/>
      <c r="AD807" s="670"/>
      <c r="AE807" s="670"/>
      <c r="AF807" s="670"/>
      <c r="AG807" s="671"/>
      <c r="AH807" s="663"/>
      <c r="AI807" s="834"/>
      <c r="AJ807" s="834"/>
      <c r="AK807" s="834"/>
      <c r="AL807" s="834"/>
      <c r="AM807" s="834"/>
      <c r="AN807" s="834"/>
      <c r="AO807" s="834"/>
      <c r="AP807" s="834"/>
      <c r="AQ807" s="834"/>
      <c r="AR807" s="834"/>
      <c r="AS807" s="834"/>
      <c r="AT807" s="83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834"/>
      <c r="N820" s="834"/>
      <c r="O820" s="834"/>
      <c r="P820" s="834"/>
      <c r="Q820" s="834"/>
      <c r="R820" s="834"/>
      <c r="S820" s="834"/>
      <c r="T820" s="834"/>
      <c r="U820" s="834"/>
      <c r="V820" s="834"/>
      <c r="W820" s="834"/>
      <c r="X820" s="835"/>
      <c r="Y820" s="384"/>
      <c r="Z820" s="385"/>
      <c r="AA820" s="385"/>
      <c r="AB820" s="804"/>
      <c r="AC820" s="669"/>
      <c r="AD820" s="670"/>
      <c r="AE820" s="670"/>
      <c r="AF820" s="670"/>
      <c r="AG820" s="671"/>
      <c r="AH820" s="663"/>
      <c r="AI820" s="834"/>
      <c r="AJ820" s="834"/>
      <c r="AK820" s="834"/>
      <c r="AL820" s="834"/>
      <c r="AM820" s="834"/>
      <c r="AN820" s="834"/>
      <c r="AO820" s="834"/>
      <c r="AP820" s="834"/>
      <c r="AQ820" s="834"/>
      <c r="AR820" s="834"/>
      <c r="AS820" s="834"/>
      <c r="AT820" s="83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75" customHeight="1" x14ac:dyDescent="0.15">
      <c r="A837" s="372">
        <v>1</v>
      </c>
      <c r="B837" s="372">
        <v>1</v>
      </c>
      <c r="C837" s="354" t="s">
        <v>601</v>
      </c>
      <c r="D837" s="340"/>
      <c r="E837" s="340"/>
      <c r="F837" s="340"/>
      <c r="G837" s="340"/>
      <c r="H837" s="340"/>
      <c r="I837" s="340"/>
      <c r="J837" s="341">
        <v>8010005018896</v>
      </c>
      <c r="K837" s="342"/>
      <c r="L837" s="342"/>
      <c r="M837" s="342"/>
      <c r="N837" s="342"/>
      <c r="O837" s="342"/>
      <c r="P837" s="355" t="s">
        <v>606</v>
      </c>
      <c r="Q837" s="343"/>
      <c r="R837" s="343"/>
      <c r="S837" s="343"/>
      <c r="T837" s="343"/>
      <c r="U837" s="343"/>
      <c r="V837" s="343"/>
      <c r="W837" s="343"/>
      <c r="X837" s="343"/>
      <c r="Y837" s="344">
        <v>13.5</v>
      </c>
      <c r="Z837" s="345"/>
      <c r="AA837" s="345"/>
      <c r="AB837" s="346"/>
      <c r="AC837" s="356" t="s">
        <v>522</v>
      </c>
      <c r="AD837" s="364"/>
      <c r="AE837" s="364"/>
      <c r="AF837" s="364"/>
      <c r="AG837" s="364"/>
      <c r="AH837" s="365">
        <v>1</v>
      </c>
      <c r="AI837" s="366"/>
      <c r="AJ837" s="366"/>
      <c r="AK837" s="366"/>
      <c r="AL837" s="350">
        <v>98.8</v>
      </c>
      <c r="AM837" s="351"/>
      <c r="AN837" s="351"/>
      <c r="AO837" s="352"/>
      <c r="AP837" s="353"/>
      <c r="AQ837" s="353"/>
      <c r="AR837" s="353"/>
      <c r="AS837" s="353"/>
      <c r="AT837" s="353"/>
      <c r="AU837" s="353"/>
      <c r="AV837" s="353"/>
      <c r="AW837" s="353"/>
      <c r="AX837" s="353"/>
    </row>
    <row r="838" spans="1:50" ht="69.95" customHeight="1" x14ac:dyDescent="0.15">
      <c r="A838" s="372">
        <v>2</v>
      </c>
      <c r="B838" s="372">
        <v>1</v>
      </c>
      <c r="C838" s="354" t="s">
        <v>603</v>
      </c>
      <c r="D838" s="340"/>
      <c r="E838" s="340"/>
      <c r="F838" s="340"/>
      <c r="G838" s="340"/>
      <c r="H838" s="340"/>
      <c r="I838" s="340"/>
      <c r="J838" s="341">
        <v>5010405001703</v>
      </c>
      <c r="K838" s="342"/>
      <c r="L838" s="342"/>
      <c r="M838" s="342"/>
      <c r="N838" s="342"/>
      <c r="O838" s="342"/>
      <c r="P838" s="355" t="s">
        <v>593</v>
      </c>
      <c r="Q838" s="343"/>
      <c r="R838" s="343"/>
      <c r="S838" s="343"/>
      <c r="T838" s="343"/>
      <c r="U838" s="343"/>
      <c r="V838" s="343"/>
      <c r="W838" s="343"/>
      <c r="X838" s="343"/>
      <c r="Y838" s="344">
        <v>6.9999979999999997</v>
      </c>
      <c r="Z838" s="345"/>
      <c r="AA838" s="345"/>
      <c r="AB838" s="346"/>
      <c r="AC838" s="356" t="s">
        <v>522</v>
      </c>
      <c r="AD838" s="364"/>
      <c r="AE838" s="364"/>
      <c r="AF838" s="364"/>
      <c r="AG838" s="364"/>
      <c r="AH838" s="365">
        <v>2</v>
      </c>
      <c r="AI838" s="366"/>
      <c r="AJ838" s="366"/>
      <c r="AK838" s="366"/>
      <c r="AL838" s="350">
        <v>97.5</v>
      </c>
      <c r="AM838" s="351"/>
      <c r="AN838" s="351"/>
      <c r="AO838" s="352"/>
      <c r="AP838" s="353"/>
      <c r="AQ838" s="353"/>
      <c r="AR838" s="353"/>
      <c r="AS838" s="353"/>
      <c r="AT838" s="353"/>
      <c r="AU838" s="353"/>
      <c r="AV838" s="353"/>
      <c r="AW838" s="353"/>
      <c r="AX838" s="353"/>
    </row>
    <row r="839" spans="1:50" ht="52.5" customHeight="1" x14ac:dyDescent="0.15">
      <c r="A839" s="372">
        <v>3</v>
      </c>
      <c r="B839" s="372">
        <v>1</v>
      </c>
      <c r="C839" s="354" t="s">
        <v>602</v>
      </c>
      <c r="D839" s="340"/>
      <c r="E839" s="340"/>
      <c r="F839" s="340"/>
      <c r="G839" s="340"/>
      <c r="H839" s="340"/>
      <c r="I839" s="340"/>
      <c r="J839" s="341">
        <v>3011001038942</v>
      </c>
      <c r="K839" s="342"/>
      <c r="L839" s="342"/>
      <c r="M839" s="342"/>
      <c r="N839" s="342"/>
      <c r="O839" s="342"/>
      <c r="P839" s="355" t="s">
        <v>605</v>
      </c>
      <c r="Q839" s="343"/>
      <c r="R839" s="343"/>
      <c r="S839" s="343"/>
      <c r="T839" s="343"/>
      <c r="U839" s="343"/>
      <c r="V839" s="343"/>
      <c r="W839" s="343"/>
      <c r="X839" s="343"/>
      <c r="Y839" s="344">
        <v>2.9549989999999999</v>
      </c>
      <c r="Z839" s="345"/>
      <c r="AA839" s="345"/>
      <c r="AB839" s="346"/>
      <c r="AC839" s="356" t="s">
        <v>522</v>
      </c>
      <c r="AD839" s="364"/>
      <c r="AE839" s="364"/>
      <c r="AF839" s="364"/>
      <c r="AG839" s="364"/>
      <c r="AH839" s="348">
        <v>2</v>
      </c>
      <c r="AI839" s="349"/>
      <c r="AJ839" s="349"/>
      <c r="AK839" s="349"/>
      <c r="AL839" s="350">
        <v>99.7</v>
      </c>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v>1</v>
      </c>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56.25" hidden="1" customHeight="1" x14ac:dyDescent="0.15">
      <c r="A866" s="372">
        <v>30</v>
      </c>
      <c r="B866" s="372">
        <v>1</v>
      </c>
      <c r="C866" s="354"/>
      <c r="D866" s="340"/>
      <c r="E866" s="340"/>
      <c r="F866" s="340"/>
      <c r="G866" s="340"/>
      <c r="H866" s="340"/>
      <c r="I866" s="340"/>
      <c r="J866" s="341"/>
      <c r="K866" s="342"/>
      <c r="L866" s="342"/>
      <c r="M866" s="342"/>
      <c r="N866" s="342"/>
      <c r="O866" s="342"/>
      <c r="P866" s="355"/>
      <c r="Q866" s="343"/>
      <c r="R866" s="343"/>
      <c r="S866" s="343"/>
      <c r="T866" s="343"/>
      <c r="U866" s="343"/>
      <c r="V866" s="343"/>
      <c r="W866" s="343"/>
      <c r="X866" s="343"/>
      <c r="Y866" s="344"/>
      <c r="Z866" s="345"/>
      <c r="AA866" s="345"/>
      <c r="AB866" s="346"/>
      <c r="AC866" s="356"/>
      <c r="AD866" s="364"/>
      <c r="AE866" s="364"/>
      <c r="AF866" s="364"/>
      <c r="AG866" s="364"/>
      <c r="AH866" s="365"/>
      <c r="AI866" s="366"/>
      <c r="AJ866" s="366"/>
      <c r="AK866" s="366"/>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customSheetViews>
    <customSheetView guid="{613BEC82-11B9-4F28-A8AC-DA5AB7F68C8D}" scale="85" showPageBreaks="1" fitToPage="1" printArea="1" view="pageBreakPreview" topLeftCell="A736">
      <selection activeCell="H742" sqref="H742"/>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5">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5">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66:AO866">
    <cfRule type="expression" dxfId="705" priority="3">
      <formula>IF(AND(AL866&gt;=0, RIGHT(TEXT(AL866,"0.#"),1)&lt;&gt;"."),TRUE,FALSE)</formula>
    </cfRule>
    <cfRule type="expression" dxfId="704" priority="4">
      <formula>IF(AND(AL866&gt;=0, RIGHT(TEXT(AL866,"0.#"),1)="."),TRUE,FALSE)</formula>
    </cfRule>
    <cfRule type="expression" dxfId="703" priority="5">
      <formula>IF(AND(AL866&lt;0, RIGHT(TEXT(AL866,"0.#"),1)&lt;&gt;"."),TRUE,FALSE)</formula>
    </cfRule>
    <cfRule type="expression" dxfId="702" priority="6">
      <formula>IF(AND(AL866&lt;0, RIGHT(TEXT(AL866,"0.#"),1)="."),TRUE,FALSE)</formula>
    </cfRule>
  </conditionalFormatting>
  <conditionalFormatting sqref="Y866">
    <cfRule type="expression" dxfId="701" priority="1">
      <formula>IF(RIGHT(TEXT(Y866,"0.#"),1)=".",FALSE,TRUE)</formula>
    </cfRule>
    <cfRule type="expression" dxfId="700" priority="2">
      <formula>IF(RIGHT(TEXT(Y866,"0.#"),1)=".",TRUE,FALSE)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3" manualBreakCount="3">
    <brk id="102" max="49" man="1"/>
    <brk id="483" max="49" man="1"/>
    <brk id="739"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613BEC82-11B9-4F28-A8AC-DA5AB7F68C8D}" scale="115" hiddenColumns="1">
      <selection activeCell="A26" sqref="A26"/>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471</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471</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471</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471</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471</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471</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471</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3" t="s">
        <v>11</v>
      </c>
      <c r="AC51" s="1032"/>
      <c r="AD51" s="1033"/>
      <c r="AE51" s="1037" t="s">
        <v>357</v>
      </c>
      <c r="AF51" s="1037"/>
      <c r="AG51" s="1037"/>
      <c r="AH51" s="1037"/>
      <c r="AI51" s="1037" t="s">
        <v>363</v>
      </c>
      <c r="AJ51" s="1037"/>
      <c r="AK51" s="1037"/>
      <c r="AL51" s="1037"/>
      <c r="AM51" s="1037" t="s">
        <v>471</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471</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471</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customSheetViews>
    <customSheetView guid="{613BEC82-11B9-4F28-A8AC-DA5AB7F68C8D}"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834"/>
      <c r="N4" s="834"/>
      <c r="O4" s="834"/>
      <c r="P4" s="834"/>
      <c r="Q4" s="834"/>
      <c r="R4" s="834"/>
      <c r="S4" s="834"/>
      <c r="T4" s="834"/>
      <c r="U4" s="834"/>
      <c r="V4" s="834"/>
      <c r="W4" s="834"/>
      <c r="X4" s="835"/>
      <c r="Y4" s="384"/>
      <c r="Z4" s="385"/>
      <c r="AA4" s="385"/>
      <c r="AB4" s="804"/>
      <c r="AC4" s="669"/>
      <c r="AD4" s="670"/>
      <c r="AE4" s="670"/>
      <c r="AF4" s="670"/>
      <c r="AG4" s="671"/>
      <c r="AH4" s="663"/>
      <c r="AI4" s="834"/>
      <c r="AJ4" s="834"/>
      <c r="AK4" s="834"/>
      <c r="AL4" s="834"/>
      <c r="AM4" s="834"/>
      <c r="AN4" s="834"/>
      <c r="AO4" s="834"/>
      <c r="AP4" s="834"/>
      <c r="AQ4" s="834"/>
      <c r="AR4" s="834"/>
      <c r="AS4" s="834"/>
      <c r="AT4" s="83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834"/>
      <c r="N17" s="834"/>
      <c r="O17" s="834"/>
      <c r="P17" s="834"/>
      <c r="Q17" s="834"/>
      <c r="R17" s="834"/>
      <c r="S17" s="834"/>
      <c r="T17" s="834"/>
      <c r="U17" s="834"/>
      <c r="V17" s="834"/>
      <c r="W17" s="834"/>
      <c r="X17" s="835"/>
      <c r="Y17" s="384"/>
      <c r="Z17" s="385"/>
      <c r="AA17" s="385"/>
      <c r="AB17" s="804"/>
      <c r="AC17" s="669"/>
      <c r="AD17" s="670"/>
      <c r="AE17" s="670"/>
      <c r="AF17" s="670"/>
      <c r="AG17" s="671"/>
      <c r="AH17" s="663"/>
      <c r="AI17" s="834"/>
      <c r="AJ17" s="834"/>
      <c r="AK17" s="834"/>
      <c r="AL17" s="834"/>
      <c r="AM17" s="834"/>
      <c r="AN17" s="834"/>
      <c r="AO17" s="834"/>
      <c r="AP17" s="834"/>
      <c r="AQ17" s="834"/>
      <c r="AR17" s="834"/>
      <c r="AS17" s="834"/>
      <c r="AT17" s="83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834"/>
      <c r="N30" s="834"/>
      <c r="O30" s="834"/>
      <c r="P30" s="834"/>
      <c r="Q30" s="834"/>
      <c r="R30" s="834"/>
      <c r="S30" s="834"/>
      <c r="T30" s="834"/>
      <c r="U30" s="834"/>
      <c r="V30" s="834"/>
      <c r="W30" s="834"/>
      <c r="X30" s="835"/>
      <c r="Y30" s="384"/>
      <c r="Z30" s="385"/>
      <c r="AA30" s="385"/>
      <c r="AB30" s="804"/>
      <c r="AC30" s="669"/>
      <c r="AD30" s="670"/>
      <c r="AE30" s="670"/>
      <c r="AF30" s="670"/>
      <c r="AG30" s="671"/>
      <c r="AH30" s="663"/>
      <c r="AI30" s="834"/>
      <c r="AJ30" s="834"/>
      <c r="AK30" s="834"/>
      <c r="AL30" s="834"/>
      <c r="AM30" s="834"/>
      <c r="AN30" s="834"/>
      <c r="AO30" s="834"/>
      <c r="AP30" s="834"/>
      <c r="AQ30" s="834"/>
      <c r="AR30" s="834"/>
      <c r="AS30" s="834"/>
      <c r="AT30" s="83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834"/>
      <c r="N43" s="834"/>
      <c r="O43" s="834"/>
      <c r="P43" s="834"/>
      <c r="Q43" s="834"/>
      <c r="R43" s="834"/>
      <c r="S43" s="834"/>
      <c r="T43" s="834"/>
      <c r="U43" s="834"/>
      <c r="V43" s="834"/>
      <c r="W43" s="834"/>
      <c r="X43" s="835"/>
      <c r="Y43" s="384"/>
      <c r="Z43" s="385"/>
      <c r="AA43" s="385"/>
      <c r="AB43" s="804"/>
      <c r="AC43" s="669"/>
      <c r="AD43" s="670"/>
      <c r="AE43" s="670"/>
      <c r="AF43" s="670"/>
      <c r="AG43" s="671"/>
      <c r="AH43" s="663"/>
      <c r="AI43" s="834"/>
      <c r="AJ43" s="834"/>
      <c r="AK43" s="834"/>
      <c r="AL43" s="834"/>
      <c r="AM43" s="834"/>
      <c r="AN43" s="834"/>
      <c r="AO43" s="834"/>
      <c r="AP43" s="834"/>
      <c r="AQ43" s="834"/>
      <c r="AR43" s="834"/>
      <c r="AS43" s="834"/>
      <c r="AT43" s="83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834"/>
      <c r="N57" s="834"/>
      <c r="O57" s="834"/>
      <c r="P57" s="834"/>
      <c r="Q57" s="834"/>
      <c r="R57" s="834"/>
      <c r="S57" s="834"/>
      <c r="T57" s="834"/>
      <c r="U57" s="834"/>
      <c r="V57" s="834"/>
      <c r="W57" s="834"/>
      <c r="X57" s="835"/>
      <c r="Y57" s="384"/>
      <c r="Z57" s="385"/>
      <c r="AA57" s="385"/>
      <c r="AB57" s="804"/>
      <c r="AC57" s="669"/>
      <c r="AD57" s="670"/>
      <c r="AE57" s="670"/>
      <c r="AF57" s="670"/>
      <c r="AG57" s="671"/>
      <c r="AH57" s="663"/>
      <c r="AI57" s="834"/>
      <c r="AJ57" s="834"/>
      <c r="AK57" s="834"/>
      <c r="AL57" s="834"/>
      <c r="AM57" s="834"/>
      <c r="AN57" s="834"/>
      <c r="AO57" s="834"/>
      <c r="AP57" s="834"/>
      <c r="AQ57" s="834"/>
      <c r="AR57" s="834"/>
      <c r="AS57" s="834"/>
      <c r="AT57" s="83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834"/>
      <c r="N70" s="834"/>
      <c r="O70" s="834"/>
      <c r="P70" s="834"/>
      <c r="Q70" s="834"/>
      <c r="R70" s="834"/>
      <c r="S70" s="834"/>
      <c r="T70" s="834"/>
      <c r="U70" s="834"/>
      <c r="V70" s="834"/>
      <c r="W70" s="834"/>
      <c r="X70" s="835"/>
      <c r="Y70" s="384"/>
      <c r="Z70" s="385"/>
      <c r="AA70" s="385"/>
      <c r="AB70" s="804"/>
      <c r="AC70" s="669"/>
      <c r="AD70" s="670"/>
      <c r="AE70" s="670"/>
      <c r="AF70" s="670"/>
      <c r="AG70" s="671"/>
      <c r="AH70" s="663"/>
      <c r="AI70" s="834"/>
      <c r="AJ70" s="834"/>
      <c r="AK70" s="834"/>
      <c r="AL70" s="834"/>
      <c r="AM70" s="834"/>
      <c r="AN70" s="834"/>
      <c r="AO70" s="834"/>
      <c r="AP70" s="834"/>
      <c r="AQ70" s="834"/>
      <c r="AR70" s="834"/>
      <c r="AS70" s="834"/>
      <c r="AT70" s="83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834"/>
      <c r="N83" s="834"/>
      <c r="O83" s="834"/>
      <c r="P83" s="834"/>
      <c r="Q83" s="834"/>
      <c r="R83" s="834"/>
      <c r="S83" s="834"/>
      <c r="T83" s="834"/>
      <c r="U83" s="834"/>
      <c r="V83" s="834"/>
      <c r="W83" s="834"/>
      <c r="X83" s="835"/>
      <c r="Y83" s="384"/>
      <c r="Z83" s="385"/>
      <c r="AA83" s="385"/>
      <c r="AB83" s="804"/>
      <c r="AC83" s="669"/>
      <c r="AD83" s="670"/>
      <c r="AE83" s="670"/>
      <c r="AF83" s="670"/>
      <c r="AG83" s="671"/>
      <c r="AH83" s="663"/>
      <c r="AI83" s="834"/>
      <c r="AJ83" s="834"/>
      <c r="AK83" s="834"/>
      <c r="AL83" s="834"/>
      <c r="AM83" s="834"/>
      <c r="AN83" s="834"/>
      <c r="AO83" s="834"/>
      <c r="AP83" s="834"/>
      <c r="AQ83" s="834"/>
      <c r="AR83" s="834"/>
      <c r="AS83" s="834"/>
      <c r="AT83" s="83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834"/>
      <c r="N96" s="834"/>
      <c r="O96" s="834"/>
      <c r="P96" s="834"/>
      <c r="Q96" s="834"/>
      <c r="R96" s="834"/>
      <c r="S96" s="834"/>
      <c r="T96" s="834"/>
      <c r="U96" s="834"/>
      <c r="V96" s="834"/>
      <c r="W96" s="834"/>
      <c r="X96" s="835"/>
      <c r="Y96" s="384"/>
      <c r="Z96" s="385"/>
      <c r="AA96" s="385"/>
      <c r="AB96" s="804"/>
      <c r="AC96" s="669"/>
      <c r="AD96" s="670"/>
      <c r="AE96" s="670"/>
      <c r="AF96" s="670"/>
      <c r="AG96" s="671"/>
      <c r="AH96" s="663"/>
      <c r="AI96" s="834"/>
      <c r="AJ96" s="834"/>
      <c r="AK96" s="834"/>
      <c r="AL96" s="834"/>
      <c r="AM96" s="834"/>
      <c r="AN96" s="834"/>
      <c r="AO96" s="834"/>
      <c r="AP96" s="834"/>
      <c r="AQ96" s="834"/>
      <c r="AR96" s="834"/>
      <c r="AS96" s="834"/>
      <c r="AT96" s="83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834"/>
      <c r="N110" s="834"/>
      <c r="O110" s="834"/>
      <c r="P110" s="834"/>
      <c r="Q110" s="834"/>
      <c r="R110" s="834"/>
      <c r="S110" s="834"/>
      <c r="T110" s="834"/>
      <c r="U110" s="834"/>
      <c r="V110" s="834"/>
      <c r="W110" s="834"/>
      <c r="X110" s="835"/>
      <c r="Y110" s="384"/>
      <c r="Z110" s="385"/>
      <c r="AA110" s="385"/>
      <c r="AB110" s="804"/>
      <c r="AC110" s="669"/>
      <c r="AD110" s="670"/>
      <c r="AE110" s="670"/>
      <c r="AF110" s="670"/>
      <c r="AG110" s="671"/>
      <c r="AH110" s="663"/>
      <c r="AI110" s="834"/>
      <c r="AJ110" s="834"/>
      <c r="AK110" s="834"/>
      <c r="AL110" s="834"/>
      <c r="AM110" s="834"/>
      <c r="AN110" s="834"/>
      <c r="AO110" s="834"/>
      <c r="AP110" s="834"/>
      <c r="AQ110" s="834"/>
      <c r="AR110" s="834"/>
      <c r="AS110" s="834"/>
      <c r="AT110" s="83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834"/>
      <c r="N123" s="834"/>
      <c r="O123" s="834"/>
      <c r="P123" s="834"/>
      <c r="Q123" s="834"/>
      <c r="R123" s="834"/>
      <c r="S123" s="834"/>
      <c r="T123" s="834"/>
      <c r="U123" s="834"/>
      <c r="V123" s="834"/>
      <c r="W123" s="834"/>
      <c r="X123" s="835"/>
      <c r="Y123" s="384"/>
      <c r="Z123" s="385"/>
      <c r="AA123" s="385"/>
      <c r="AB123" s="804"/>
      <c r="AC123" s="669"/>
      <c r="AD123" s="670"/>
      <c r="AE123" s="670"/>
      <c r="AF123" s="670"/>
      <c r="AG123" s="671"/>
      <c r="AH123" s="663"/>
      <c r="AI123" s="834"/>
      <c r="AJ123" s="834"/>
      <c r="AK123" s="834"/>
      <c r="AL123" s="834"/>
      <c r="AM123" s="834"/>
      <c r="AN123" s="834"/>
      <c r="AO123" s="834"/>
      <c r="AP123" s="834"/>
      <c r="AQ123" s="834"/>
      <c r="AR123" s="834"/>
      <c r="AS123" s="834"/>
      <c r="AT123" s="83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834"/>
      <c r="N136" s="834"/>
      <c r="O136" s="834"/>
      <c r="P136" s="834"/>
      <c r="Q136" s="834"/>
      <c r="R136" s="834"/>
      <c r="S136" s="834"/>
      <c r="T136" s="834"/>
      <c r="U136" s="834"/>
      <c r="V136" s="834"/>
      <c r="W136" s="834"/>
      <c r="X136" s="835"/>
      <c r="Y136" s="384"/>
      <c r="Z136" s="385"/>
      <c r="AA136" s="385"/>
      <c r="AB136" s="804"/>
      <c r="AC136" s="669"/>
      <c r="AD136" s="670"/>
      <c r="AE136" s="670"/>
      <c r="AF136" s="670"/>
      <c r="AG136" s="671"/>
      <c r="AH136" s="663"/>
      <c r="AI136" s="834"/>
      <c r="AJ136" s="834"/>
      <c r="AK136" s="834"/>
      <c r="AL136" s="834"/>
      <c r="AM136" s="834"/>
      <c r="AN136" s="834"/>
      <c r="AO136" s="834"/>
      <c r="AP136" s="834"/>
      <c r="AQ136" s="834"/>
      <c r="AR136" s="834"/>
      <c r="AS136" s="834"/>
      <c r="AT136" s="83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834"/>
      <c r="N149" s="834"/>
      <c r="O149" s="834"/>
      <c r="P149" s="834"/>
      <c r="Q149" s="834"/>
      <c r="R149" s="834"/>
      <c r="S149" s="834"/>
      <c r="T149" s="834"/>
      <c r="U149" s="834"/>
      <c r="V149" s="834"/>
      <c r="W149" s="834"/>
      <c r="X149" s="835"/>
      <c r="Y149" s="384"/>
      <c r="Z149" s="385"/>
      <c r="AA149" s="385"/>
      <c r="AB149" s="804"/>
      <c r="AC149" s="669"/>
      <c r="AD149" s="670"/>
      <c r="AE149" s="670"/>
      <c r="AF149" s="670"/>
      <c r="AG149" s="671"/>
      <c r="AH149" s="663"/>
      <c r="AI149" s="834"/>
      <c r="AJ149" s="834"/>
      <c r="AK149" s="834"/>
      <c r="AL149" s="834"/>
      <c r="AM149" s="834"/>
      <c r="AN149" s="834"/>
      <c r="AO149" s="834"/>
      <c r="AP149" s="834"/>
      <c r="AQ149" s="834"/>
      <c r="AR149" s="834"/>
      <c r="AS149" s="834"/>
      <c r="AT149" s="83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834"/>
      <c r="N163" s="834"/>
      <c r="O163" s="834"/>
      <c r="P163" s="834"/>
      <c r="Q163" s="834"/>
      <c r="R163" s="834"/>
      <c r="S163" s="834"/>
      <c r="T163" s="834"/>
      <c r="U163" s="834"/>
      <c r="V163" s="834"/>
      <c r="W163" s="834"/>
      <c r="X163" s="835"/>
      <c r="Y163" s="384"/>
      <c r="Z163" s="385"/>
      <c r="AA163" s="385"/>
      <c r="AB163" s="804"/>
      <c r="AC163" s="669"/>
      <c r="AD163" s="670"/>
      <c r="AE163" s="670"/>
      <c r="AF163" s="670"/>
      <c r="AG163" s="671"/>
      <c r="AH163" s="663"/>
      <c r="AI163" s="834"/>
      <c r="AJ163" s="834"/>
      <c r="AK163" s="834"/>
      <c r="AL163" s="834"/>
      <c r="AM163" s="834"/>
      <c r="AN163" s="834"/>
      <c r="AO163" s="834"/>
      <c r="AP163" s="834"/>
      <c r="AQ163" s="834"/>
      <c r="AR163" s="834"/>
      <c r="AS163" s="834"/>
      <c r="AT163" s="83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834"/>
      <c r="N176" s="834"/>
      <c r="O176" s="834"/>
      <c r="P176" s="834"/>
      <c r="Q176" s="834"/>
      <c r="R176" s="834"/>
      <c r="S176" s="834"/>
      <c r="T176" s="834"/>
      <c r="U176" s="834"/>
      <c r="V176" s="834"/>
      <c r="W176" s="834"/>
      <c r="X176" s="835"/>
      <c r="Y176" s="384"/>
      <c r="Z176" s="385"/>
      <c r="AA176" s="385"/>
      <c r="AB176" s="804"/>
      <c r="AC176" s="669"/>
      <c r="AD176" s="670"/>
      <c r="AE176" s="670"/>
      <c r="AF176" s="670"/>
      <c r="AG176" s="671"/>
      <c r="AH176" s="663"/>
      <c r="AI176" s="834"/>
      <c r="AJ176" s="834"/>
      <c r="AK176" s="834"/>
      <c r="AL176" s="834"/>
      <c r="AM176" s="834"/>
      <c r="AN176" s="834"/>
      <c r="AO176" s="834"/>
      <c r="AP176" s="834"/>
      <c r="AQ176" s="834"/>
      <c r="AR176" s="834"/>
      <c r="AS176" s="834"/>
      <c r="AT176" s="83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834"/>
      <c r="N189" s="834"/>
      <c r="O189" s="834"/>
      <c r="P189" s="834"/>
      <c r="Q189" s="834"/>
      <c r="R189" s="834"/>
      <c r="S189" s="834"/>
      <c r="T189" s="834"/>
      <c r="U189" s="834"/>
      <c r="V189" s="834"/>
      <c r="W189" s="834"/>
      <c r="X189" s="835"/>
      <c r="Y189" s="384"/>
      <c r="Z189" s="385"/>
      <c r="AA189" s="385"/>
      <c r="AB189" s="804"/>
      <c r="AC189" s="669"/>
      <c r="AD189" s="670"/>
      <c r="AE189" s="670"/>
      <c r="AF189" s="670"/>
      <c r="AG189" s="671"/>
      <c r="AH189" s="663"/>
      <c r="AI189" s="834"/>
      <c r="AJ189" s="834"/>
      <c r="AK189" s="834"/>
      <c r="AL189" s="834"/>
      <c r="AM189" s="834"/>
      <c r="AN189" s="834"/>
      <c r="AO189" s="834"/>
      <c r="AP189" s="834"/>
      <c r="AQ189" s="834"/>
      <c r="AR189" s="834"/>
      <c r="AS189" s="834"/>
      <c r="AT189" s="83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834"/>
      <c r="N202" s="834"/>
      <c r="O202" s="834"/>
      <c r="P202" s="834"/>
      <c r="Q202" s="834"/>
      <c r="R202" s="834"/>
      <c r="S202" s="834"/>
      <c r="T202" s="834"/>
      <c r="U202" s="834"/>
      <c r="V202" s="834"/>
      <c r="W202" s="834"/>
      <c r="X202" s="835"/>
      <c r="Y202" s="384"/>
      <c r="Z202" s="385"/>
      <c r="AA202" s="385"/>
      <c r="AB202" s="804"/>
      <c r="AC202" s="669"/>
      <c r="AD202" s="670"/>
      <c r="AE202" s="670"/>
      <c r="AF202" s="670"/>
      <c r="AG202" s="671"/>
      <c r="AH202" s="663"/>
      <c r="AI202" s="834"/>
      <c r="AJ202" s="834"/>
      <c r="AK202" s="834"/>
      <c r="AL202" s="834"/>
      <c r="AM202" s="834"/>
      <c r="AN202" s="834"/>
      <c r="AO202" s="834"/>
      <c r="AP202" s="834"/>
      <c r="AQ202" s="834"/>
      <c r="AR202" s="834"/>
      <c r="AS202" s="834"/>
      <c r="AT202" s="83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834"/>
      <c r="N216" s="834"/>
      <c r="O216" s="834"/>
      <c r="P216" s="834"/>
      <c r="Q216" s="834"/>
      <c r="R216" s="834"/>
      <c r="S216" s="834"/>
      <c r="T216" s="834"/>
      <c r="U216" s="834"/>
      <c r="V216" s="834"/>
      <c r="W216" s="834"/>
      <c r="X216" s="835"/>
      <c r="Y216" s="384"/>
      <c r="Z216" s="385"/>
      <c r="AA216" s="385"/>
      <c r="AB216" s="804"/>
      <c r="AC216" s="669"/>
      <c r="AD216" s="670"/>
      <c r="AE216" s="670"/>
      <c r="AF216" s="670"/>
      <c r="AG216" s="671"/>
      <c r="AH216" s="663"/>
      <c r="AI216" s="834"/>
      <c r="AJ216" s="834"/>
      <c r="AK216" s="834"/>
      <c r="AL216" s="834"/>
      <c r="AM216" s="834"/>
      <c r="AN216" s="834"/>
      <c r="AO216" s="834"/>
      <c r="AP216" s="834"/>
      <c r="AQ216" s="834"/>
      <c r="AR216" s="834"/>
      <c r="AS216" s="834"/>
      <c r="AT216" s="83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834"/>
      <c r="N229" s="834"/>
      <c r="O229" s="834"/>
      <c r="P229" s="834"/>
      <c r="Q229" s="834"/>
      <c r="R229" s="834"/>
      <c r="S229" s="834"/>
      <c r="T229" s="834"/>
      <c r="U229" s="834"/>
      <c r="V229" s="834"/>
      <c r="W229" s="834"/>
      <c r="X229" s="835"/>
      <c r="Y229" s="384"/>
      <c r="Z229" s="385"/>
      <c r="AA229" s="385"/>
      <c r="AB229" s="804"/>
      <c r="AC229" s="669"/>
      <c r="AD229" s="670"/>
      <c r="AE229" s="670"/>
      <c r="AF229" s="670"/>
      <c r="AG229" s="671"/>
      <c r="AH229" s="663"/>
      <c r="AI229" s="834"/>
      <c r="AJ229" s="834"/>
      <c r="AK229" s="834"/>
      <c r="AL229" s="834"/>
      <c r="AM229" s="834"/>
      <c r="AN229" s="834"/>
      <c r="AO229" s="834"/>
      <c r="AP229" s="834"/>
      <c r="AQ229" s="834"/>
      <c r="AR229" s="834"/>
      <c r="AS229" s="834"/>
      <c r="AT229" s="83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834"/>
      <c r="N242" s="834"/>
      <c r="O242" s="834"/>
      <c r="P242" s="834"/>
      <c r="Q242" s="834"/>
      <c r="R242" s="834"/>
      <c r="S242" s="834"/>
      <c r="T242" s="834"/>
      <c r="U242" s="834"/>
      <c r="V242" s="834"/>
      <c r="W242" s="834"/>
      <c r="X242" s="835"/>
      <c r="Y242" s="384"/>
      <c r="Z242" s="385"/>
      <c r="AA242" s="385"/>
      <c r="AB242" s="804"/>
      <c r="AC242" s="669"/>
      <c r="AD242" s="670"/>
      <c r="AE242" s="670"/>
      <c r="AF242" s="670"/>
      <c r="AG242" s="671"/>
      <c r="AH242" s="663"/>
      <c r="AI242" s="834"/>
      <c r="AJ242" s="834"/>
      <c r="AK242" s="834"/>
      <c r="AL242" s="834"/>
      <c r="AM242" s="834"/>
      <c r="AN242" s="834"/>
      <c r="AO242" s="834"/>
      <c r="AP242" s="834"/>
      <c r="AQ242" s="834"/>
      <c r="AR242" s="834"/>
      <c r="AS242" s="834"/>
      <c r="AT242" s="83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834"/>
      <c r="N255" s="834"/>
      <c r="O255" s="834"/>
      <c r="P255" s="834"/>
      <c r="Q255" s="834"/>
      <c r="R255" s="834"/>
      <c r="S255" s="834"/>
      <c r="T255" s="834"/>
      <c r="U255" s="834"/>
      <c r="V255" s="834"/>
      <c r="W255" s="834"/>
      <c r="X255" s="835"/>
      <c r="Y255" s="384"/>
      <c r="Z255" s="385"/>
      <c r="AA255" s="385"/>
      <c r="AB255" s="804"/>
      <c r="AC255" s="669"/>
      <c r="AD255" s="670"/>
      <c r="AE255" s="670"/>
      <c r="AF255" s="670"/>
      <c r="AG255" s="671"/>
      <c r="AH255" s="663"/>
      <c r="AI255" s="834"/>
      <c r="AJ255" s="834"/>
      <c r="AK255" s="834"/>
      <c r="AL255" s="834"/>
      <c r="AM255" s="834"/>
      <c r="AN255" s="834"/>
      <c r="AO255" s="834"/>
      <c r="AP255" s="834"/>
      <c r="AQ255" s="834"/>
      <c r="AR255" s="834"/>
      <c r="AS255" s="834"/>
      <c r="AT255" s="83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613BEC82-11B9-4F28-A8AC-DA5AB7F68C8D}"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customSheetViews>
    <customSheetView guid="{613BEC82-11B9-4F28-A8AC-DA5AB7F68C8D}"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2018-07-02T07:28:37Z</cp:lastPrinted>
  <dcterms:created xsi:type="dcterms:W3CDTF">2012-03-13T00:50:25Z</dcterms:created>
  <dcterms:modified xsi:type="dcterms:W3CDTF">2018-07-10T11:23:19Z</dcterms:modified>
</cp:coreProperties>
</file>