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<sst xmlns="http://schemas.openxmlformats.org/spreadsheetml/2006/main" count="2931" uniqueCount="603">
  <si>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</si>
  <si>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</si>
  <si>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</si>
  <si>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</si>
  <si>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</si>
  <si>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</si>
  <si>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</si>
  <si>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</si>
  <si>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</si>
  <si>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</si>
  <si>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</si>
  <si>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</si>
  <si>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</si>
  <si>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</si>
  <si>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</si>
  <si>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</si>
  <si>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</si>
  <si>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</si>
  <si>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</si>
  <si>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</si>
  <si>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</si>
  <si>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</si>
  <si>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</si>
  <si>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</si>
  <si>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</si>
  <si>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</si>
  <si>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</si>
  <si>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</si>
  <si>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</si>
  <si>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</si>
  <si>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</si>
  <si>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</si>
  <si>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</si>
  <si>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</si>
  <si>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</si>
  <si>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</si>
  <si>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</si>
  <si>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</si>
  <si>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</si>
  <si>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</si>
  <si>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</si>
  <si>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</si>
  <si>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</si>
  <si>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</si>
  <si>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</si>
  <si>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</si>
  <si>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</si>
  <si>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</si>
  <si>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</si>
  <si>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</si>
  <si>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</si>
  <si>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</si>
  <si>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</si>
  <si>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</si>
  <si>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</si>
  <si>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</si>
  <si>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</si>
  <si>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</si>
  <si>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</si>
  <si>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</si>
  <si>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</si>
  <si>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</si>
  <si>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</si>
  <si>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</si>
  <si>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</si>
  <si>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</si>
  <si>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</si>
  <si>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</si>
  <si>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</si>
  <si>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</si>
  <si>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</si>
  <si>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</si>
  <si>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</si>
  <si>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</si>
  <si>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</si>
  <si>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</si>
  <si>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</si>
  <si>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</si>
  <si>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</si>
  <si>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</si>
  <si>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</si>
  <si>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</si>
  <si>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</si>
  <si>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</si>
  <si>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</si>
  <si>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</si>
  <si>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</si>
  <si>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</si>
  <si>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</si>
  <si>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</si>
  <si>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</si>
  <si>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</si>
  <si>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</si>
  <si>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</si>
  <si>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</si>
  <si>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</si>
  <si>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</si>
  <si>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</si>
  <si>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</si>
  <si>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</si>
  <si>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</si>
  <si>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</si>
  <si>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</si>
  <si>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</si>
  <si>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</si>
  <si>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</si>
  <si>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</si>
  <si>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</si>
  <si>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</si>
  <si>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</si>
  <si>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</si>
  <si>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</si>
  <si>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</si>
  <si>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</si>
  <si>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</si>
  <si>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</si>
  <si>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</si>
  <si>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</si>
  <si>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</si>
  <si>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</si>
  <si>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</si>
  <si>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</si>
  <si>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</si>
  <si>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</si>
  <si>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</si>
  <si>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</si>
  <si>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</si>
  <si>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</si>
  <si>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</si>
  <si>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</si>
  <si>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</si>
  <si>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</si>
  <si>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</si>
  <si>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</si>
  <si>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</si>
  <si>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</si>
  <si>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</si>
  <si>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</si>
  <si>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</si>
  <si>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</si>
  <si>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</si>
  <si>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</si>
  <si>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</si>
  <si>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</si>
  <si>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</si>
  <si>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</si>
  <si>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</si>
  <si>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</si>
  <si>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</si>
  <si>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</si>
  <si>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</si>
  <si>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</si>
  <si>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</si>
  <si>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</si>
  <si>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</si>
  <si>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</si>
  <si>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</si>
  <si>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</si>
  <si>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</si>
  <si>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</si>
  <si>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</si>
  <si>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</si>
  <si>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</si>
  <si>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</si>
  <si>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</si>
  <si>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</si>
  <si>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</si>
  <si>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</si>
  <si>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</si>
  <si>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</si>
  <si>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</si>
  <si>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</si>
  <si>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</si>
  <si>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</si>
  <si>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</si>
  <si>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</si>
  <si>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</si>
  <si>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</si>
  <si>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</si>
  <si>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</si>
  <si>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</si>
  <si>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</si>
  <si>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</si>
  <si>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</si>
  <si>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</si>
  <si>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</si>
  <si>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</si>
  <si>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</si>
  <si>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</si>
  <si>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</si>
  <si>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</si>
  <si>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</si>
  <si>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</si>
  <si>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</si>
  <si>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</si>
  <si>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</si>
  <si>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</si>
  <si>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</si>
  <si>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</si>
  <si>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</si>
  <si>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</si>
  <si>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</si>
  <si>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</si>
  <si>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</si>
  <si>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</si>
  <si>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</si>
  <si>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</si>
  <si>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</si>
  <si>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</si>
  <si>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</si>
  <si>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</si>
  <si>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</si>
  <si>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</si>
  <si>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</si>
  <si>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</si>
  <si>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</si>
  <si>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</si>
  <si>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</si>
  <si>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</si>
  <si>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</si>
  <si>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</si>
  <si>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</si>
  <si>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</si>
  <si>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</si>
  <si>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</si>
  <si>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</si>
  <si>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</si>
  <si>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</si>
  <si>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</si>
  <si>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</si>
  <si>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</si>
  <si>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</si>
  <si>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</si>
  <si>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</si>
  <si>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</si>
  <si>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</si>
  <si>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</si>
  <si>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</si>
  <si>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</si>
  <si>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</si>
  <si>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</si>
  <si>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</si>
  <si>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</si>
  <si>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</si>
  <si>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</si>
  <si>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</si>
  <si>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</si>
  <si>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</si>
  <si>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</si>
  <si>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</si>
  <si>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</si>
  <si>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</si>
  <si>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</si>
  <si>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</si>
  <si>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</si>
  <si>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</si>
  <si>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</si>
  <si>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</si>
  <si>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</si>
  <si>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</si>
  <si>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</si>
  <si>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</si>
  <si>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</si>
  <si>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</si>
  <si>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</si>
  <si>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</si>
  <si>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</si>
  <si>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</si>
  <si>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</si>
  <si>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</si>
  <si>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</si>
  <si>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</si>
  <si>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</si>
  <si>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</si>
  <si>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</si>
  <si>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</si>
  <si>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</si>
  <si>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</si>
  <si>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</si>
  <si>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</si>
  <si>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</si>
  <si>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</si>
  <si>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</si>
  <si>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</si>
  <si>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</si>
  <si>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</si>
  <si>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</si>
  <si>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</si>
  <si>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</si>
  <si>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</si>
  <si>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</si>
  <si>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</si>
  <si>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</si>
  <si>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</si>
  <si>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</si>
  <si>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</si>
  <si>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</si>
  <si>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</si>
  <si>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</si>
  <si>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</si>
  <si>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</si>
  <si>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</si>
  <si>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</si>
  <si>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</si>
  <si>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</si>
  <si>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</si>
  <si>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</si>
  <si>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</si>
  <si>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</si>
  <si>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</si>
  <si>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</si>
  <si>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</si>
  <si>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</si>
  <si>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</si>
  <si>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</si>
  <si>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</si>
  <si>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</si>
  <si>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</si>
  <si>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</si>
  <si>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</si>
  <si>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</si>
  <si>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</si>
  <si>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</si>
  <si>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</si>
  <si>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</si>
  <si>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</si>
  <si>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</si>
  <si>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</si>
  <si>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</si>
  <si>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</si>
  <si>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</si>
  <si>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</si>
  <si>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</si>
  <si>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</si>
  <si>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</si>
  <si>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</si>
  <si>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</si>
  <si>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</si>
  <si>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</si>
  <si>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</si>
  <si>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</si>
  <si>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</si>
  <si>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</si>
  <si>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</si>
  <si>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</si>
  <si>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</si>
  <si>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</si>
  <si>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</si>
  <si>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</si>
  <si>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</si>
  <si>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</si>
  <si>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</si>
  <si>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</si>
  <si>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</si>
  <si>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</si>
  <si>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</si>
  <si>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</si>
  <si>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</si>
  <si>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</si>
  <si>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</si>
  <si>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</si>
  <si>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</si>
  <si>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</si>
  <si>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</si>
  <si>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</si>
  <si>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</si>
  <si>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</si>
  <si>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</si>
  <si>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</si>
  <si>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</si>
  <si>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</si>
  <si>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</si>
  <si>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</si>
  <si>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</si>
  <si>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</si>
  <si>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</si>
  <si>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</si>
  <si>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</si>
  <si>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</si>
  <si>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</si>
  <si>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</si>
  <si>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</si>
  <si>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</si>
  <si>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</si>
  <si>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</si>
  <si>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</si>
  <si>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</si>
  <si>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</si>
  <si>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</si>
  <si>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</si>
  <si>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</si>
  <si>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</si>
  <si>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</si>
  <si>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</si>
  <si>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</si>
  <si>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</si>
  <si>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</si>
  <si>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</si>
  <si>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</si>
  <si>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</si>
  <si>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</si>
  <si>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</si>
  <si>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</si>
  <si>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</si>
  <si>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</si>
  <si>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</si>
  <si>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</si>
  <si>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</si>
  <si>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</si>
  <si>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</si>
  <si>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</si>
  <si>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</si>
  <si>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</si>
  <si>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</si>
  <si>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</si>
  <si>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</si>
  <si>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</si>
  <si>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</si>
  <si>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</si>
  <si>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</si>
  <si>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</si>
  <si>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</si>
  <si>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</si>
  <si>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</si>
  <si>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</si>
  <si>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</si>
  <si>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</si>
  <si>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</si>
  <si>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</si>
  <si>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</si>
  <si>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</si>
  <si>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</si>
  <si>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</si>
  <si>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</si>
  <si>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</si>
  <si>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</si>
  <si>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</si>
  <si>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</si>
  <si>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</si>
  <si>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</si>
  <si>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</si>
  <si>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</si>
  <si>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</si>
  <si>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</si>
  <si>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</si>
  <si>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</si>
  <si>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</si>
  <si>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</si>
  <si>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</si>
  <si>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</si>
  <si>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</si>
  <si>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</si>
  <si>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</si>
  <si>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</si>
  <si>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</si>
  <si>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</si>
  <si>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</si>
  <si>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</si>
  <si>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</si>
  <si>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</si>
  <si>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</si>
  <si>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</si>
  <si>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</si>
  <si>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</si>
  <si>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</si>
  <si>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</si>
  <si>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</si>
  <si>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</si>
  <si>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</si>
  <si>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</si>
  <si>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</si>
  <si>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</si>
  <si>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</si>
  <si>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</si>
  <si>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</si>
  <si>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</si>
  <si>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</si>
  <si>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</si>
  <si>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</si>
  <si>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</si>
  <si>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</si>
  <si>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</si>
  <si>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</si>
  <si>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</si>
  <si>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</si>
  <si>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</si>
  <si>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</si>
  <si>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</si>
  <si>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</si>
  <si>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</si>
  <si>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</si>
  <si>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</si>
  <si>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</si>
  <si>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</si>
  <si>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</si>
  <si>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</si>
  <si>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</si>
  <si>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</si>
  <si>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</si>
  <si>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</si>
  <si>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</si>
  <si>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</si>
  <si>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</si>
  <si>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</si>
  <si>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</si>
  <si>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</si>
  <si>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</si>
  <si>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</si>
  <si>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</si>
  <si>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</si>
  <si>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</si>
  <si>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</si>
  <si>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</si>
  <si>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</si>
  <si>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</si>
  <si>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</si>
  <si>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</si>
  <si>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</si>
  <si>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</si>
  <si>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</si>
  <si>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</si>
  <si>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</si>
  <si>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</si>
  <si>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</si>
  <si>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</si>
  <si>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</si>
  <si>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</si>
  <si>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</si>
  <si>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</si>
  <si>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</si>
  <si>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</si>
  <si>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</si>
  <si>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</si>
  <si>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</si>
  <si>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</si>
  <si>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</si>
  <si>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</si>
  <si>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</si>
  <si>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</si>
  <si>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</si>
  <si>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</si>
  <si>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</si>
  <si>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</si>
  <si>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</si>
  <si>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</si>
  <si>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</si>
  <si>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</si>
  <si>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</si>
  <si>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</si>
  <si>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</si>
  <si>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道路局</t>
    <rPh sb="0" eb="3">
      <t>ドウロキョク</t>
    </rPh>
    <phoneticPr fontId="5"/>
  </si>
  <si>
    <t>総務課</t>
    <rPh sb="0" eb="3">
      <t>ソウムカ</t>
    </rPh>
    <phoneticPr fontId="5"/>
  </si>
  <si>
    <t>○</t>
  </si>
  <si>
    <t>民間資金等の活用に関する公共施設等の整備等の促進に関する法律</t>
    <phoneticPr fontId="5"/>
  </si>
  <si>
    <t>-</t>
  </si>
  <si>
    <t>-</t>
    <phoneticPr fontId="5"/>
  </si>
  <si>
    <t>「ＰＰＰ/ＰＦＩ推進アクションプランに掲げる10年間（平成25年度から平成34年度まで）の事業規模目標21兆円</t>
    <phoneticPr fontId="5"/>
  </si>
  <si>
    <t>兆円</t>
    <rPh sb="0" eb="2">
      <t>チョウエン</t>
    </rPh>
    <phoneticPr fontId="5"/>
  </si>
  <si>
    <t>件</t>
    <rPh sb="0" eb="1">
      <t>ケン</t>
    </rPh>
    <phoneticPr fontId="5"/>
  </si>
  <si>
    <t>　　Ｘ（百万円）/Ｙ（件）</t>
    <phoneticPr fontId="5"/>
  </si>
  <si>
    <t>百万円</t>
    <rPh sb="0" eb="1">
      <t>ヒャク</t>
    </rPh>
    <rPh sb="1" eb="3">
      <t>マンエン</t>
    </rPh>
    <phoneticPr fontId="5"/>
  </si>
  <si>
    <t>9.市場環境の整備、産業の生産性向上、消費者利益の保護</t>
    <phoneticPr fontId="5"/>
  </si>
  <si>
    <t>32.建設市場の整備を推進する</t>
    <phoneticPr fontId="5"/>
  </si>
  <si>
    <t>‐</t>
  </si>
  <si>
    <t>無</t>
  </si>
  <si>
    <t>2043</t>
    <phoneticPr fontId="5"/>
  </si>
  <si>
    <t>新25-50</t>
    <rPh sb="0" eb="1">
      <t>シン</t>
    </rPh>
    <phoneticPr fontId="5"/>
  </si>
  <si>
    <t>329</t>
    <phoneticPr fontId="5"/>
  </si>
  <si>
    <t>新28-0045</t>
    <rPh sb="0" eb="1">
      <t>シン</t>
    </rPh>
    <phoneticPr fontId="5"/>
  </si>
  <si>
    <t>新28-0030</t>
    <rPh sb="0" eb="1">
      <t>シン</t>
    </rPh>
    <phoneticPr fontId="5"/>
  </si>
  <si>
    <t>国土交通省</t>
  </si>
  <si>
    <t>-</t>
    <phoneticPr fontId="5"/>
  </si>
  <si>
    <t>-</t>
    <phoneticPr fontId="5"/>
  </si>
  <si>
    <t>-</t>
    <phoneticPr fontId="5"/>
  </si>
  <si>
    <t>多様なＰＰＰ/ＰＦＩ手法により取り組まれた事業規模
（平成29年度の成果実績については集計中）</t>
    <phoneticPr fontId="5"/>
  </si>
  <si>
    <t>道路分野における多様なＰＰＰ/ＰＦＩ手法の検討・調査</t>
    <rPh sb="0" eb="2">
      <t>ドウロ</t>
    </rPh>
    <rPh sb="2" eb="4">
      <t>ブンヤ</t>
    </rPh>
    <rPh sb="8" eb="10">
      <t>タヨウ</t>
    </rPh>
    <rPh sb="18" eb="20">
      <t>シュホウ</t>
    </rPh>
    <rPh sb="21" eb="23">
      <t>ケントウ</t>
    </rPh>
    <rPh sb="24" eb="26">
      <t>チョウサ</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</si>
  <si>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ることを目的とする。</t>
    <phoneticPr fontId="5"/>
  </si>
  <si>
    <t>各道路管理者におけるＰＰＰ/ＰＦＩ手法の活用や検討を促し、道路分野における多様なＰＰＰ/ＰＦＩ手法の導入を促進するため、前年度整理した各道路管理者におけるＰＰＰ/ＰＦＩ手法の検討や活用に係る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う。また、公的負担の抑制に止まらず、増収にも資するような受益者負担の手法等に関する事例の調査を行い、最新の状況を把握するとともに、その普及に向けた課題の抽出、対応策の検討を行う。</t>
    <rPh sb="29" eb="31">
      <t>ドウロ</t>
    </rPh>
    <rPh sb="31" eb="33">
      <t>ブンヤ</t>
    </rPh>
    <rPh sb="37" eb="39">
      <t>タヨウ</t>
    </rPh>
    <rPh sb="47" eb="49">
      <t>シュホウ</t>
    </rPh>
    <rPh sb="50" eb="52">
      <t>ドウニュウ</t>
    </rPh>
    <rPh sb="53" eb="55">
      <t>ソクシン</t>
    </rPh>
    <rPh sb="67" eb="68">
      <t>カク</t>
    </rPh>
    <rPh sb="68" eb="70">
      <t>ドウロ</t>
    </rPh>
    <rPh sb="70" eb="73">
      <t>カンリシャ</t>
    </rPh>
    <rPh sb="87" eb="89">
      <t>ケントウ</t>
    </rPh>
    <rPh sb="90" eb="92">
      <t>カツヨウ</t>
    </rPh>
    <rPh sb="93" eb="94">
      <t>カカ</t>
    </rPh>
    <rPh sb="106" eb="108">
      <t>チシキ</t>
    </rPh>
    <rPh sb="114" eb="116">
      <t>フソク</t>
    </rPh>
    <rPh sb="117" eb="119">
      <t>ケントウ</t>
    </rPh>
    <rPh sb="120" eb="121">
      <t>スス</t>
    </rPh>
    <rPh sb="122" eb="123">
      <t>カタ</t>
    </rPh>
    <rPh sb="130" eb="132">
      <t>ドウニュウ</t>
    </rPh>
    <rPh sb="132" eb="134">
      <t>ジレイ</t>
    </rPh>
    <rPh sb="138" eb="140">
      <t>アンケン</t>
    </rPh>
    <rPh sb="140" eb="142">
      <t>ケイセイ</t>
    </rPh>
    <rPh sb="143" eb="144">
      <t>ア</t>
    </rPh>
    <rPh sb="148" eb="150">
      <t>ジッシ</t>
    </rPh>
    <rPh sb="150" eb="152">
      <t>タイセイ</t>
    </rPh>
    <rPh sb="153" eb="155">
      <t>ケントウ</t>
    </rPh>
    <rPh sb="155" eb="157">
      <t>テツヅ</t>
    </rPh>
    <rPh sb="159" eb="161">
      <t>ジョセイ</t>
    </rPh>
    <rPh sb="161" eb="163">
      <t>セイド</t>
    </rPh>
    <rPh sb="164" eb="166">
      <t>カツヨウ</t>
    </rPh>
    <rPh sb="166" eb="168">
      <t>ジョウキョウ</t>
    </rPh>
    <rPh sb="169" eb="171">
      <t>ゴウイ</t>
    </rPh>
    <rPh sb="171" eb="173">
      <t>ケイセイ</t>
    </rPh>
    <rPh sb="178" eb="180">
      <t>ケイヤク</t>
    </rPh>
    <rPh sb="180" eb="182">
      <t>ナイヨウ</t>
    </rPh>
    <rPh sb="185" eb="187">
      <t>ショウサイ</t>
    </rPh>
    <rPh sb="198" eb="200">
      <t>ナイヨウ</t>
    </rPh>
    <rPh sb="201" eb="203">
      <t>セイリ</t>
    </rPh>
    <rPh sb="219" eb="221">
      <t>ドウニュウ</t>
    </rPh>
    <rPh sb="243" eb="244">
      <t>オコナ</t>
    </rPh>
    <rPh sb="249" eb="251">
      <t>コウテキ</t>
    </rPh>
    <rPh sb="251" eb="253">
      <t>フタン</t>
    </rPh>
    <rPh sb="254" eb="256">
      <t>ヨクセイ</t>
    </rPh>
    <rPh sb="257" eb="258">
      <t>トド</t>
    </rPh>
    <rPh sb="262" eb="264">
      <t>ゾウシュウ</t>
    </rPh>
    <rPh sb="266" eb="267">
      <t>シ</t>
    </rPh>
    <rPh sb="291" eb="292">
      <t>オコナ</t>
    </rPh>
    <rPh sb="294" eb="296">
      <t>サイシン</t>
    </rPh>
    <rPh sb="297" eb="299">
      <t>ジョウキョウ</t>
    </rPh>
    <rPh sb="300" eb="302">
      <t>ハアク</t>
    </rPh>
    <rPh sb="311" eb="313">
      <t>フキュウ</t>
    </rPh>
    <rPh sb="320" eb="322">
      <t>チュウシュツ</t>
    </rPh>
    <rPh sb="330" eb="331">
      <t>オコナ</t>
    </rPh>
    <phoneticPr fontId="5"/>
  </si>
  <si>
    <t>-</t>
    <phoneticPr fontId="5"/>
  </si>
  <si>
    <t>道路分野における多様なＰＰＰ/ＰＦＩ手法の導入促進に向け、各道路管理者がＰＰＰ/ＰＦＩ事業に取り組む際に参考となる、普及啓発資料（事例集）を策定する。また、平成29年度は、官民連携・協議のあり方や受益者負担の手法等に関し、報告書及び資料集を作成する。</t>
    <phoneticPr fontId="5"/>
  </si>
  <si>
    <t>-</t>
    <phoneticPr fontId="5"/>
  </si>
  <si>
    <t>単位当たりコスト＝上記（事例集及び報告書）の策定に向けた支出額（Ｘ）/上記（事例集及び報告書）の策定件数（Ｙ）　　　　　　　　　　　　　　</t>
    <rPh sb="0" eb="2">
      <t>タンイ</t>
    </rPh>
    <rPh sb="2" eb="3">
      <t>ア</t>
    </rPh>
    <rPh sb="9" eb="11">
      <t>ジョウキ</t>
    </rPh>
    <rPh sb="12" eb="15">
      <t>ジレイシュウ</t>
    </rPh>
    <rPh sb="15" eb="16">
      <t>オヨ</t>
    </rPh>
    <rPh sb="17" eb="20">
      <t>ホウコクショ</t>
    </rPh>
    <rPh sb="22" eb="24">
      <t>サクテイ</t>
    </rPh>
    <rPh sb="25" eb="26">
      <t>ム</t>
    </rPh>
    <rPh sb="28" eb="31">
      <t>シシュツガク</t>
    </rPh>
    <rPh sb="35" eb="37">
      <t>ジョウキ</t>
    </rPh>
    <rPh sb="38" eb="41">
      <t>ジレイシュウ</t>
    </rPh>
    <rPh sb="41" eb="42">
      <t>オヨ</t>
    </rPh>
    <rPh sb="43" eb="46">
      <t>ホウコクショ</t>
    </rPh>
    <rPh sb="48" eb="50">
      <t>サクテイ</t>
    </rPh>
    <rPh sb="50" eb="52">
      <t>ケンスウ</t>
    </rPh>
    <phoneticPr fontId="5"/>
  </si>
  <si>
    <t>12/1</t>
    <phoneticPr fontId="5"/>
  </si>
  <si>
    <t>13/2</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</si>
  <si>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</si>
  <si>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rPh sb="2" eb="4">
      <t>ケイザイ</t>
    </rPh>
    <rPh sb="5" eb="7">
      <t>ザイセイ</t>
    </rPh>
    <rPh sb="7" eb="9">
      <t>サイセイ</t>
    </rPh>
    <rPh sb="9" eb="11">
      <t>ケイカク</t>
    </rPh>
    <rPh sb="13" eb="15">
      <t>チャクジツ</t>
    </rPh>
    <rPh sb="16" eb="18">
      <t>ジッシ</t>
    </rPh>
    <rPh sb="19" eb="20">
      <t>ム</t>
    </rPh>
    <rPh sb="22" eb="24">
      <t>ケンギ</t>
    </rPh>
    <rPh sb="26" eb="28">
      <t>ヘイセイ</t>
    </rPh>
    <rPh sb="30" eb="31">
      <t>ネン</t>
    </rPh>
    <rPh sb="32" eb="33">
      <t>ガツ</t>
    </rPh>
    <rPh sb="35" eb="36">
      <t>ニチ</t>
    </rPh>
    <rPh sb="36" eb="38">
      <t>ザイセイ</t>
    </rPh>
    <rPh sb="38" eb="40">
      <t>セイド</t>
    </rPh>
    <rPh sb="40" eb="41">
      <t>トウ</t>
    </rPh>
    <rPh sb="41" eb="44">
      <t>シンギカイ</t>
    </rPh>
    <rPh sb="56" eb="58">
      <t>コウシン</t>
    </rPh>
    <rPh sb="58" eb="60">
      <t>ジュヨウ</t>
    </rPh>
    <rPh sb="61" eb="63">
      <t>ゾウダイ</t>
    </rPh>
    <rPh sb="65" eb="66">
      <t>ナカ</t>
    </rPh>
    <rPh sb="67" eb="69">
      <t>ヒツヨウ</t>
    </rPh>
    <rPh sb="75" eb="77">
      <t>イジ</t>
    </rPh>
    <rPh sb="86" eb="88">
      <t>クウコウ</t>
    </rPh>
    <rPh sb="89" eb="92">
      <t>ゲスイドウ</t>
    </rPh>
    <rPh sb="92" eb="94">
      <t>イガイ</t>
    </rPh>
    <rPh sb="95" eb="97">
      <t>ブンヤ</t>
    </rPh>
    <rPh sb="109" eb="110">
      <t>トウ</t>
    </rPh>
    <rPh sb="111" eb="113">
      <t>ミンカン</t>
    </rPh>
    <rPh sb="113" eb="115">
      <t>カツヨウ</t>
    </rPh>
    <rPh sb="118" eb="121">
      <t>コウドカ</t>
    </rPh>
    <rPh sb="122" eb="124">
      <t>スイシン</t>
    </rPh>
    <rPh sb="126" eb="128">
      <t>イジ</t>
    </rPh>
    <rPh sb="128" eb="130">
      <t>カンリ</t>
    </rPh>
    <rPh sb="131" eb="133">
      <t>コウシン</t>
    </rPh>
    <rPh sb="138" eb="140">
      <t>カノウ</t>
    </rPh>
    <rPh sb="141" eb="142">
      <t>カギ</t>
    </rPh>
    <rPh sb="143" eb="145">
      <t>シュクゲン</t>
    </rPh>
    <phoneticPr fontId="5"/>
  </si>
  <si>
    <t>入札及び契約内容の妥当性については、第三者委員会に図り審議し決定している。</t>
    <phoneticPr fontId="5"/>
  </si>
  <si>
    <t>事前に複数社からの見積もりを参考にしていることや類似業務等によりコスト水準の妥当性を確認している。</t>
    <phoneticPr fontId="5"/>
  </si>
  <si>
    <t>企画競争に際して、企画提案書の審査を実施し、事業目的に即した調査内容となっているか精査する。また、事業目的に沿って予算を執行するため、その執行状況等を適切に把握・確認。</t>
    <phoneticPr fontId="5"/>
  </si>
  <si>
    <t>類似業務等の重複を排除することにより、コスト削減や効率化に取り組む。</t>
    <phoneticPr fontId="5"/>
  </si>
  <si>
    <t>成果実績は成果目標に見合う実績となっている。</t>
    <phoneticPr fontId="5"/>
  </si>
  <si>
    <t>成果物は、PPP/PFI事業の実施に当たり、参考とされている。</t>
    <phoneticPr fontId="5"/>
  </si>
  <si>
    <t>道路分野における多様なPPP/PFI手法の調査・検討</t>
    <rPh sb="0" eb="2">
      <t>ドウロ</t>
    </rPh>
    <rPh sb="2" eb="4">
      <t>ブンヤ</t>
    </rPh>
    <rPh sb="8" eb="10">
      <t>タヨウ</t>
    </rPh>
    <rPh sb="18" eb="20">
      <t>シュホウ</t>
    </rPh>
    <rPh sb="21" eb="23">
      <t>チョウサ</t>
    </rPh>
    <rPh sb="24" eb="26">
      <t>ケントウ</t>
    </rPh>
    <phoneticPr fontId="5"/>
  </si>
  <si>
    <r>
      <t>P</t>
    </r>
    <r>
      <rPr>
        <sz val="11"/>
        <rFont val="ＭＳ Ｐゴシック"/>
        <family val="3"/>
        <charset val="128"/>
      </rPr>
      <t>wCアドバイザリー合同会社</t>
    </r>
    <rPh sb="10" eb="12">
      <t>ゴウドウ</t>
    </rPh>
    <rPh sb="12" eb="14">
      <t>カイシャ</t>
    </rPh>
    <phoneticPr fontId="5"/>
  </si>
  <si>
    <t>A.　PwCアドバイザリー合同会社</t>
    <rPh sb="13" eb="15">
      <t>ゴウドウ</t>
    </rPh>
    <rPh sb="15" eb="17">
      <t>カイシャ</t>
    </rPh>
    <phoneticPr fontId="5"/>
  </si>
  <si>
    <t>平成28年度においては、各道路管理者において取り組んでいる又は取り組もうとしているＰＰＰ／ＰＦＩ手法による事業を調査し、収集した事例をもとに各道路管理者がＰＰＰ／ＰＦＩ手法の円滑な導入にあたって参考となる事項を整理した普及啓発資料を作成するとともに、道路管理者のＰＰＰ／ＰＦＩ手法の検討、活用にあたっての課題について調査を実施した。平成29年度においては、平成28年度に整理した道路管理者におけるＰＰＰ/ＰＦＩ手法の検討、活用にあたっての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った。また、公的負担の抑制に止まらず、増収にも資するような受益者負担の手法等に関する事例の調査を行い、最新の状況を把握するとともに、その普及に向けた課題の抽出、対応策の検討を行った。</t>
    <rPh sb="0" eb="2">
      <t>ヘイセイ</t>
    </rPh>
    <rPh sb="4" eb="6">
      <t>ネンド</t>
    </rPh>
    <rPh sb="12" eb="13">
      <t>カク</t>
    </rPh>
    <rPh sb="13" eb="15">
      <t>ドウロ</t>
    </rPh>
    <rPh sb="15" eb="18">
      <t>カンリシャ</t>
    </rPh>
    <rPh sb="22" eb="23">
      <t>ト</t>
    </rPh>
    <rPh sb="24" eb="25">
      <t>ク</t>
    </rPh>
    <rPh sb="29" eb="30">
      <t>マタ</t>
    </rPh>
    <rPh sb="31" eb="32">
      <t>ト</t>
    </rPh>
    <rPh sb="33" eb="34">
      <t>ク</t>
    </rPh>
    <rPh sb="48" eb="50">
      <t>シュホウ</t>
    </rPh>
    <rPh sb="53" eb="55">
      <t>ジギョウ</t>
    </rPh>
    <rPh sb="56" eb="58">
      <t>チョウサ</t>
    </rPh>
    <rPh sb="60" eb="62">
      <t>シュウシュウ</t>
    </rPh>
    <rPh sb="64" eb="66">
      <t>ジレイ</t>
    </rPh>
    <rPh sb="70" eb="71">
      <t>カク</t>
    </rPh>
    <rPh sb="71" eb="73">
      <t>ドウロ</t>
    </rPh>
    <rPh sb="73" eb="76">
      <t>カンリシャ</t>
    </rPh>
    <rPh sb="84" eb="86">
      <t>シュホウ</t>
    </rPh>
    <rPh sb="87" eb="89">
      <t>エンカツ</t>
    </rPh>
    <rPh sb="90" eb="92">
      <t>ドウニュウ</t>
    </rPh>
    <rPh sb="97" eb="99">
      <t>サンコウ</t>
    </rPh>
    <rPh sb="102" eb="104">
      <t>ジコウ</t>
    </rPh>
    <rPh sb="105" eb="107">
      <t>セイリ</t>
    </rPh>
    <rPh sb="109" eb="111">
      <t>フキュウ</t>
    </rPh>
    <rPh sb="111" eb="113">
      <t>ケイハツ</t>
    </rPh>
    <rPh sb="113" eb="115">
      <t>シリョウ</t>
    </rPh>
    <rPh sb="116" eb="118">
      <t>サクセイ</t>
    </rPh>
    <rPh sb="125" eb="127">
      <t>ドウロ</t>
    </rPh>
    <rPh sb="127" eb="130">
      <t>カンリシャ</t>
    </rPh>
    <rPh sb="138" eb="140">
      <t>シュホウ</t>
    </rPh>
    <rPh sb="141" eb="143">
      <t>ケントウ</t>
    </rPh>
    <rPh sb="144" eb="146">
      <t>カツヨウ</t>
    </rPh>
    <rPh sb="152" eb="154">
      <t>カダイ</t>
    </rPh>
    <rPh sb="158" eb="160">
      <t>チョウサ</t>
    </rPh>
    <rPh sb="161" eb="163">
      <t>ジッシ</t>
    </rPh>
    <rPh sb="166" eb="168">
      <t>ヘイセイ</t>
    </rPh>
    <rPh sb="170" eb="172">
      <t>ネンド</t>
    </rPh>
    <rPh sb="367" eb="368">
      <t>オコナ</t>
    </rPh>
    <rPh sb="455" eb="456">
      <t>オコナ</t>
    </rPh>
    <phoneticPr fontId="5"/>
  </si>
  <si>
    <t>-</t>
    <phoneticPr fontId="5"/>
  </si>
  <si>
    <t>-</t>
    <phoneticPr fontId="5"/>
  </si>
  <si>
    <t>課長　内田　欽也</t>
    <rPh sb="0" eb="2">
      <t>カチョウ</t>
    </rPh>
    <rPh sb="3" eb="5">
      <t>ウチダ</t>
    </rPh>
    <rPh sb="6" eb="7">
      <t>キン</t>
    </rPh>
    <rPh sb="7" eb="8">
      <t>ナリ</t>
    </rPh>
    <phoneticPr fontId="5"/>
  </si>
  <si>
    <t>ＰＰＰ/ＰＦＩ推進アクションプラン（平成30年6月15日民間資金等活用事業推進会議決定）
経済財政運営と改革の基本方針2018（平成30年6月15日閣議決定）
未来投資戦略2018（平成30年6月15日閣議決定）</t>
    <phoneticPr fontId="5"/>
  </si>
  <si>
    <t>ＰＰＰ/ＰＦＩ推進アクションプラン（平成30年6月15日民間資金等活用事業推進会議決定）</t>
    <phoneticPr fontId="5"/>
  </si>
  <si>
    <t>『経済財政運営と改革の基本方針2018』（平成30年6月15日閣議決定）において、「多様なPPP/PFIの活用を重点的に推進する。」とされており、また、『PPP/PFI推進アクションプラン』（平成30年6月15日民間資金等活用事業推進会議決定）においても「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されており、道路分野においても多様なPPP/PFIの導入に向けた取組を進める必要がある。</t>
    <rPh sb="56" eb="59">
      <t>ジュウテンテキ</t>
    </rPh>
    <rPh sb="60" eb="62">
      <t>スイシン</t>
    </rPh>
    <rPh sb="128" eb="130">
      <t>タヨウ</t>
    </rPh>
    <rPh sb="139" eb="141">
      <t>スイシン</t>
    </rPh>
    <rPh sb="146" eb="148">
      <t>ジュウヨウ</t>
    </rPh>
    <phoneticPr fontId="5"/>
  </si>
  <si>
    <t>『経済財政運営と改革の基本方針2018』（平成30年6月15日閣議決定）において、「多様なPPP/PFIの活用を重点的に推進する。」とされており、また、『PPP/PFI推進アクションプラン』（平成30年6月15日民間資金等活用事業推進会議決定）においても「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されており、道路分野においても官民の課題を適切に把握し、課題解決を図りつつ、多様なＰＰＰ/ＰＦＩ手法の活用を推進することが求められている。このため、本調査は、各道路管理者がPPP/PFI事業に取り組む際に参考となる事項を整理するとともに、円滑な導入に向けた普及啓発資料を作成することとしており、多様なＰＰＰ／ＰＦＩを推進する上で有用な調査であるが、最新状況の反映や前年度調査で課題として抽出された事項について、より実務的な内容の充実等を図ることで各道路管理者における検討や導入をより一層促進できるものと考える。</t>
    <rPh sb="399" eb="400">
      <t>ウエ</t>
    </rPh>
    <rPh sb="411" eb="413">
      <t>サイシン</t>
    </rPh>
    <rPh sb="413" eb="415">
      <t>ジョウキョウ</t>
    </rPh>
    <rPh sb="416" eb="418">
      <t>ハンエイ</t>
    </rPh>
    <rPh sb="419" eb="422">
      <t>ゼンネンド</t>
    </rPh>
    <rPh sb="422" eb="424">
      <t>チョウサ</t>
    </rPh>
    <rPh sb="425" eb="427">
      <t>カダイ</t>
    </rPh>
    <rPh sb="430" eb="432">
      <t>チュウシュツ</t>
    </rPh>
    <rPh sb="435" eb="437">
      <t>ジコウ</t>
    </rPh>
    <rPh sb="444" eb="447">
      <t>ジツムテキ</t>
    </rPh>
    <rPh sb="448" eb="450">
      <t>ナイヨウ</t>
    </rPh>
    <rPh sb="451" eb="453">
      <t>ジュウジツ</t>
    </rPh>
    <rPh sb="453" eb="454">
      <t>トウ</t>
    </rPh>
    <rPh sb="455" eb="456">
      <t>ハカ</t>
    </rPh>
    <rPh sb="460" eb="461">
      <t>カク</t>
    </rPh>
    <rPh sb="461" eb="463">
      <t>ドウロ</t>
    </rPh>
    <rPh sb="463" eb="466">
      <t>カンリシャ</t>
    </rPh>
    <rPh sb="470" eb="472">
      <t>ケントウ</t>
    </rPh>
    <rPh sb="473" eb="475">
      <t>ドウニュウ</t>
    </rPh>
    <rPh sb="478" eb="480">
      <t>イッソウ</t>
    </rPh>
    <rPh sb="480" eb="482">
      <t>ソクシン</t>
    </rPh>
    <rPh sb="488" eb="489">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</si>
</sst>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64214</xdr:colOff>
      <xdr:row>740</xdr:row>
      <xdr:rowOff>331768</xdr:rowOff>
    </xdr:from>
    <xdr:to>
      <xdr:col>30</xdr:col>
      <xdr:colOff>202726</xdr:colOff>
      <xdr:row>742</xdr:row>
      <xdr:rowOff>200530</xdr:rowOff>
    </xdr:to>
    <xdr:sp macro="" textlink="">
      <xdr:nvSpPr>
        <xdr:cNvPr id="2" name="テキスト ボックス 1"/>
        <xdr:cNvSpPr txBox="1"/>
      </xdr:nvSpPr>
      <xdr:spPr>
        <a:xfrm>
          <a:off x="4741096" y="46736712"/>
          <a:ext cx="1561911" cy="57511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p>
      </xdr:txBody>
    </xdr:sp>
    <xdr:clientData/>
  </xdr:twoCellAnchor>
  <xdr:twoCellAnchor>
    <xdr:from>
      <xdr:col>21</xdr:col>
      <xdr:colOff>171237</xdr:colOff>
      <xdr:row>743</xdr:row>
      <xdr:rowOff>214045</xdr:rowOff>
    </xdr:from>
    <xdr:to>
      <xdr:col>32</xdr:col>
      <xdr:colOff>169621</xdr:colOff>
      <xdr:row>745</xdr:row>
      <xdr:rowOff>148538</xdr:rowOff>
    </xdr:to>
    <xdr:sp macro="" textlink="">
      <xdr:nvSpPr>
        <xdr:cNvPr id="3" name="大かっこ 2"/>
        <xdr:cNvSpPr/>
      </xdr:nvSpPr>
      <xdr:spPr>
        <a:xfrm>
          <a:off x="4441434" y="47678511"/>
          <a:ext cx="2235153" cy="6408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21405</xdr:colOff>
      <xdr:row>743</xdr:row>
      <xdr:rowOff>203342</xdr:rowOff>
    </xdr:from>
    <xdr:to>
      <xdr:col>32</xdr:col>
      <xdr:colOff>113343</xdr:colOff>
      <xdr:row>745</xdr:row>
      <xdr:rowOff>187143</xdr:rowOff>
    </xdr:to>
    <xdr:sp macro="" textlink="">
      <xdr:nvSpPr>
        <xdr:cNvPr id="4" name="テキスト ボックス 3"/>
        <xdr:cNvSpPr txBox="1"/>
      </xdr:nvSpPr>
      <xdr:spPr>
        <a:xfrm>
          <a:off x="4494944" y="47667808"/>
          <a:ext cx="2125365" cy="690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27</xdr:col>
      <xdr:colOff>1</xdr:colOff>
      <xdr:row>745</xdr:row>
      <xdr:rowOff>235449</xdr:rowOff>
    </xdr:from>
    <xdr:to>
      <xdr:col>27</xdr:col>
      <xdr:colOff>1098</xdr:colOff>
      <xdr:row>749</xdr:row>
      <xdr:rowOff>50165</xdr:rowOff>
    </xdr:to>
    <xdr:cxnSp macro="">
      <xdr:nvCxnSpPr>
        <xdr:cNvPr id="5" name="直線コネクタ 4"/>
        <xdr:cNvCxnSpPr/>
      </xdr:nvCxnSpPr>
      <xdr:spPr>
        <a:xfrm flipH="1">
          <a:off x="5490254" y="48406264"/>
          <a:ext cx="1097" cy="122741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42810</xdr:colOff>
      <xdr:row>749</xdr:row>
      <xdr:rowOff>214045</xdr:rowOff>
    </xdr:from>
    <xdr:to>
      <xdr:col>36</xdr:col>
      <xdr:colOff>143640</xdr:colOff>
      <xdr:row>751</xdr:row>
      <xdr:rowOff>341465</xdr:rowOff>
    </xdr:to>
    <xdr:sp macro="" textlink="">
      <xdr:nvSpPr>
        <xdr:cNvPr id="6" name="テキスト ボックス 5"/>
        <xdr:cNvSpPr txBox="1"/>
      </xdr:nvSpPr>
      <xdr:spPr>
        <a:xfrm>
          <a:off x="3702979" y="49797556"/>
          <a:ext cx="3760998" cy="83376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eaLnBrk="1" fontAlgn="auto" latinLnBrk="0" hangingPunct="1"/>
          <a:r>
            <a:rPr kumimoji="1" lang="en-US" altLang="ja-JP" sz="1100" baseline="0">
              <a:solidFill>
                <a:schemeClr val="dk1"/>
              </a:solidFill>
              <a:effectLst/>
              <a:latin typeface="+mn-lt"/>
              <a:ea typeface="+mn-ea"/>
              <a:cs typeface="+mn-cs"/>
            </a:rPr>
            <a:t>A. PwC</a:t>
          </a:r>
          <a:r>
            <a:rPr kumimoji="1" lang="ja-JP" altLang="ja-JP" sz="1100" baseline="0">
              <a:solidFill>
                <a:schemeClr val="dk1"/>
              </a:solidFill>
              <a:effectLst/>
              <a:latin typeface="+mn-lt"/>
              <a:ea typeface="+mn-ea"/>
              <a:cs typeface="+mn-cs"/>
            </a:rPr>
            <a:t>アドバイザリー合同会社</a:t>
          </a:r>
          <a:endParaRPr lang="ja-JP" altLang="ja-JP">
            <a:effectLst/>
          </a:endParaRPr>
        </a:p>
        <a:p>
          <a:pPr algn="ct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160535</xdr:colOff>
      <xdr:row>752</xdr:row>
      <xdr:rowOff>192639</xdr:rowOff>
    </xdr:from>
    <xdr:to>
      <xdr:col>38</xdr:col>
      <xdr:colOff>145984</xdr:colOff>
      <xdr:row>753</xdr:row>
      <xdr:rowOff>348687</xdr:rowOff>
    </xdr:to>
    <xdr:sp macro="" textlink="">
      <xdr:nvSpPr>
        <xdr:cNvPr id="7" name="大かっこ 6"/>
        <xdr:cNvSpPr/>
      </xdr:nvSpPr>
      <xdr:spPr>
        <a:xfrm>
          <a:off x="3414018" y="50835673"/>
          <a:ext cx="4458988" cy="5092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17</xdr:col>
      <xdr:colOff>21406</xdr:colOff>
      <xdr:row>752</xdr:row>
      <xdr:rowOff>267555</xdr:rowOff>
    </xdr:from>
    <xdr:to>
      <xdr:col>38</xdr:col>
      <xdr:colOff>95231</xdr:colOff>
      <xdr:row>753</xdr:row>
      <xdr:rowOff>315603</xdr:rowOff>
    </xdr:to>
    <xdr:sp macro="" textlink="">
      <xdr:nvSpPr>
        <xdr:cNvPr id="8" name="テキスト ボックス 7"/>
        <xdr:cNvSpPr txBox="1"/>
      </xdr:nvSpPr>
      <xdr:spPr>
        <a:xfrm>
          <a:off x="3478232" y="50910589"/>
          <a:ext cx="4344021" cy="401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・道路分野における多様な</a:t>
          </a:r>
          <a:r>
            <a:rPr kumimoji="1" lang="en-US" altLang="ja-JP" sz="1100">
              <a:solidFill>
                <a:schemeClr val="dk1"/>
              </a:solidFill>
              <a:effectLst/>
              <a:latin typeface="+mn-lt"/>
              <a:ea typeface="+mn-ea"/>
              <a:cs typeface="+mn-cs"/>
            </a:rPr>
            <a:t>PPP/PFI</a:t>
          </a:r>
          <a:r>
            <a:rPr kumimoji="1" lang="ja-JP" altLang="ja-JP" sz="1100">
              <a:solidFill>
                <a:schemeClr val="dk1"/>
              </a:solidFill>
              <a:effectLst/>
              <a:latin typeface="+mn-lt"/>
              <a:ea typeface="+mn-ea"/>
              <a:cs typeface="+mn-cs"/>
            </a:rPr>
            <a:t>手法の検討・調査</a:t>
          </a:r>
          <a:endParaRPr lang="ja-JP" altLang="ja-JP">
            <a:effectLst/>
          </a:endParaRPr>
        </a:p>
      </xdr:txBody>
    </xdr:sp>
    <xdr:clientData/>
  </xdr:twoCellAnchor>
  <xdr:twoCellAnchor>
    <xdr:from>
      <xdr:col>12</xdr:col>
      <xdr:colOff>53512</xdr:colOff>
      <xdr:row>748</xdr:row>
      <xdr:rowOff>192639</xdr:rowOff>
    </xdr:from>
    <xdr:to>
      <xdr:col>25</xdr:col>
      <xdr:colOff>1071</xdr:colOff>
      <xdr:row>749</xdr:row>
      <xdr:rowOff>188735</xdr:rowOff>
    </xdr:to>
    <xdr:sp macro="" textlink="">
      <xdr:nvSpPr>
        <xdr:cNvPr id="9" name="テキスト ボックス 8"/>
        <xdr:cNvSpPr txBox="1"/>
      </xdr:nvSpPr>
      <xdr:spPr>
        <a:xfrm>
          <a:off x="2493624" y="49422976"/>
          <a:ext cx="2591014" cy="349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484</v>
      </c>
      <c r="AP2" s="941"/>
      <c r="AQ2" s="941"/>
      <c r="AR2" s="79" t="str">
        <f>IF(OR(AO2="　", AO2=""), "", "-")</f>
        <v/>
      </c>
      <c r="AS2" s="942">
        <v>358</v>
      </c>
      <c r="AT2" s="942"/>
      <c r="AU2" s="942"/>
      <c r="AV2" s="52" t="str">
        <f>IF(AW2="", "", "-")</f>
        <v/>
      </c>
      <c r="AW2" s="913"/>
      <c r="AX2" s="913"/>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77</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598</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8.7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4" t="s">
        <v>548</v>
      </c>
      <c r="Z7" s="440"/>
      <c r="AA7" s="440"/>
      <c r="AB7" s="440"/>
      <c r="AC7" s="440"/>
      <c r="AD7" s="925"/>
      <c r="AE7" s="914" t="s">
        <v>599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389</v>
      </c>
      <c r="B8" s="493"/>
      <c r="C8" s="493"/>
      <c r="D8" s="493"/>
      <c r="E8" s="493"/>
      <c r="F8" s="494"/>
      <c r="G8" s="943" t="str">
        <f>入力規則等!A26</f>
        <v>-</v>
      </c>
      <c r="H8" s="720"/>
      <c r="I8" s="720"/>
      <c r="J8" s="720"/>
      <c r="K8" s="720"/>
      <c r="L8" s="720"/>
      <c r="M8" s="720"/>
      <c r="N8" s="720"/>
      <c r="O8" s="720"/>
      <c r="P8" s="720"/>
      <c r="Q8" s="720"/>
      <c r="R8" s="720"/>
      <c r="S8" s="720"/>
      <c r="T8" s="720"/>
      <c r="U8" s="720"/>
      <c r="V8" s="720"/>
      <c r="W8" s="720"/>
      <c r="X8" s="944"/>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555</v>
      </c>
      <c r="Q13" s="658"/>
      <c r="R13" s="658"/>
      <c r="S13" s="658"/>
      <c r="T13" s="658"/>
      <c r="U13" s="658"/>
      <c r="V13" s="659"/>
      <c r="W13" s="657">
        <v>12</v>
      </c>
      <c r="X13" s="658"/>
      <c r="Y13" s="658"/>
      <c r="Z13" s="658"/>
      <c r="AA13" s="658"/>
      <c r="AB13" s="658"/>
      <c r="AC13" s="659"/>
      <c r="AD13" s="657">
        <v>13</v>
      </c>
      <c r="AE13" s="658"/>
      <c r="AF13" s="658"/>
      <c r="AG13" s="658"/>
      <c r="AH13" s="658"/>
      <c r="AI13" s="658"/>
      <c r="AJ13" s="659"/>
      <c r="AK13" s="657" t="s">
        <v>578</v>
      </c>
      <c r="AL13" s="658"/>
      <c r="AM13" s="658"/>
      <c r="AN13" s="658"/>
      <c r="AO13" s="658"/>
      <c r="AP13" s="658"/>
      <c r="AQ13" s="659"/>
      <c r="AR13" s="921" t="s">
        <v>596</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555</v>
      </c>
      <c r="Q14" s="658"/>
      <c r="R14" s="658"/>
      <c r="S14" s="658"/>
      <c r="T14" s="658"/>
      <c r="U14" s="658"/>
      <c r="V14" s="659"/>
      <c r="W14" s="657" t="s">
        <v>555</v>
      </c>
      <c r="X14" s="658"/>
      <c r="Y14" s="658"/>
      <c r="Z14" s="658"/>
      <c r="AA14" s="658"/>
      <c r="AB14" s="658"/>
      <c r="AC14" s="659"/>
      <c r="AD14" s="657" t="s">
        <v>555</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555</v>
      </c>
      <c r="AL15" s="658"/>
      <c r="AM15" s="658"/>
      <c r="AN15" s="658"/>
      <c r="AO15" s="658"/>
      <c r="AP15" s="658"/>
      <c r="AQ15" s="659"/>
      <c r="AR15" s="657" t="s">
        <v>596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555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555</v>
      </c>
      <c r="X17" s="658"/>
      <c r="Y17" s="658"/>
      <c r="Z17" s="658"/>
      <c r="AA17" s="658"/>
      <c r="AB17" s="658"/>
      <c r="AC17" s="659"/>
      <c r="AD17" s="657" t="s">
        <v>555</v>
      </c>
      <c r="AE17" s="658"/>
      <c r="AF17" s="658"/>
      <c r="AG17" s="658"/>
      <c r="AH17" s="658"/>
      <c r="AI17" s="658"/>
      <c r="AJ17" s="659"/>
      <c r="AK17" s="657" t="s">
        <v>555</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12</v>
      </c>
      <c r="X18" s="879"/>
      <c r="Y18" s="879"/>
      <c r="Z18" s="879"/>
      <c r="AA18" s="879"/>
      <c r="AB18" s="879"/>
      <c r="AC18" s="880"/>
      <c r="AD18" s="878">
        <f>SUM(AD13:AJ17)</f>
        <v>13</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12</v>
      </c>
      <c r="X19" s="658"/>
      <c r="Y19" s="658"/>
      <c r="Z19" s="658"/>
      <c r="AA19" s="658"/>
      <c r="AB19" s="658"/>
      <c r="AC19" s="659"/>
      <c r="AD19" s="657">
        <v>13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8"/>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597</v>
      </c>
      <c r="H23" s="955"/>
      <c r="I23" s="955"/>
      <c r="J23" s="955"/>
      <c r="K23" s="955"/>
      <c r="L23" s="955"/>
      <c r="M23" s="955"/>
      <c r="N23" s="955"/>
      <c r="O23" s="956"/>
      <c r="P23" s="921" t="s">
        <v>597</v>
      </c>
      <c r="Q23" s="922"/>
      <c r="R23" s="922"/>
      <c r="S23" s="922"/>
      <c r="T23" s="922"/>
      <c r="U23" s="922"/>
      <c r="V23" s="939"/>
      <c r="W23" s="921" t="s">
        <v>597</v>
      </c>
      <c r="X23" s="922"/>
      <c r="Y23" s="922"/>
      <c r="Z23" s="922"/>
      <c r="AA23" s="922"/>
      <c r="AB23" s="922"/>
      <c r="AC23" s="939"/>
      <c r="AD23" s="976" t="s">
        <v>596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597</v>
      </c>
      <c r="H24" s="958"/>
      <c r="I24" s="958"/>
      <c r="J24" s="958"/>
      <c r="K24" s="958"/>
      <c r="L24" s="958"/>
      <c r="M24" s="958"/>
      <c r="N24" s="958"/>
      <c r="O24" s="959"/>
      <c r="P24" s="657" t="s">
        <v>597</v>
      </c>
      <c r="Q24" s="658"/>
      <c r="R24" s="658"/>
      <c r="S24" s="658"/>
      <c r="T24" s="658"/>
      <c r="U24" s="658"/>
      <c r="V24" s="659"/>
      <c r="W24" s="657" t="s">
        <v>597</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597</v>
      </c>
      <c r="H25" s="958"/>
      <c r="I25" s="958"/>
      <c r="J25" s="958"/>
      <c r="K25" s="958"/>
      <c r="L25" s="958"/>
      <c r="M25" s="958"/>
      <c r="N25" s="958"/>
      <c r="O25" s="959"/>
      <c r="P25" s="657" t="s">
        <v>597</v>
      </c>
      <c r="Q25" s="658"/>
      <c r="R25" s="658"/>
      <c r="S25" s="658"/>
      <c r="T25" s="658"/>
      <c r="U25" s="658"/>
      <c r="V25" s="659"/>
      <c r="W25" s="657" t="s">
        <v>597</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597</v>
      </c>
      <c r="H26" s="958"/>
      <c r="I26" s="958"/>
      <c r="J26" s="958"/>
      <c r="K26" s="958"/>
      <c r="L26" s="958"/>
      <c r="M26" s="958"/>
      <c r="N26" s="958"/>
      <c r="O26" s="959"/>
      <c r="P26" s="657" t="s">
        <v>597</v>
      </c>
      <c r="Q26" s="658"/>
      <c r="R26" s="658"/>
      <c r="S26" s="658"/>
      <c r="T26" s="658"/>
      <c r="U26" s="658"/>
      <c r="V26" s="659"/>
      <c r="W26" s="657" t="s">
        <v>597</v>
      </c>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597</v>
      </c>
      <c r="H27" s="958"/>
      <c r="I27" s="958"/>
      <c r="J27" s="958"/>
      <c r="K27" s="958"/>
      <c r="L27" s="958"/>
      <c r="M27" s="958"/>
      <c r="N27" s="958"/>
      <c r="O27" s="959"/>
      <c r="P27" s="657" t="s">
        <v>597</v>
      </c>
      <c r="Q27" s="658"/>
      <c r="R27" s="658"/>
      <c r="S27" s="658"/>
      <c r="T27" s="658"/>
      <c r="U27" s="658"/>
      <c r="V27" s="659"/>
      <c r="W27" s="657" t="s">
        <v>597</v>
      </c>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8" t="e">
        <f>P29-SUM(P23:P27)</f>
        <v>#VALUE!</v>
      </c>
      <c r="Q28" s="879"/>
      <c r="R28" s="879"/>
      <c r="S28" s="879"/>
      <c r="T28" s="879"/>
      <c r="U28" s="879"/>
      <c r="V28" s="880"/>
      <c r="W28" s="878" t="e">
        <f>W29-SUM(W23:W27)</f>
        <v>#VALUE!</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t="str">
        <f>AK13</f>
        <v>-</v>
      </c>
      <c r="Q29" s="936"/>
      <c r="R29" s="936"/>
      <c r="S29" s="936"/>
      <c r="T29" s="936"/>
      <c r="U29" s="936"/>
      <c r="V29" s="937"/>
      <c r="W29" s="935" t="str">
        <f>AR13</f>
        <v>-</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7" t="s">
        <v>472</v>
      </c>
      <c r="AN30" s="917"/>
      <c r="AO30" s="917"/>
      <c r="AP30" s="858"/>
      <c r="AQ30" s="767" t="s">
        <v>355</v>
      </c>
      <c r="AR30" s="768"/>
      <c r="AS30" s="768"/>
      <c r="AT30" s="769"/>
      <c r="AU30" s="774" t="s">
        <v>253</v>
      </c>
      <c r="AV30" s="774"/>
      <c r="AW30" s="774"/>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572</v>
      </c>
      <c r="AR31" s="193"/>
      <c r="AS31" s="126" t="s">
        <v>356</v>
      </c>
      <c r="AT31" s="127"/>
      <c r="AU31" s="192">
        <v>34</v>
      </c>
      <c r="AV31" s="192"/>
      <c r="AW31" s="395" t="s">
        <v>300</v>
      </c>
      <c r="AX31" s="396"/>
    </row>
    <row r="32" spans="1:50" ht="23.25" customHeight="1" x14ac:dyDescent="0.15">
      <c r="A32" s="400"/>
      <c r="B32" s="398"/>
      <c r="C32" s="398"/>
      <c r="D32" s="398"/>
      <c r="E32" s="398"/>
      <c r="F32" s="399"/>
      <c r="G32" s="561" t="s">
        <v>556</v>
      </c>
      <c r="H32" s="562"/>
      <c r="I32" s="562"/>
      <c r="J32" s="562"/>
      <c r="K32" s="562"/>
      <c r="L32" s="562"/>
      <c r="M32" s="562"/>
      <c r="N32" s="562"/>
      <c r="O32" s="563"/>
      <c r="P32" s="98" t="s">
        <v>574</v>
      </c>
      <c r="Q32" s="98"/>
      <c r="R32" s="98"/>
      <c r="S32" s="98"/>
      <c r="T32" s="98"/>
      <c r="U32" s="98"/>
      <c r="V32" s="98"/>
      <c r="W32" s="98"/>
      <c r="X32" s="99"/>
      <c r="Y32" s="468" t="s">
        <v>12</v>
      </c>
      <c r="Z32" s="528"/>
      <c r="AA32" s="529"/>
      <c r="AB32" s="458" t="s">
        <v>557</v>
      </c>
      <c r="AC32" s="458"/>
      <c r="AD32" s="458"/>
      <c r="AE32" s="211">
        <v>9.1</v>
      </c>
      <c r="AF32" s="212"/>
      <c r="AG32" s="212"/>
      <c r="AH32" s="212"/>
      <c r="AI32" s="211">
        <v>11.5</v>
      </c>
      <c r="AJ32" s="212"/>
      <c r="AK32" s="212"/>
      <c r="AL32" s="212"/>
      <c r="AM32" s="211" t="s">
        <v>555</v>
      </c>
      <c r="AN32" s="212"/>
      <c r="AO32" s="212"/>
      <c r="AP32" s="212"/>
      <c r="AQ32" s="333" t="s">
        <v>555</v>
      </c>
      <c r="AR32" s="200"/>
      <c r="AS32" s="200"/>
      <c r="AT32" s="334"/>
      <c r="AU32" s="212" t="s">
        <v>555</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557</v>
      </c>
      <c r="AC33" s="520"/>
      <c r="AD33" s="520"/>
      <c r="AE33" s="211" t="s">
        <v>555</v>
      </c>
      <c r="AF33" s="212"/>
      <c r="AG33" s="212"/>
      <c r="AH33" s="212"/>
      <c r="AI33" s="211" t="s">
        <v>555</v>
      </c>
      <c r="AJ33" s="212"/>
      <c r="AK33" s="212"/>
      <c r="AL33" s="212"/>
      <c r="AM33" s="211" t="s">
        <v>555</v>
      </c>
      <c r="AN33" s="212"/>
      <c r="AO33" s="212"/>
      <c r="AP33" s="212"/>
      <c r="AQ33" s="333" t="s">
        <v>555</v>
      </c>
      <c r="AR33" s="200"/>
      <c r="AS33" s="200"/>
      <c r="AT33" s="334"/>
      <c r="AU33" s="212">
        <v>21</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43.3</v>
      </c>
      <c r="AF34" s="212"/>
      <c r="AG34" s="212"/>
      <c r="AH34" s="212"/>
      <c r="AI34" s="211">
        <v>54.8</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600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2"/>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2"/>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9"/>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37.5" customHeight="1" x14ac:dyDescent="0.15">
      <c r="A101" s="419"/>
      <c r="B101" s="420"/>
      <c r="C101" s="420"/>
      <c r="D101" s="420"/>
      <c r="E101" s="420"/>
      <c r="F101" s="421"/>
      <c r="G101" s="98" t="s">
        <v>579</v>
      </c>
      <c r="H101" s="98"/>
      <c r="I101" s="98"/>
      <c r="J101" s="98"/>
      <c r="K101" s="98"/>
      <c r="L101" s="98"/>
      <c r="M101" s="98"/>
      <c r="N101" s="98"/>
      <c r="O101" s="98"/>
      <c r="P101" s="98"/>
      <c r="Q101" s="98"/>
      <c r="R101" s="98"/>
      <c r="S101" s="98"/>
      <c r="T101" s="98"/>
      <c r="U101" s="98"/>
      <c r="V101" s="98"/>
      <c r="W101" s="98"/>
      <c r="X101" s="99"/>
      <c r="Y101" s="539" t="s">
        <v>55</v>
      </c>
      <c r="Z101" s="540"/>
      <c r="AA101" s="541"/>
      <c r="AB101" s="458" t="s">
        <v>558</v>
      </c>
      <c r="AC101" s="458"/>
      <c r="AD101" s="458"/>
      <c r="AE101" s="211" t="s">
        <v>555</v>
      </c>
      <c r="AF101" s="212"/>
      <c r="AG101" s="212"/>
      <c r="AH101" s="213"/>
      <c r="AI101" s="211">
        <v>1</v>
      </c>
      <c r="AJ101" s="212"/>
      <c r="AK101" s="212"/>
      <c r="AL101" s="213"/>
      <c r="AM101" s="211">
        <v>2</v>
      </c>
      <c r="AN101" s="212"/>
      <c r="AO101" s="212"/>
      <c r="AP101" s="213"/>
      <c r="AQ101" s="211" t="s">
        <v>555</v>
      </c>
      <c r="AR101" s="212"/>
      <c r="AS101" s="212"/>
      <c r="AT101" s="213"/>
      <c r="AU101" s="211" t="s">
        <v>555</v>
      </c>
      <c r="AV101" s="212"/>
      <c r="AW101" s="212"/>
      <c r="AX101" s="213"/>
    </row>
    <row r="102" spans="1:60" ht="43.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558</v>
      </c>
      <c r="AC102" s="458"/>
      <c r="AD102" s="458"/>
      <c r="AE102" s="415" t="s">
        <v>555</v>
      </c>
      <c r="AF102" s="415"/>
      <c r="AG102" s="415"/>
      <c r="AH102" s="415"/>
      <c r="AI102" s="415">
        <v>1</v>
      </c>
      <c r="AJ102" s="415"/>
      <c r="AK102" s="415"/>
      <c r="AL102" s="415"/>
      <c r="AM102" s="415">
        <v>2</v>
      </c>
      <c r="AN102" s="415"/>
      <c r="AO102" s="415"/>
      <c r="AP102" s="415"/>
      <c r="AQ102" s="266" t="s">
        <v>580</v>
      </c>
      <c r="AR102" s="267"/>
      <c r="AS102" s="267"/>
      <c r="AT102" s="312"/>
      <c r="AU102" s="266" t="s">
        <v>555</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581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560</v>
      </c>
      <c r="AC116" s="460"/>
      <c r="AD116" s="461"/>
      <c r="AE116" s="415" t="s">
        <v>555</v>
      </c>
      <c r="AF116" s="415"/>
      <c r="AG116" s="415"/>
      <c r="AH116" s="415"/>
      <c r="AI116" s="415">
        <v>12</v>
      </c>
      <c r="AJ116" s="415"/>
      <c r="AK116" s="415"/>
      <c r="AL116" s="415"/>
      <c r="AM116" s="415">
        <v>6.5</v>
      </c>
      <c r="AN116" s="415"/>
      <c r="AO116" s="415"/>
      <c r="AP116" s="415"/>
      <c r="AQ116" s="211" t="s">
        <v>580</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559</v>
      </c>
      <c r="AC117" s="470"/>
      <c r="AD117" s="471"/>
      <c r="AE117" s="548" t="s">
        <v>555</v>
      </c>
      <c r="AF117" s="548"/>
      <c r="AG117" s="548"/>
      <c r="AH117" s="548"/>
      <c r="AI117" s="548" t="s">
        <v>582</v>
      </c>
      <c r="AJ117" s="548"/>
      <c r="AK117" s="548"/>
      <c r="AL117" s="548"/>
      <c r="AM117" s="548" t="s">
        <v>583</v>
      </c>
      <c r="AN117" s="548"/>
      <c r="AO117" s="548"/>
      <c r="AP117" s="548"/>
      <c r="AQ117" s="548" t="s">
        <v>572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898" t="s">
        <v>384</v>
      </c>
      <c r="H430" s="116"/>
      <c r="I430" s="116"/>
      <c r="J430" s="899" t="s">
        <v>554</v>
      </c>
      <c r="K430" s="900"/>
      <c r="L430" s="900"/>
      <c r="M430" s="900"/>
      <c r="N430" s="900"/>
      <c r="O430" s="900"/>
      <c r="P430" s="900"/>
      <c r="Q430" s="900"/>
      <c r="R430" s="900"/>
      <c r="S430" s="900"/>
      <c r="T430" s="901"/>
      <c r="U430" s="588" t="s">
        <v>555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90" t="s">
        <v>573</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90" t="s">
        <v>573</v>
      </c>
      <c r="AR457" s="193"/>
      <c r="AS457" s="126" t="s">
        <v>356</v>
      </c>
      <c r="AT457" s="127"/>
      <c r="AU457" s="193" t="s">
        <v>573</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t="s">
        <v>571</v>
      </c>
      <c r="H512" s="98"/>
      <c r="I512" s="98"/>
      <c r="J512" s="98"/>
      <c r="K512" s="98"/>
      <c r="L512" s="98"/>
      <c r="M512" s="98"/>
      <c r="N512" s="98"/>
      <c r="O512" s="98"/>
      <c r="P512" s="98"/>
      <c r="Q512" s="98"/>
      <c r="R512" s="98"/>
      <c r="S512" s="98"/>
      <c r="T512" s="98"/>
      <c r="U512" s="98"/>
      <c r="V512" s="98"/>
      <c r="W512" s="98"/>
      <c r="X512" s="99"/>
      <c r="Y512" s="194" t="s">
        <v>12</v>
      </c>
      <c r="Z512" s="195"/>
      <c r="AA512" s="196"/>
      <c r="AB512" s="206" t="s">
        <v>571</v>
      </c>
      <c r="AC512" s="206"/>
      <c r="AD512" s="206"/>
      <c r="AE512" s="333" t="s">
        <v>571</v>
      </c>
      <c r="AF512" s="200"/>
      <c r="AG512" s="200"/>
      <c r="AH512" s="200"/>
      <c r="AI512" s="333" t="s">
        <v>571</v>
      </c>
      <c r="AJ512" s="200"/>
      <c r="AK512" s="200"/>
      <c r="AL512" s="200"/>
      <c r="AM512" s="333" t="s">
        <v>571</v>
      </c>
      <c r="AN512" s="200"/>
      <c r="AO512" s="200"/>
      <c r="AP512" s="334"/>
      <c r="AQ512" s="333" t="s">
        <v>571</v>
      </c>
      <c r="AR512" s="200"/>
      <c r="AS512" s="200"/>
      <c r="AT512" s="334"/>
      <c r="AU512" s="200" t="s">
        <v>571</v>
      </c>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571</v>
      </c>
      <c r="AC513" s="198"/>
      <c r="AD513" s="198"/>
      <c r="AE513" s="333" t="s">
        <v>571</v>
      </c>
      <c r="AF513" s="200"/>
      <c r="AG513" s="200"/>
      <c r="AH513" s="334"/>
      <c r="AI513" s="333" t="s">
        <v>571</v>
      </c>
      <c r="AJ513" s="200"/>
      <c r="AK513" s="200"/>
      <c r="AL513" s="200"/>
      <c r="AM513" s="333" t="s">
        <v>571</v>
      </c>
      <c r="AN513" s="200"/>
      <c r="AO513" s="200"/>
      <c r="AP513" s="334"/>
      <c r="AQ513" s="333" t="s">
        <v>571</v>
      </c>
      <c r="AR513" s="200"/>
      <c r="AS513" s="200"/>
      <c r="AT513" s="334"/>
      <c r="AU513" s="200" t="s">
        <v>571</v>
      </c>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t="s">
        <v>571</v>
      </c>
      <c r="AF514" s="200"/>
      <c r="AG514" s="200"/>
      <c r="AH514" s="334"/>
      <c r="AI514" s="333" t="s">
        <v>571</v>
      </c>
      <c r="AJ514" s="200"/>
      <c r="AK514" s="200"/>
      <c r="AL514" s="200"/>
      <c r="AM514" s="333" t="s">
        <v>571</v>
      </c>
      <c r="AN514" s="200"/>
      <c r="AO514" s="200"/>
      <c r="AP514" s="334"/>
      <c r="AQ514" s="333" t="s">
        <v>571</v>
      </c>
      <c r="AR514" s="200"/>
      <c r="AS514" s="200"/>
      <c r="AT514" s="334"/>
      <c r="AU514" s="200" t="s">
        <v>571</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571</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171.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2" t="s">
        <v>601</v>
      </c>
      <c r="AH702" s="383"/>
      <c r="AI702" s="383"/>
      <c r="AJ702" s="383"/>
      <c r="AK702" s="383"/>
      <c r="AL702" s="383"/>
      <c r="AM702" s="383"/>
      <c r="AN702" s="383"/>
      <c r="AO702" s="383"/>
      <c r="AP702" s="383"/>
      <c r="AQ702" s="383"/>
      <c r="AR702" s="383"/>
      <c r="AS702" s="383"/>
      <c r="AT702" s="383"/>
      <c r="AU702" s="383"/>
      <c r="AV702" s="383"/>
      <c r="AW702" s="383"/>
      <c r="AX702" s="384"/>
    </row>
    <row r="703" spans="1:50" ht="88.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552</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18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552</v>
      </c>
      <c r="AE705" s="715"/>
      <c r="AF705" s="715"/>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555</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552</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3.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563</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552</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563</v>
      </c>
      <c r="AE712" s="783"/>
      <c r="AF712" s="783"/>
      <c r="AG712" s="810" t="s">
        <v>555</v>
      </c>
      <c r="AH712" s="811"/>
      <c r="AI712" s="811"/>
      <c r="AJ712" s="811"/>
      <c r="AK712" s="811"/>
      <c r="AL712" s="811"/>
      <c r="AM712" s="811"/>
      <c r="AN712" s="811"/>
      <c r="AO712" s="811"/>
      <c r="AP712" s="811"/>
      <c r="AQ712" s="811"/>
      <c r="AR712" s="811"/>
      <c r="AS712" s="811"/>
      <c r="AT712" s="811"/>
      <c r="AU712" s="811"/>
      <c r="AV712" s="811"/>
      <c r="AW712" s="811"/>
      <c r="AX712" s="812"/>
    </row>
    <row r="713" spans="1:50" ht="23.25" customHeight="1" x14ac:dyDescent="0.15">
      <c r="A713" s="642"/>
      <c r="B713" s="644"/>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563</v>
      </c>
      <c r="AE713" s="322"/>
      <c r="AF713" s="663"/>
      <c r="AG713" s="94" t="s">
        <v>555</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552</v>
      </c>
      <c r="AE714" s="808"/>
      <c r="AF714" s="809"/>
      <c r="AG714" s="736" t="s">
        <v>589</v>
      </c>
      <c r="AH714" s="737"/>
      <c r="AI714" s="737"/>
      <c r="AJ714" s="737"/>
      <c r="AK714" s="737"/>
      <c r="AL714" s="737"/>
      <c r="AM714" s="737"/>
      <c r="AN714" s="737"/>
      <c r="AO714" s="737"/>
      <c r="AP714" s="737"/>
      <c r="AQ714" s="737"/>
      <c r="AR714" s="737"/>
      <c r="AS714" s="737"/>
      <c r="AT714" s="737"/>
      <c r="AU714" s="737"/>
      <c r="AV714" s="737"/>
      <c r="AW714" s="737"/>
      <c r="AX714" s="738"/>
    </row>
    <row r="715" spans="1:50" ht="24.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563</v>
      </c>
      <c r="AE716" s="627"/>
      <c r="AF716" s="627"/>
      <c r="AG716" s="94" t="s">
        <v>555</v>
      </c>
      <c r="AH716" s="95"/>
      <c r="AI716" s="95"/>
      <c r="AJ716" s="95"/>
      <c r="AK716" s="95"/>
      <c r="AL716" s="95"/>
      <c r="AM716" s="95"/>
      <c r="AN716" s="95"/>
      <c r="AO716" s="95"/>
      <c r="AP716" s="95"/>
      <c r="AQ716" s="95"/>
      <c r="AR716" s="95"/>
      <c r="AS716" s="95"/>
      <c r="AT716" s="95"/>
      <c r="AU716" s="95"/>
      <c r="AV716" s="95"/>
      <c r="AW716" s="95"/>
      <c r="AX716" s="96"/>
    </row>
    <row r="717" spans="1:50" ht="24.7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552</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4.7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552</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563</v>
      </c>
      <c r="AE719" s="605"/>
      <c r="AF719" s="605"/>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555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t="s">
        <v>555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t="s">
        <v>555</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t="s">
        <v>555</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t="s">
        <v>555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26.75" customHeight="1" x14ac:dyDescent="0.15">
      <c r="A726" s="640" t="s">
        <v>48</v>
      </c>
      <c r="B726" s="802"/>
      <c r="C726" s="815" t="s">
        <v>53</v>
      </c>
      <c r="D726" s="837"/>
      <c r="E726" s="837"/>
      <c r="F726" s="838"/>
      <c r="G726" s="574" t="s">
        <v>602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109.5" customHeight="1" thickBot="1" x14ac:dyDescent="0.2">
      <c r="A727" s="803"/>
      <c r="B727" s="804"/>
      <c r="C727" s="748" t="s">
        <v>57</v>
      </c>
      <c r="D727" s="749"/>
      <c r="E727" s="749"/>
      <c r="F727" s="750"/>
      <c r="G727" s="572" t="s">
        <v>595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90" t="s">
        <v>596</v>
      </c>
      <c r="F737" s="990"/>
      <c r="G737" s="990"/>
      <c r="H737" s="990"/>
      <c r="I737" s="990"/>
      <c r="J737" s="990"/>
      <c r="K737" s="990"/>
      <c r="L737" s="990"/>
      <c r="M737" s="990"/>
      <c r="N737" s="358" t="s">
        <v>358</v>
      </c>
      <c r="O737" s="358"/>
      <c r="P737" s="358"/>
      <c r="Q737" s="358"/>
      <c r="R737" s="990" t="s">
        <v>596</v>
      </c>
      <c r="S737" s="990"/>
      <c r="T737" s="990"/>
      <c r="U737" s="990"/>
      <c r="V737" s="990"/>
      <c r="W737" s="990"/>
      <c r="X737" s="990"/>
      <c r="Y737" s="990"/>
      <c r="Z737" s="990"/>
      <c r="AA737" s="358" t="s">
        <v>359</v>
      </c>
      <c r="AB737" s="358"/>
      <c r="AC737" s="358"/>
      <c r="AD737" s="358"/>
      <c r="AE737" s="990" t="s">
        <v>565</v>
      </c>
      <c r="AF737" s="990"/>
      <c r="AG737" s="990"/>
      <c r="AH737" s="990"/>
      <c r="AI737" s="990"/>
      <c r="AJ737" s="990"/>
      <c r="AK737" s="990"/>
      <c r="AL737" s="990"/>
      <c r="AM737" s="990"/>
      <c r="AN737" s="358" t="s">
        <v>360</v>
      </c>
      <c r="AO737" s="358"/>
      <c r="AP737" s="358"/>
      <c r="AQ737" s="358"/>
      <c r="AR737" s="991" t="s">
        <v>566</v>
      </c>
      <c r="AS737" s="992"/>
      <c r="AT737" s="992"/>
      <c r="AU737" s="992"/>
      <c r="AV737" s="992"/>
      <c r="AW737" s="992"/>
      <c r="AX737" s="993"/>
      <c r="AY737" s="89"/>
      <c r="AZ737" s="89"/>
    </row>
    <row r="738" spans="1:52" ht="24.75" customHeight="1" x14ac:dyDescent="0.15">
      <c r="A738" s="994" t="s">
        <v>361</v>
      </c>
      <c r="B738" s="203"/>
      <c r="C738" s="203"/>
      <c r="D738" s="204"/>
      <c r="E738" s="990" t="s">
        <v>567</v>
      </c>
      <c r="F738" s="990"/>
      <c r="G738" s="990"/>
      <c r="H738" s="990"/>
      <c r="I738" s="990"/>
      <c r="J738" s="990"/>
      <c r="K738" s="990"/>
      <c r="L738" s="990"/>
      <c r="M738" s="990"/>
      <c r="N738" s="358" t="s">
        <v>362</v>
      </c>
      <c r="O738" s="358"/>
      <c r="P738" s="358"/>
      <c r="Q738" s="358"/>
      <c r="R738" s="990" t="s">
        <v>568</v>
      </c>
      <c r="S738" s="990"/>
      <c r="T738" s="990"/>
      <c r="U738" s="990"/>
      <c r="V738" s="990"/>
      <c r="W738" s="990"/>
      <c r="X738" s="990"/>
      <c r="Y738" s="990"/>
      <c r="Z738" s="990"/>
      <c r="AA738" s="358" t="s">
        <v>482</v>
      </c>
      <c r="AB738" s="358"/>
      <c r="AC738" s="358"/>
      <c r="AD738" s="358"/>
      <c r="AE738" s="990" t="s">
        <v>569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570</v>
      </c>
      <c r="F739" s="1002"/>
      <c r="G739" s="1002"/>
      <c r="H739" s="91" t="str">
        <f>IF(E739="", "", "(")</f>
        <v>(</v>
      </c>
      <c r="I739" s="985"/>
      <c r="J739" s="985"/>
      <c r="K739" s="91" t="str">
        <f>IF(OR(I739="　", I739=""), "", "-")</f>
        <v/>
      </c>
      <c r="L739" s="986">
        <v>344</v>
      </c>
      <c r="M739" s="986"/>
      <c r="N739" s="92" t="str">
        <f>IF(O739="", "", "-")</f>
        <v/>
      </c>
      <c r="O739" s="93"/>
      <c r="P739" s="92" t="str">
        <f>IF(E739="", "", ")")</f>
        <v>)</v>
      </c>
      <c r="Q739" s="1001" t="s">
        <v>570</v>
      </c>
      <c r="R739" s="1002"/>
      <c r="S739" s="1002"/>
      <c r="T739" s="91" t="str">
        <f>IF(Q739="", "", "(")</f>
        <v>(</v>
      </c>
      <c r="U739" s="985" t="s">
        <v>470</v>
      </c>
      <c r="V739" s="985"/>
      <c r="W739" s="91" t="str">
        <f>IF(OR(U739="　", U739=""), "", "-")</f>
        <v>-</v>
      </c>
      <c r="X739" s="986">
        <v>42</v>
      </c>
      <c r="Y739" s="986"/>
      <c r="Z739" s="92" t="str">
        <f>IF(AA739="", "", "-")</f>
        <v/>
      </c>
      <c r="AA739" s="93"/>
      <c r="AB739" s="92" t="str">
        <f>IF(Q739="", "", ")")</f>
        <v>)</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t="s">
        <v>592</v>
      </c>
      <c r="M781" s="665"/>
      <c r="N781" s="665"/>
      <c r="O781" s="665"/>
      <c r="P781" s="665"/>
      <c r="Q781" s="665"/>
      <c r="R781" s="665"/>
      <c r="S781" s="665"/>
      <c r="T781" s="665"/>
      <c r="U781" s="665"/>
      <c r="V781" s="665"/>
      <c r="W781" s="665"/>
      <c r="X781" s="666"/>
      <c r="Y781" s="385">
        <v>13</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593</v>
      </c>
      <c r="D837" s="340"/>
      <c r="E837" s="340"/>
      <c r="F837" s="340"/>
      <c r="G837" s="340"/>
      <c r="H837" s="340"/>
      <c r="I837" s="340"/>
      <c r="J837" s="906">
        <v>7010001067262</v>
      </c>
      <c r="K837" s="907"/>
      <c r="L837" s="907"/>
      <c r="M837" s="907"/>
      <c r="N837" s="907"/>
      <c r="O837" s="908"/>
      <c r="P837" s="355" t="s">
        <v>592</v>
      </c>
      <c r="Q837" s="343"/>
      <c r="R837" s="343"/>
      <c r="S837" s="343"/>
      <c r="T837" s="343"/>
      <c r="U837" s="343"/>
      <c r="V837" s="343"/>
      <c r="W837" s="343"/>
      <c r="X837" s="343"/>
      <c r="Y837" s="344">
        <v>13</v>
      </c>
      <c r="Z837" s="345"/>
      <c r="AA837" s="345"/>
      <c r="AB837" s="346"/>
      <c r="AC837" s="356" t="s">
        <v>524</v>
      </c>
      <c r="AD837" s="364"/>
      <c r="AE837" s="364"/>
      <c r="AF837" s="364"/>
      <c r="AG837" s="364"/>
      <c r="AH837" s="365">
        <v>2</v>
      </c>
      <c r="AI837" s="366"/>
      <c r="AJ837" s="366"/>
      <c r="AK837" s="366"/>
      <c r="AL837" s="350">
        <v>99.5</v>
      </c>
      <c r="AM837" s="351"/>
      <c r="AN837" s="351"/>
      <c r="AO837" s="352"/>
      <c r="AP837" s="353" t="s">
        <v>597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7" t="s">
        <v>580</v>
      </c>
      <c r="F1102" s="371"/>
      <c r="G1102" s="371"/>
      <c r="H1102" s="371"/>
      <c r="I1102" s="371"/>
      <c r="J1102" s="341" t="s">
        <v>580</v>
      </c>
      <c r="K1102" s="342"/>
      <c r="L1102" s="342"/>
      <c r="M1102" s="342"/>
      <c r="N1102" s="342"/>
      <c r="O1102" s="342"/>
      <c r="P1102" s="355" t="s">
        <v>580</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580</v>
      </c>
      <c r="AI1102" s="349"/>
      <c r="AJ1102" s="349"/>
      <c r="AK1102" s="349"/>
      <c r="AL1102" s="350" t="s">
        <v>580</v>
      </c>
      <c r="AM1102" s="351"/>
      <c r="AN1102" s="351"/>
      <c r="AO1102" s="352"/>
      <c r="AP1102" s="353" t="s">
        <v>580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483" max="49" man="1"/>
    <brk id="725"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3" sqref="L3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29"/>
      <c r="AA2" s="830"/>
      <c r="AB2" s="1033" t="s">
        <v>11</v>
      </c>
      <c r="AC2" s="1034"/>
      <c r="AD2" s="1035"/>
      <c r="AE2" s="1039" t="s">
        <v>357</v>
      </c>
      <c r="AF2" s="1039"/>
      <c r="AG2" s="1039"/>
      <c r="AH2" s="1039"/>
      <c r="AI2" s="1039" t="s">
        <v>363</v>
      </c>
      <c r="AJ2" s="1039"/>
      <c r="AK2" s="1039"/>
      <c r="AL2" s="1039"/>
      <c r="AM2" s="1039" t="s">
        <v>472</v>
      </c>
      <c r="AN2" s="1039"/>
      <c r="AO2" s="103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6"/>
      <c r="I4" s="1006"/>
      <c r="J4" s="1006"/>
      <c r="K4" s="1006"/>
      <c r="L4" s="1006"/>
      <c r="M4" s="1006"/>
      <c r="N4" s="1006"/>
      <c r="O4" s="1007"/>
      <c r="P4" s="98"/>
      <c r="Q4" s="1014"/>
      <c r="R4" s="1014"/>
      <c r="S4" s="1014"/>
      <c r="T4" s="1014"/>
      <c r="U4" s="1014"/>
      <c r="V4" s="1014"/>
      <c r="W4" s="1014"/>
      <c r="X4" s="1015"/>
      <c r="Y4" s="1024" t="s">
        <v>12</v>
      </c>
      <c r="Z4" s="1025"/>
      <c r="AA4" s="1026"/>
      <c r="AB4" s="458"/>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29"/>
      <c r="AA9" s="830"/>
      <c r="AB9" s="1033" t="s">
        <v>11</v>
      </c>
      <c r="AC9" s="1034"/>
      <c r="AD9" s="1035"/>
      <c r="AE9" s="1039" t="s">
        <v>357</v>
      </c>
      <c r="AF9" s="1039"/>
      <c r="AG9" s="1039"/>
      <c r="AH9" s="1039"/>
      <c r="AI9" s="1039" t="s">
        <v>363</v>
      </c>
      <c r="AJ9" s="1039"/>
      <c r="AK9" s="1039"/>
      <c r="AL9" s="1039"/>
      <c r="AM9" s="1039" t="s">
        <v>472</v>
      </c>
      <c r="AN9" s="1039"/>
      <c r="AO9" s="103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8"/>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29"/>
      <c r="AA16" s="830"/>
      <c r="AB16" s="1033" t="s">
        <v>11</v>
      </c>
      <c r="AC16" s="1034"/>
      <c r="AD16" s="1035"/>
      <c r="AE16" s="1039" t="s">
        <v>357</v>
      </c>
      <c r="AF16" s="1039"/>
      <c r="AG16" s="1039"/>
      <c r="AH16" s="1039"/>
      <c r="AI16" s="1039" t="s">
        <v>363</v>
      </c>
      <c r="AJ16" s="1039"/>
      <c r="AK16" s="1039"/>
      <c r="AL16" s="1039"/>
      <c r="AM16" s="1039" t="s">
        <v>472</v>
      </c>
      <c r="AN16" s="1039"/>
      <c r="AO16" s="103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8"/>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29"/>
      <c r="AA23" s="830"/>
      <c r="AB23" s="1033" t="s">
        <v>11</v>
      </c>
      <c r="AC23" s="1034"/>
      <c r="AD23" s="1035"/>
      <c r="AE23" s="1039" t="s">
        <v>357</v>
      </c>
      <c r="AF23" s="1039"/>
      <c r="AG23" s="1039"/>
      <c r="AH23" s="1039"/>
      <c r="AI23" s="1039" t="s">
        <v>363</v>
      </c>
      <c r="AJ23" s="1039"/>
      <c r="AK23" s="1039"/>
      <c r="AL23" s="1039"/>
      <c r="AM23" s="1039" t="s">
        <v>472</v>
      </c>
      <c r="AN23" s="1039"/>
      <c r="AO23" s="103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8"/>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29"/>
      <c r="AA30" s="830"/>
      <c r="AB30" s="1033" t="s">
        <v>11</v>
      </c>
      <c r="AC30" s="1034"/>
      <c r="AD30" s="1035"/>
      <c r="AE30" s="1039" t="s">
        <v>357</v>
      </c>
      <c r="AF30" s="1039"/>
      <c r="AG30" s="1039"/>
      <c r="AH30" s="1039"/>
      <c r="AI30" s="1039" t="s">
        <v>363</v>
      </c>
      <c r="AJ30" s="1039"/>
      <c r="AK30" s="1039"/>
      <c r="AL30" s="1039"/>
      <c r="AM30" s="1039" t="s">
        <v>472</v>
      </c>
      <c r="AN30" s="1039"/>
      <c r="AO30" s="103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8"/>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29"/>
      <c r="AA37" s="830"/>
      <c r="AB37" s="1033" t="s">
        <v>11</v>
      </c>
      <c r="AC37" s="1034"/>
      <c r="AD37" s="1035"/>
      <c r="AE37" s="1039" t="s">
        <v>357</v>
      </c>
      <c r="AF37" s="1039"/>
      <c r="AG37" s="1039"/>
      <c r="AH37" s="1039"/>
      <c r="AI37" s="1039" t="s">
        <v>363</v>
      </c>
      <c r="AJ37" s="1039"/>
      <c r="AK37" s="1039"/>
      <c r="AL37" s="1039"/>
      <c r="AM37" s="1039" t="s">
        <v>472</v>
      </c>
      <c r="AN37" s="1039"/>
      <c r="AO37" s="103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8"/>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29"/>
      <c r="AA44" s="830"/>
      <c r="AB44" s="1033" t="s">
        <v>11</v>
      </c>
      <c r="AC44" s="1034"/>
      <c r="AD44" s="1035"/>
      <c r="AE44" s="1039" t="s">
        <v>357</v>
      </c>
      <c r="AF44" s="1039"/>
      <c r="AG44" s="1039"/>
      <c r="AH44" s="1039"/>
      <c r="AI44" s="1039" t="s">
        <v>363</v>
      </c>
      <c r="AJ44" s="1039"/>
      <c r="AK44" s="1039"/>
      <c r="AL44" s="1039"/>
      <c r="AM44" s="1039" t="s">
        <v>472</v>
      </c>
      <c r="AN44" s="1039"/>
      <c r="AO44" s="103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8"/>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29"/>
      <c r="AA51" s="830"/>
      <c r="AB51" s="554" t="s">
        <v>11</v>
      </c>
      <c r="AC51" s="1034"/>
      <c r="AD51" s="1035"/>
      <c r="AE51" s="1039" t="s">
        <v>357</v>
      </c>
      <c r="AF51" s="1039"/>
      <c r="AG51" s="1039"/>
      <c r="AH51" s="1039"/>
      <c r="AI51" s="1039" t="s">
        <v>363</v>
      </c>
      <c r="AJ51" s="1039"/>
      <c r="AK51" s="1039"/>
      <c r="AL51" s="1039"/>
      <c r="AM51" s="1039" t="s">
        <v>472</v>
      </c>
      <c r="AN51" s="1039"/>
      <c r="AO51" s="103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8"/>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29"/>
      <c r="AA58" s="830"/>
      <c r="AB58" s="1033" t="s">
        <v>11</v>
      </c>
      <c r="AC58" s="1034"/>
      <c r="AD58" s="1035"/>
      <c r="AE58" s="1039" t="s">
        <v>357</v>
      </c>
      <c r="AF58" s="1039"/>
      <c r="AG58" s="1039"/>
      <c r="AH58" s="1039"/>
      <c r="AI58" s="1039" t="s">
        <v>363</v>
      </c>
      <c r="AJ58" s="1039"/>
      <c r="AK58" s="1039"/>
      <c r="AL58" s="1039"/>
      <c r="AM58" s="1039" t="s">
        <v>472</v>
      </c>
      <c r="AN58" s="1039"/>
      <c r="AO58" s="103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8"/>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29"/>
      <c r="AA65" s="830"/>
      <c r="AB65" s="1033" t="s">
        <v>11</v>
      </c>
      <c r="AC65" s="1034"/>
      <c r="AD65" s="1035"/>
      <c r="AE65" s="1039" t="s">
        <v>357</v>
      </c>
      <c r="AF65" s="1039"/>
      <c r="AG65" s="1039"/>
      <c r="AH65" s="1039"/>
      <c r="AI65" s="1039" t="s">
        <v>363</v>
      </c>
      <c r="AJ65" s="1039"/>
      <c r="AK65" s="1039"/>
      <c r="AL65" s="1039"/>
      <c r="AM65" s="1039" t="s">
        <v>472</v>
      </c>
      <c r="AN65" s="1039"/>
      <c r="AO65" s="103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8"/>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2018-06-28T04:25:36Z</cp:lastPrinted>
  <dcterms:created xsi:type="dcterms:W3CDTF">2012-03-13T00:50:25Z</dcterms:created>
  <dcterms:modified xsi:type="dcterms:W3CDTF">2018-07-10T12:48:16Z</dcterms:modified>
</cp:coreProperties>
</file>