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H30（共有）\2.行政事業レビュー\6.平成30年度行政事業レビューシートの作成等\4.最終公表\4.会計課へ\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04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<sst xmlns="http://schemas.openxmlformats.org/spreadsheetml/2006/main" count="2827" uniqueCount="630">
  <si>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</si>
  <si>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</si>
  <si>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</si>
  <si>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</si>
  <si>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</si>
  <si>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</si>
  <si>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</si>
  <si>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</si>
  <si>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</si>
  <si>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</si>
  <si>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</si>
  <si>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</si>
  <si>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</si>
  <si>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</si>
  <si>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</si>
  <si>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</si>
  <si>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</si>
  <si>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</si>
  <si>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</si>
  <si>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</si>
  <si>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</si>
  <si>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</si>
  <si>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</si>
  <si>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</si>
  <si>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</si>
  <si>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</si>
  <si>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</si>
  <si>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</si>
  <si>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</si>
  <si>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</si>
  <si>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</si>
  <si>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</si>
  <si>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</si>
  <si>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</si>
  <si>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</si>
  <si>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</si>
  <si>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</si>
  <si>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</si>
  <si>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</si>
  <si>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</si>
  <si>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</si>
  <si>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</si>
  <si>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</si>
  <si>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</si>
  <si>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</si>
  <si>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</si>
  <si>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</si>
  <si>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</si>
  <si>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</si>
  <si>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</si>
  <si>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</si>
  <si>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</si>
  <si>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</si>
  <si>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</si>
  <si>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</si>
  <si>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</si>
  <si>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</si>
  <si>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</si>
  <si>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</si>
  <si>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</si>
  <si>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</si>
  <si>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</si>
  <si>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</si>
  <si>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</si>
  <si>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</si>
  <si>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</si>
  <si>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</si>
  <si>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</si>
  <si>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</si>
  <si>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</si>
  <si>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</si>
  <si>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</si>
  <si>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</si>
  <si>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</si>
  <si>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</si>
  <si>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</si>
  <si>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</si>
  <si>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</si>
  <si>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</si>
  <si>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</si>
  <si>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</si>
  <si>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</si>
  <si>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</si>
  <si>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</si>
  <si>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</si>
  <si>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</si>
  <si>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</si>
  <si>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</si>
  <si>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</si>
  <si>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</si>
  <si>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</si>
  <si>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</si>
  <si>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</si>
  <si>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</si>
  <si>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</si>
  <si>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</si>
  <si>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</si>
  <si>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</si>
  <si>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</si>
  <si>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</si>
  <si>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</si>
  <si>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</si>
  <si>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</si>
  <si>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</si>
  <si>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</si>
  <si>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</si>
  <si>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</si>
  <si>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</si>
  <si>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</si>
  <si>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</si>
  <si>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</si>
  <si>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</si>
  <si>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</si>
  <si>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</si>
  <si>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</si>
  <si>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</si>
  <si>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</si>
  <si>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</si>
  <si>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</si>
  <si>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</si>
  <si>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</si>
  <si>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</si>
  <si>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</si>
  <si>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</si>
  <si>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</si>
  <si>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</si>
  <si>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</si>
  <si>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</si>
  <si>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</si>
  <si>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</si>
  <si>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</si>
  <si>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</si>
  <si>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</si>
  <si>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</si>
  <si>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</si>
  <si>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</si>
  <si>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</si>
  <si>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</si>
  <si>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</si>
  <si>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</si>
  <si>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</si>
  <si>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</si>
  <si>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</si>
  <si>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</si>
  <si>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</si>
  <si>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</si>
  <si>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</si>
  <si>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</si>
  <si>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</si>
  <si>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</si>
  <si>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</si>
  <si>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</si>
  <si>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</si>
  <si>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</si>
  <si>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</si>
  <si>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</si>
  <si>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</si>
  <si>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</si>
  <si>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</si>
  <si>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</si>
  <si>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</si>
  <si>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</si>
  <si>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</si>
  <si>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</si>
  <si>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</si>
  <si>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</si>
  <si>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</si>
  <si>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</si>
  <si>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</si>
  <si>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</si>
  <si>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</si>
  <si>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</si>
  <si>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</si>
  <si>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</si>
  <si>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</si>
  <si>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</si>
  <si>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</si>
  <si>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</si>
  <si>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</si>
  <si>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</si>
  <si>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</si>
  <si>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</si>
  <si>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</si>
  <si>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</si>
  <si>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</si>
  <si>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</si>
  <si>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</si>
  <si>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</si>
  <si>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</si>
  <si>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</si>
  <si>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</si>
  <si>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</si>
  <si>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</si>
  <si>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</si>
  <si>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</si>
  <si>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</si>
  <si>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</si>
  <si>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</si>
  <si>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</si>
  <si>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</si>
  <si>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</si>
  <si>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</si>
  <si>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</si>
  <si>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</si>
  <si>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</si>
  <si>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</si>
  <si>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</si>
  <si>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</si>
  <si>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</si>
  <si>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</si>
  <si>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</si>
  <si>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</si>
  <si>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</si>
  <si>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</si>
  <si>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</si>
  <si>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</si>
  <si>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</si>
  <si>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</si>
  <si>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</si>
  <si>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</si>
  <si>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</si>
  <si>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</si>
  <si>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</si>
  <si>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</si>
  <si>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</si>
  <si>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</si>
  <si>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</si>
  <si>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</si>
  <si>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</si>
  <si>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</si>
  <si>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</si>
  <si>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</si>
  <si>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</si>
  <si>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</si>
  <si>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</si>
  <si>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</si>
  <si>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</si>
  <si>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</si>
  <si>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</si>
  <si>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</si>
  <si>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</si>
  <si>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</si>
  <si>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</si>
  <si>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</si>
  <si>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</si>
  <si>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</si>
  <si>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</si>
  <si>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</si>
  <si>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</si>
  <si>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</si>
  <si>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</si>
  <si>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</si>
  <si>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</si>
  <si>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</si>
  <si>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</si>
  <si>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</si>
  <si>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</si>
  <si>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</si>
  <si>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</si>
  <si>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</si>
  <si>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</si>
  <si>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</si>
  <si>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</si>
  <si>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</si>
  <si>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</si>
  <si>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</si>
  <si>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</si>
  <si>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</si>
  <si>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</si>
  <si>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</si>
  <si>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</si>
  <si>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</si>
  <si>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</si>
  <si>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</si>
  <si>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</si>
  <si>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</si>
  <si>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</si>
  <si>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</si>
  <si>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</si>
  <si>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</si>
  <si>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</si>
  <si>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</si>
  <si>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</si>
  <si>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</si>
  <si>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</si>
  <si>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</si>
  <si>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</si>
  <si>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</si>
  <si>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</si>
  <si>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</si>
  <si>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</si>
  <si>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</si>
  <si>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</si>
  <si>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</si>
  <si>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</si>
  <si>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</si>
  <si>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</si>
  <si>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</si>
  <si>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</si>
  <si>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</si>
  <si>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</si>
  <si>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</si>
  <si>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</si>
  <si>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</si>
  <si>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</si>
  <si>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</si>
  <si>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</si>
  <si>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</si>
  <si>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</si>
  <si>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</si>
  <si>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</si>
  <si>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</si>
  <si>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</si>
  <si>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</si>
  <si>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</si>
  <si>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</si>
  <si>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</si>
  <si>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</si>
  <si>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</si>
  <si>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</si>
  <si>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</si>
  <si>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</si>
  <si>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</si>
  <si>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</si>
  <si>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</si>
  <si>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</si>
  <si>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</si>
  <si>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</si>
  <si>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</si>
  <si>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</si>
  <si>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</si>
  <si>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</si>
  <si>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</si>
  <si>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</si>
  <si>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</si>
  <si>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</si>
  <si>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</si>
  <si>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</si>
  <si>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</si>
  <si>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</si>
  <si>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</si>
  <si>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</si>
  <si>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</si>
  <si>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</si>
  <si>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</si>
  <si>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</si>
  <si>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</si>
  <si>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</si>
  <si>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</si>
  <si>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</si>
  <si>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</si>
  <si>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</si>
  <si>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</si>
  <si>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</si>
  <si>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</si>
  <si>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</si>
  <si>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</si>
  <si>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</si>
  <si>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</si>
  <si>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</si>
  <si>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</si>
  <si>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</si>
  <si>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</si>
  <si>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</si>
  <si>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</si>
  <si>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</si>
  <si>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</si>
  <si>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</si>
  <si>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</si>
  <si>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</si>
  <si>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</si>
  <si>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</si>
  <si>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</si>
  <si>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</si>
  <si>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</si>
  <si>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</si>
  <si>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</si>
  <si>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</si>
  <si>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</si>
  <si>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</si>
  <si>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</si>
  <si>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</si>
  <si>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</si>
  <si>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</si>
  <si>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</si>
  <si>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</si>
  <si>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</si>
  <si>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</si>
  <si>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</si>
  <si>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</si>
  <si>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</si>
  <si>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</si>
  <si>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</si>
  <si>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</si>
  <si>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</si>
  <si>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</si>
  <si>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</si>
  <si>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</si>
  <si>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</si>
  <si>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</si>
  <si>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</si>
  <si>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</si>
  <si>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</si>
  <si>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</si>
  <si>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</si>
  <si>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</si>
  <si>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</si>
  <si>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</si>
  <si>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</si>
  <si>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</si>
  <si>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</si>
  <si>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</si>
  <si>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</si>
  <si>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</si>
  <si>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</si>
  <si>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</si>
  <si>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</si>
  <si>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</si>
  <si>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</si>
  <si>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</si>
  <si>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</si>
  <si>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</si>
  <si>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</si>
  <si>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</si>
  <si>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</si>
  <si>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</si>
  <si>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</si>
  <si>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</si>
  <si>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</si>
  <si>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</si>
  <si>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</si>
  <si>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</si>
  <si>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</si>
  <si>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</si>
  <si>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</si>
  <si>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</si>
  <si>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</si>
  <si>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</si>
  <si>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</si>
  <si>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</si>
  <si>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</si>
  <si>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</si>
  <si>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</si>
  <si>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</si>
  <si>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</si>
  <si>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</si>
  <si>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</si>
  <si>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</si>
  <si>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</si>
  <si>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</si>
  <si>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</si>
  <si>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</si>
  <si>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</si>
  <si>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</si>
  <si>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</si>
  <si>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</si>
  <si>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</si>
  <si>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</si>
  <si>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</si>
  <si>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</si>
  <si>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</si>
  <si>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</si>
  <si>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</si>
  <si>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</si>
  <si>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</si>
  <si>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</si>
  <si>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</si>
  <si>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</si>
  <si>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</si>
  <si>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</si>
  <si>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</si>
  <si>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</si>
  <si>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</si>
  <si>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</si>
  <si>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</si>
  <si>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</si>
  <si>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</si>
  <si>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</si>
  <si>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</si>
  <si>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</si>
  <si>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</si>
  <si>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</si>
  <si>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</si>
  <si>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</si>
  <si>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</si>
  <si>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</si>
  <si>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</si>
  <si>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</si>
  <si>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</si>
  <si>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</si>
  <si>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</si>
  <si>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</si>
  <si>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</si>
  <si>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</si>
  <si>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</si>
  <si>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</si>
  <si>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</si>
  <si>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</si>
  <si>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</si>
  <si>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</si>
  <si>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</si>
  <si>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</si>
  <si>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</si>
  <si>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</si>
  <si>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</si>
  <si>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</si>
  <si>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</si>
  <si>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</si>
  <si>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</si>
  <si>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</si>
  <si>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</si>
  <si>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</si>
  <si>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</si>
  <si>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</si>
  <si>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</si>
  <si>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</si>
  <si>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</si>
  <si>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</si>
  <si>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</si>
  <si>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</si>
  <si>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</si>
  <si>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</si>
  <si>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</si>
  <si>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</si>
  <si>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</si>
  <si>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</si>
  <si>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</si>
  <si>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</si>
  <si>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</si>
  <si>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</si>
  <si>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</si>
  <si>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</si>
  <si>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</si>
  <si>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</si>
  <si>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</si>
  <si>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</si>
  <si>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</si>
  <si>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</si>
  <si>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</si>
  <si>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</si>
  <si>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</si>
  <si>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</si>
  <si>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</si>
  <si>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</si>
  <si>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</si>
  <si>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</si>
  <si>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</si>
  <si>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</si>
  <si>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</si>
  <si>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船舶による環境汚染防止のための総合対策</t>
    <rPh sb="0" eb="2">
      <t>センパク</t>
    </rPh>
    <rPh sb="5" eb="7">
      <t>カンキョウ</t>
    </rPh>
    <rPh sb="7" eb="9">
      <t>オセン</t>
    </rPh>
    <rPh sb="9" eb="11">
      <t>ボウシ</t>
    </rPh>
    <rPh sb="15" eb="17">
      <t>ソウゴウ</t>
    </rPh>
    <rPh sb="17" eb="19">
      <t>タイサク</t>
    </rPh>
    <phoneticPr fontId="5"/>
  </si>
  <si>
    <t>船舶産業課
海洋・環境政策課</t>
    <rPh sb="0" eb="5">
      <t>センパクサンギョウカ</t>
    </rPh>
    <rPh sb="6" eb="8">
      <t>カイヨウ</t>
    </rPh>
    <rPh sb="9" eb="11">
      <t>カンキョウ</t>
    </rPh>
    <rPh sb="11" eb="14">
      <t>セイサクカ</t>
    </rPh>
    <phoneticPr fontId="5"/>
  </si>
  <si>
    <t>○</t>
  </si>
  <si>
    <t>-</t>
    <phoneticPr fontId="5"/>
  </si>
  <si>
    <t>　国際的に懸念されている船舶から排出されるブラックカーボン、SOxについて、国際基準策定の議論を我が国環境技術を元に主導することにより、北極海の氷雪の融解等の環境被害拡大防止策や大気汚染防止策の検討に貢献する。</t>
    <phoneticPr fontId="5"/>
  </si>
  <si>
    <t>　船舶から排出されるブラックカーボンの国際的な議論に対し、我が国の優れた環境対策技術を元に議論を主導するため、船舶から排出されるブラックカーボンの実態や船舶に利用できる既存の陸上等の排出削減技術の把握のための調査等を実施し、合理的な基準策定に向けた検討を行う。また、船舶から排出されるSOxの規制強化に向けた対応方法等について検討を行う。</t>
    <phoneticPr fontId="5"/>
  </si>
  <si>
    <t>技術研究開発調査費</t>
    <rPh sb="0" eb="2">
      <t>ギジュツ</t>
    </rPh>
    <rPh sb="2" eb="4">
      <t>ケンキュウ</t>
    </rPh>
    <rPh sb="4" eb="6">
      <t>カイハツ</t>
    </rPh>
    <rPh sb="6" eb="9">
      <t>チョウサヒ</t>
    </rPh>
    <phoneticPr fontId="5"/>
  </si>
  <si>
    <t>技術研究開発調査旅費</t>
    <rPh sb="0" eb="2">
      <t>ギジュツ</t>
    </rPh>
    <rPh sb="2" eb="4">
      <t>ケンキュウ</t>
    </rPh>
    <rPh sb="4" eb="6">
      <t>カイハツ</t>
    </rPh>
    <rPh sb="6" eb="8">
      <t>チョウサ</t>
    </rPh>
    <rPh sb="8" eb="10">
      <t>リョヒ</t>
    </rPh>
    <phoneticPr fontId="5"/>
  </si>
  <si>
    <t>技術研究開発謝金</t>
    <rPh sb="0" eb="2">
      <t>ギジュツ</t>
    </rPh>
    <rPh sb="2" eb="4">
      <t>ケンキュウ</t>
    </rPh>
    <rPh sb="4" eb="6">
      <t>カイハツ</t>
    </rPh>
    <rPh sb="6" eb="8">
      <t>シャキン</t>
    </rPh>
    <phoneticPr fontId="5"/>
  </si>
  <si>
    <t>技術研究開発委員等旅費</t>
    <rPh sb="0" eb="2">
      <t>ギジュツ</t>
    </rPh>
    <rPh sb="2" eb="4">
      <t>ケンキュウ</t>
    </rPh>
    <rPh sb="4" eb="6">
      <t>カイハツ</t>
    </rPh>
    <rPh sb="6" eb="8">
      <t>イイン</t>
    </rPh>
    <rPh sb="8" eb="9">
      <t>トウ</t>
    </rPh>
    <rPh sb="9" eb="11">
      <t>リョヒ</t>
    </rPh>
    <phoneticPr fontId="5"/>
  </si>
  <si>
    <t>IMOにおけるブラックカーボン・SOxに係る議論に我が国から国際基準案や技術レポート等を４件以上提出する</t>
    <phoneticPr fontId="5"/>
  </si>
  <si>
    <t>国土交通省からIMOに提出したブラックカーボン・SOxに係る国際基準案や技術レポート等</t>
    <phoneticPr fontId="5"/>
  </si>
  <si>
    <t>件</t>
    <rPh sb="0" eb="1">
      <t>ケン</t>
    </rPh>
    <phoneticPr fontId="5"/>
  </si>
  <si>
    <t>ブラックカーボン・SOx対策技術の確立に向けて検討した技術的課題数</t>
    <phoneticPr fontId="5"/>
  </si>
  <si>
    <t>百万円</t>
    <rPh sb="0" eb="2">
      <t>ヒャクマン</t>
    </rPh>
    <rPh sb="2" eb="3">
      <t>エン</t>
    </rPh>
    <phoneticPr fontId="5"/>
  </si>
  <si>
    <t>X/Y</t>
    <phoneticPr fontId="5"/>
  </si>
  <si>
    <t>3　地球環境の保全</t>
    <phoneticPr fontId="5"/>
  </si>
  <si>
    <t>9　地球温暖化防止等の環境の保全を行う</t>
    <phoneticPr fontId="5"/>
  </si>
  <si>
    <t>船舶から排出されるブラックカーボン、SOxについて、調査の結果を踏まえて合理的な国際基準策定の議論を主導することにより、北極海の氷雪の融解を阻止するなどの環境の保全を行う。</t>
    <phoneticPr fontId="5"/>
  </si>
  <si>
    <t>国際的な環境問題に関する取り組みであり、国民や社会のニーズを反映している。</t>
    <phoneticPr fontId="5"/>
  </si>
  <si>
    <t>船舶から排出されるブラックカーボン、SOxの国際基準策定に関する事業であるため、国が行う必要がある。</t>
    <phoneticPr fontId="5"/>
  </si>
  <si>
    <t>国際基準策定に関する事業であり、優先度が高い。</t>
    <phoneticPr fontId="5"/>
  </si>
  <si>
    <t>無</t>
  </si>
  <si>
    <t>‐</t>
  </si>
  <si>
    <t>一般競争入札を行い競争性を確保することにより、コスト削減に努めた。</t>
    <phoneticPr fontId="5"/>
  </si>
  <si>
    <t>目標に見合った成果実績が得られた。</t>
    <phoneticPr fontId="5"/>
  </si>
  <si>
    <t>目標に見合った知見が得られた。</t>
    <phoneticPr fontId="5"/>
  </si>
  <si>
    <t>合理的な基準策定に向けた検討を行うために活用されている。</t>
    <phoneticPr fontId="5"/>
  </si>
  <si>
    <t>外部支出について内容を精査し、予算を効率的に執行した。</t>
    <phoneticPr fontId="5"/>
  </si>
  <si>
    <t>支出先の使途の把握を通じ契約内容の点検・見直しを行う等効率的な執行に努める。</t>
    <phoneticPr fontId="5"/>
  </si>
  <si>
    <t>新26-12</t>
    <phoneticPr fontId="5"/>
  </si>
  <si>
    <t>新26-010</t>
    <phoneticPr fontId="5"/>
  </si>
  <si>
    <t>71</t>
    <phoneticPr fontId="5"/>
  </si>
  <si>
    <t>80</t>
    <phoneticPr fontId="5"/>
  </si>
  <si>
    <t>A.（国研）海上・港湾・航空技術研究所</t>
    <phoneticPr fontId="5"/>
  </si>
  <si>
    <t>(国研)海上・港湾・航空技術研究所</t>
    <phoneticPr fontId="5"/>
  </si>
  <si>
    <t>海洋基本計画</t>
    <rPh sb="0" eb="2">
      <t>カイヨウ</t>
    </rPh>
    <rPh sb="2" eb="4">
      <t>キホン</t>
    </rPh>
    <rPh sb="4" eb="6">
      <t>ケイカク</t>
    </rPh>
    <phoneticPr fontId="5"/>
  </si>
  <si>
    <t>課長　斎藤　英明
課長　石原　彰</t>
    <rPh sb="0" eb="2">
      <t>カチョウ</t>
    </rPh>
    <rPh sb="3" eb="5">
      <t>サイトウ</t>
    </rPh>
    <rPh sb="6" eb="8">
      <t>ヒデアキ</t>
    </rPh>
    <rPh sb="9" eb="11">
      <t>カチョウ</t>
    </rPh>
    <rPh sb="12" eb="14">
      <t>イシハラ</t>
    </rPh>
    <rPh sb="15" eb="16">
      <t>アキラ</t>
    </rPh>
    <phoneticPr fontId="5"/>
  </si>
  <si>
    <t>B.（国研）海上・港湾・航空技術研究所</t>
    <rPh sb="3" eb="4">
      <t>コク</t>
    </rPh>
    <rPh sb="4" eb="5">
      <t>ケン</t>
    </rPh>
    <rPh sb="6" eb="8">
      <t>カイジョウ</t>
    </rPh>
    <rPh sb="9" eb="11">
      <t>コウワン</t>
    </rPh>
    <rPh sb="12" eb="14">
      <t>コウクウ</t>
    </rPh>
    <rPh sb="14" eb="16">
      <t>ギジュツ</t>
    </rPh>
    <rPh sb="16" eb="19">
      <t>ケンキュウショ</t>
    </rPh>
    <phoneticPr fontId="5"/>
  </si>
  <si>
    <t>直接経費</t>
    <rPh sb="0" eb="2">
      <t>チョクセツ</t>
    </rPh>
    <rPh sb="2" eb="4">
      <t>ケイヒ</t>
    </rPh>
    <phoneticPr fontId="5"/>
  </si>
  <si>
    <t>一般管理費等</t>
    <rPh sb="0" eb="2">
      <t>イッパン</t>
    </rPh>
    <rPh sb="2" eb="5">
      <t>カンリヒ</t>
    </rPh>
    <rPh sb="5" eb="6">
      <t>ラ</t>
    </rPh>
    <phoneticPr fontId="5"/>
  </si>
  <si>
    <t>一般管理費、消費税　等</t>
    <rPh sb="0" eb="2">
      <t>イッパン</t>
    </rPh>
    <rPh sb="2" eb="5">
      <t>カンリヒ</t>
    </rPh>
    <rPh sb="6" eb="9">
      <t>ショウヒゼイ</t>
    </rPh>
    <rPh sb="10" eb="11">
      <t>ラ</t>
    </rPh>
    <phoneticPr fontId="5"/>
  </si>
  <si>
    <t>人件費</t>
    <rPh sb="0" eb="3">
      <t>ジンケンヒ</t>
    </rPh>
    <phoneticPr fontId="5"/>
  </si>
  <si>
    <t>研究補助者</t>
    <rPh sb="0" eb="2">
      <t>ケンキュウ</t>
    </rPh>
    <rPh sb="2" eb="5">
      <t>ホジョシャ</t>
    </rPh>
    <phoneticPr fontId="5"/>
  </si>
  <si>
    <t>物品購入費、委員会運営費、外注費　等</t>
    <rPh sb="0" eb="2">
      <t>ブッピン</t>
    </rPh>
    <rPh sb="2" eb="5">
      <t>コウニュウヒ</t>
    </rPh>
    <rPh sb="6" eb="9">
      <t>イインカイ</t>
    </rPh>
    <rPh sb="9" eb="12">
      <t>ウンエイヒ</t>
    </rPh>
    <rPh sb="13" eb="16">
      <t>ガイチュウヒ</t>
    </rPh>
    <rPh sb="17" eb="18">
      <t>ラ</t>
    </rPh>
    <phoneticPr fontId="5"/>
  </si>
  <si>
    <t>（国研）海上・港湾・航空技術研究所</t>
    <phoneticPr fontId="5"/>
  </si>
  <si>
    <t>ＳＯｘ規制強化の対応に向けた調査業務</t>
    <rPh sb="3" eb="5">
      <t>キセイ</t>
    </rPh>
    <rPh sb="5" eb="7">
      <t>キョウカ</t>
    </rPh>
    <rPh sb="8" eb="10">
      <t>タイオウ</t>
    </rPh>
    <rPh sb="11" eb="12">
      <t>ム</t>
    </rPh>
    <rPh sb="14" eb="16">
      <t>チョウサ</t>
    </rPh>
    <rPh sb="16" eb="18">
      <t>ギョウム</t>
    </rPh>
    <phoneticPr fontId="5"/>
  </si>
  <si>
    <t>ブラックカーボンに関する調査検討</t>
    <rPh sb="14" eb="16">
      <t>ケントウ</t>
    </rPh>
    <phoneticPr fontId="5"/>
  </si>
  <si>
    <t>-</t>
    <phoneticPr fontId="5"/>
  </si>
  <si>
    <t>C.（株）日本海洋科学</t>
    <phoneticPr fontId="5"/>
  </si>
  <si>
    <t>（株）日本海洋科学</t>
    <phoneticPr fontId="5"/>
  </si>
  <si>
    <t>その他経費</t>
    <phoneticPr fontId="5"/>
  </si>
  <si>
    <t>一般管理費</t>
    <phoneticPr fontId="5"/>
  </si>
  <si>
    <t>一般管理費、消費税</t>
    <phoneticPr fontId="5"/>
  </si>
  <si>
    <t>環境負荷低減に資する技術利用の為の安全検討</t>
    <phoneticPr fontId="5"/>
  </si>
  <si>
    <t>一般管理費等</t>
    <phoneticPr fontId="5"/>
  </si>
  <si>
    <t>一般管理費、その他原価、消費税</t>
    <phoneticPr fontId="5"/>
  </si>
  <si>
    <t>有</t>
  </si>
  <si>
    <t>競争性を確保するため可能なものは一般競争入札を行い委託先を決定しており、選定は妥当である。また、企画競争にあっては、公募の際、応募要件は基本的事項のみとし、特殊な資格要件等は設定していない。また、共同提案を認めることで、競争性の確保に努めた。</t>
    <rPh sb="48" eb="50">
      <t>キカク</t>
    </rPh>
    <rPh sb="50" eb="52">
      <t>キョウソウ</t>
    </rPh>
    <rPh sb="58" eb="60">
      <t>コウボ</t>
    </rPh>
    <rPh sb="61" eb="62">
      <t>サイ</t>
    </rPh>
    <rPh sb="63" eb="65">
      <t>オウボ</t>
    </rPh>
    <rPh sb="65" eb="67">
      <t>ヨウケン</t>
    </rPh>
    <rPh sb="68" eb="71">
      <t>キホンテキ</t>
    </rPh>
    <rPh sb="71" eb="73">
      <t>ジコウ</t>
    </rPh>
    <rPh sb="78" eb="80">
      <t>トクシュ</t>
    </rPh>
    <rPh sb="81" eb="83">
      <t>シカク</t>
    </rPh>
    <rPh sb="83" eb="85">
      <t>ヨウケン</t>
    </rPh>
    <rPh sb="85" eb="86">
      <t>ラ</t>
    </rPh>
    <rPh sb="87" eb="89">
      <t>セッテイ</t>
    </rPh>
    <rPh sb="98" eb="100">
      <t>キョウドウ</t>
    </rPh>
    <rPh sb="100" eb="102">
      <t>テイアン</t>
    </rPh>
    <rPh sb="103" eb="104">
      <t>ミト</t>
    </rPh>
    <rPh sb="110" eb="113">
      <t>キョウソウセイ</t>
    </rPh>
    <rPh sb="114" eb="116">
      <t>カクホ</t>
    </rPh>
    <rPh sb="117" eb="118">
      <t>ツト</t>
    </rPh>
    <phoneticPr fontId="5"/>
  </si>
  <si>
    <t>　　Ｘ/Ｙ</t>
    <phoneticPr fontId="5"/>
  </si>
  <si>
    <t>28百万円/4</t>
    <rPh sb="2" eb="3">
      <t>ヒャク</t>
    </rPh>
    <rPh sb="3" eb="5">
      <t>マンエン</t>
    </rPh>
    <phoneticPr fontId="5"/>
  </si>
  <si>
    <t>32百万円/4</t>
    <rPh sb="2" eb="3">
      <t>ヒャク</t>
    </rPh>
    <rPh sb="3" eb="5">
      <t>マンエン</t>
    </rPh>
    <phoneticPr fontId="5"/>
  </si>
  <si>
    <t>必要な施策に限定されている。</t>
    <phoneticPr fontId="5"/>
  </si>
  <si>
    <t>直接経費</t>
    <phoneticPr fontId="5"/>
  </si>
  <si>
    <t>物品購入費、委員会運営費、外注費等</t>
    <phoneticPr fontId="5"/>
  </si>
  <si>
    <t>人件費</t>
    <phoneticPr fontId="5"/>
  </si>
  <si>
    <t>技術員、研究補助員等</t>
    <phoneticPr fontId="5"/>
  </si>
  <si>
    <t>-</t>
    <phoneticPr fontId="5"/>
  </si>
  <si>
    <t>海事局</t>
    <rPh sb="0" eb="2">
      <t>カイジ</t>
    </rPh>
    <rPh sb="2" eb="3">
      <t>キョク</t>
    </rPh>
    <phoneticPr fontId="5"/>
  </si>
  <si>
    <t>技術研究開発委託費</t>
    <rPh sb="0" eb="2">
      <t>ギジュツ</t>
    </rPh>
    <rPh sb="2" eb="4">
      <t>ケンキュウ</t>
    </rPh>
    <rPh sb="4" eb="6">
      <t>カイハツ</t>
    </rPh>
    <rPh sb="6" eb="8">
      <t>イタク</t>
    </rPh>
    <rPh sb="8" eb="9">
      <t>ヒ</t>
    </rPh>
    <phoneticPr fontId="5"/>
  </si>
  <si>
    <t>設備・備品費、消耗品、外注費</t>
    <rPh sb="5" eb="6">
      <t>ヒ</t>
    </rPh>
    <phoneticPr fontId="5"/>
  </si>
  <si>
    <t>X(委託調査に係る執行額) ／ Y（技術的課題数）　　</t>
    <rPh sb="9" eb="11">
      <t>シッコウ</t>
    </rPh>
    <rPh sb="11" eb="12">
      <t>ガク</t>
    </rPh>
    <phoneticPr fontId="5"/>
  </si>
  <si>
    <t>調査事業の執行に当たっては、コスト削減や効率化を踏まえ、限られた予算内で最大限の効果を上げるよう努める。</t>
    <rPh sb="0" eb="2">
      <t>チョウサ</t>
    </rPh>
    <rPh sb="2" eb="4">
      <t>ジギョウ</t>
    </rPh>
    <rPh sb="5" eb="7">
      <t>シッコウ</t>
    </rPh>
    <rPh sb="8" eb="9">
      <t>ア</t>
    </rPh>
    <rPh sb="17" eb="19">
      <t>サクゲン</t>
    </rPh>
    <rPh sb="20" eb="23">
      <t>コウリツカ</t>
    </rPh>
    <rPh sb="24" eb="25">
      <t>フ</t>
    </rPh>
    <rPh sb="28" eb="29">
      <t>カギ</t>
    </rPh>
    <rPh sb="32" eb="34">
      <t>ヨサン</t>
    </rPh>
    <rPh sb="34" eb="35">
      <t>ナイ</t>
    </rPh>
    <rPh sb="36" eb="39">
      <t>サイダイゲン</t>
    </rPh>
    <rPh sb="40" eb="42">
      <t>コウカ</t>
    </rPh>
    <rPh sb="43" eb="44">
      <t>ア</t>
    </rPh>
    <rPh sb="48" eb="49">
      <t>ツト</t>
    </rPh>
    <phoneticPr fontId="5"/>
  </si>
  <si>
    <t>IMOにおけるブラックカーボン・SOxに係る議論に我が国から提出する国際基準案や技術レポート等の数</t>
    <phoneticPr fontId="5"/>
  </si>
  <si>
    <t>26百万円/4</t>
    <rPh sb="2" eb="3">
      <t>ヒャク</t>
    </rPh>
    <rPh sb="3" eb="5">
      <t>マンエン</t>
    </rPh>
    <phoneticPr fontId="5"/>
  </si>
  <si>
    <t>44百万円/４</t>
    <rPh sb="2" eb="3">
      <t>ヒャク</t>
    </rPh>
    <rPh sb="3" eb="5">
      <t>マンエン</t>
    </rPh>
    <phoneticPr fontId="5"/>
  </si>
  <si>
    <t>-</t>
    <phoneticPr fontId="5"/>
  </si>
  <si>
    <t>１者応札となった原因を分析し、更なる競争性の確保、執行方法等の改善を行い、効率的な事業の実施を図るべきである。</t>
    <rPh sb="1" eb="2">
      <t>シャ</t>
    </rPh>
    <rPh sb="2" eb="4">
      <t>オウサツ</t>
    </rPh>
    <rPh sb="8" eb="10">
      <t>ゲンイン</t>
    </rPh>
    <rPh sb="11" eb="13">
      <t>ブンセキ</t>
    </rPh>
    <rPh sb="15" eb="16">
      <t>サラ</t>
    </rPh>
    <rPh sb="18" eb="21">
      <t>キョウソウセイ</t>
    </rPh>
    <rPh sb="22" eb="24">
      <t>カクホ</t>
    </rPh>
    <rPh sb="25" eb="27">
      <t>シッコウ</t>
    </rPh>
    <rPh sb="27" eb="29">
      <t>ホウホウ</t>
    </rPh>
    <rPh sb="29" eb="30">
      <t>トウ</t>
    </rPh>
    <rPh sb="31" eb="33">
      <t>カイゼン</t>
    </rPh>
    <rPh sb="34" eb="35">
      <t>オコナ</t>
    </rPh>
    <rPh sb="37" eb="39">
      <t>コウリツ</t>
    </rPh>
    <rPh sb="39" eb="40">
      <t>テキ</t>
    </rPh>
    <rPh sb="41" eb="43">
      <t>ジギョウ</t>
    </rPh>
    <rPh sb="44" eb="46">
      <t>ジッシ</t>
    </rPh>
    <rPh sb="47" eb="48">
      <t>ハカ</t>
    </rPh>
    <phoneticPr fontId="2"/>
  </si>
  <si>
    <t>執行等改善</t>
  </si>
  <si>
    <t>より実効性の高い事業となるよう、委託調査の内容を精査し、必要に応じて見直しを行った上で競争性の確保を図るなど、より効率的な予算執行に努める。</t>
    <rPh sb="2" eb="5">
      <t>ジッコウセイ</t>
    </rPh>
    <rPh sb="6" eb="7">
      <t>タカ</t>
    </rPh>
    <rPh sb="8" eb="10">
      <t>ジギョウ</t>
    </rPh>
    <rPh sb="16" eb="18">
      <t>イタク</t>
    </rPh>
    <rPh sb="18" eb="20">
      <t>チョウサ</t>
    </rPh>
    <rPh sb="21" eb="23">
      <t>ナイヨウ</t>
    </rPh>
    <rPh sb="24" eb="26">
      <t>セイサ</t>
    </rPh>
    <rPh sb="28" eb="30">
      <t>ヒツヨウ</t>
    </rPh>
    <rPh sb="31" eb="32">
      <t>オウ</t>
    </rPh>
    <rPh sb="34" eb="36">
      <t>ミナオ</t>
    </rPh>
    <rPh sb="38" eb="39">
      <t>オコナ</t>
    </rPh>
    <rPh sb="41" eb="42">
      <t>ウエ</t>
    </rPh>
    <rPh sb="43" eb="46">
      <t>キョウソウセイ</t>
    </rPh>
    <rPh sb="47" eb="49">
      <t>カクホ</t>
    </rPh>
    <rPh sb="50" eb="51">
      <t>ハカ</t>
    </rPh>
    <rPh sb="57" eb="60">
      <t>コウリツテキ</t>
    </rPh>
    <rPh sb="61" eb="63">
      <t>ヨサン</t>
    </rPh>
    <rPh sb="63" eb="65">
      <t>シッコウ</t>
    </rPh>
    <rPh sb="66" eb="67">
      <t>ツト</t>
    </rPh>
    <phoneticPr fontId="5"/>
  </si>
  <si>
    <t>SOx規制対応に係る検討項目増のため</t>
    <rPh sb="5" eb="7">
      <t>タイオウ</t>
    </rPh>
    <rPh sb="8" eb="9">
      <t>カカ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</si>
</sst>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148372</xdr:colOff>
      <xdr:row>740</xdr:row>
      <xdr:rowOff>257176</xdr:rowOff>
    </xdr:from>
    <xdr:to>
      <xdr:col>30</xdr:col>
      <xdr:colOff>113154</xdr:colOff>
      <xdr:row>743</xdr:row>
      <xdr:rowOff>189820</xdr:rowOff>
    </xdr:to>
    <xdr:sp macro="" textlink="">
      <xdr:nvSpPr>
        <xdr:cNvPr id="2" name="正方形/長方形 1"/>
        <xdr:cNvSpPr/>
      </xdr:nvSpPr>
      <xdr:spPr>
        <a:xfrm>
          <a:off x="2948722" y="39852601"/>
          <a:ext cx="3165182" cy="989919"/>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chemeClr val="tx1"/>
              </a:solidFill>
              <a:latin typeface="HG丸ｺﾞｼｯｸM-PRO" pitchFamily="50" charset="-128"/>
              <a:ea typeface="HG丸ｺﾞｼｯｸM-PRO" pitchFamily="50" charset="-128"/>
            </a:rPr>
            <a:t>国土交通省</a:t>
          </a:r>
          <a:endParaRPr kumimoji="1" lang="en-US" altLang="ja-JP" sz="1600">
            <a:solidFill>
              <a:schemeClr val="tx1"/>
            </a:solidFill>
            <a:latin typeface="HG丸ｺﾞｼｯｸM-PRO" pitchFamily="50" charset="-128"/>
            <a:ea typeface="HG丸ｺﾞｼｯｸM-PRO" pitchFamily="50" charset="-128"/>
          </a:endParaRPr>
        </a:p>
        <a:p>
          <a:pPr algn="ctr"/>
          <a:r>
            <a:rPr kumimoji="1" lang="en-US" altLang="ja-JP" sz="1200">
              <a:solidFill>
                <a:schemeClr val="tx1"/>
              </a:solidFill>
              <a:latin typeface="HG丸ｺﾞｼｯｸM-PRO" pitchFamily="50" charset="-128"/>
              <a:ea typeface="HG丸ｺﾞｼｯｸM-PRO" pitchFamily="50" charset="-128"/>
            </a:rPr>
            <a:t>28</a:t>
          </a:r>
          <a:r>
            <a:rPr kumimoji="1" lang="ja-JP" altLang="en-US" sz="1200">
              <a:solidFill>
                <a:schemeClr val="tx1"/>
              </a:solidFill>
              <a:latin typeface="HG丸ｺﾞｼｯｸM-PRO" pitchFamily="50" charset="-128"/>
              <a:ea typeface="HG丸ｺﾞｼｯｸM-PRO" pitchFamily="50" charset="-128"/>
            </a:rPr>
            <a:t>百万円</a:t>
          </a:r>
        </a:p>
      </xdr:txBody>
    </xdr:sp>
    <xdr:clientData/>
  </xdr:twoCellAnchor>
  <xdr:twoCellAnchor>
    <xdr:from>
      <xdr:col>9</xdr:col>
      <xdr:colOff>6539</xdr:colOff>
      <xdr:row>749</xdr:row>
      <xdr:rowOff>32371</xdr:rowOff>
    </xdr:from>
    <xdr:to>
      <xdr:col>23</xdr:col>
      <xdr:colOff>128032</xdr:colOff>
      <xdr:row>755</xdr:row>
      <xdr:rowOff>104229</xdr:rowOff>
    </xdr:to>
    <xdr:grpSp>
      <xdr:nvGrpSpPr>
        <xdr:cNvPr id="3" name="グループ化 28"/>
        <xdr:cNvGrpSpPr>
          <a:grpSpLocks/>
        </xdr:cNvGrpSpPr>
      </xdr:nvGrpSpPr>
      <xdr:grpSpPr bwMode="auto">
        <a:xfrm>
          <a:off x="1806764" y="42656746"/>
          <a:ext cx="2921843" cy="2186408"/>
          <a:chOff x="1516548" y="30795633"/>
          <a:chExt cx="2610665" cy="1947043"/>
        </a:xfrm>
      </xdr:grpSpPr>
      <xdr:sp macro="" textlink="">
        <xdr:nvSpPr>
          <xdr:cNvPr id="4" name="大かっこ 3"/>
          <xdr:cNvSpPr/>
        </xdr:nvSpPr>
        <xdr:spPr>
          <a:xfrm>
            <a:off x="1924869" y="32046299"/>
            <a:ext cx="1670929" cy="696377"/>
          </a:xfrm>
          <a:prstGeom prst="bracketPair">
            <a:avLst>
              <a:gd name="adj" fmla="val 9837"/>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chemeClr val="tx1"/>
                </a:solidFill>
                <a:latin typeface="HG丸ｺﾞｼｯｸM-PRO" pitchFamily="50" charset="-128"/>
                <a:ea typeface="HG丸ｺﾞｼｯｸM-PRO" pitchFamily="50" charset="-128"/>
              </a:rPr>
              <a:t>船舶から排出されるブラックカーボンの対策技術に関する調査研究業務</a:t>
            </a:r>
          </a:p>
        </xdr:txBody>
      </xdr:sp>
      <xdr:sp macro="" textlink="">
        <xdr:nvSpPr>
          <xdr:cNvPr id="5" name="テキスト ボックス 4"/>
          <xdr:cNvSpPr txBox="1"/>
        </xdr:nvSpPr>
        <xdr:spPr>
          <a:xfrm>
            <a:off x="1516548" y="30795633"/>
            <a:ext cx="2610665" cy="2711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200">
                <a:solidFill>
                  <a:sysClr val="windowText" lastClr="000000"/>
                </a:solidFill>
                <a:latin typeface="HG丸ｺﾞｼｯｸM-PRO" pitchFamily="50" charset="-128"/>
                <a:ea typeface="HG丸ｺﾞｼｯｸM-PRO" pitchFamily="50" charset="-128"/>
              </a:rPr>
              <a:t>【</a:t>
            </a:r>
            <a:r>
              <a:rPr kumimoji="1" lang="ja-JP" altLang="en-US" sz="1200">
                <a:solidFill>
                  <a:sysClr val="windowText" lastClr="000000"/>
                </a:solidFill>
                <a:latin typeface="HG丸ｺﾞｼｯｸM-PRO" pitchFamily="50" charset="-128"/>
                <a:ea typeface="HG丸ｺﾞｼｯｸM-PRO" pitchFamily="50" charset="-128"/>
              </a:rPr>
              <a:t>一般競争入札（最低価格）</a:t>
            </a:r>
            <a:r>
              <a:rPr kumimoji="1" lang="en-US" altLang="ja-JP" sz="1200">
                <a:solidFill>
                  <a:sysClr val="windowText" lastClr="000000"/>
                </a:solidFill>
                <a:latin typeface="HG丸ｺﾞｼｯｸM-PRO" pitchFamily="50" charset="-128"/>
                <a:ea typeface="HG丸ｺﾞｼｯｸM-PRO" pitchFamily="50" charset="-128"/>
              </a:rPr>
              <a:t>】</a:t>
            </a:r>
            <a:endParaRPr kumimoji="1" lang="ja-JP" altLang="en-US" sz="1200">
              <a:solidFill>
                <a:sysClr val="windowText" lastClr="000000"/>
              </a:solidFill>
              <a:latin typeface="HG丸ｺﾞｼｯｸM-PRO" pitchFamily="50" charset="-128"/>
              <a:ea typeface="HG丸ｺﾞｼｯｸM-PRO" pitchFamily="50" charset="-128"/>
            </a:endParaRPr>
          </a:p>
        </xdr:txBody>
      </xdr:sp>
      <xdr:sp macro="" textlink="">
        <xdr:nvSpPr>
          <xdr:cNvPr id="6" name="正方形/長方形 5"/>
          <xdr:cNvSpPr/>
        </xdr:nvSpPr>
        <xdr:spPr>
          <a:xfrm>
            <a:off x="1961766" y="31117740"/>
            <a:ext cx="1685095" cy="700862"/>
          </a:xfrm>
          <a:prstGeom prst="rect">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latin typeface="HG丸ｺﾞｼｯｸM-PRO" pitchFamily="50" charset="-128"/>
                <a:ea typeface="HG丸ｺﾞｼｯｸM-PRO" pitchFamily="50" charset="-128"/>
              </a:rPr>
              <a:t>A.</a:t>
            </a:r>
            <a:r>
              <a:rPr kumimoji="1" lang="ja-JP" altLang="en-US" sz="1200">
                <a:solidFill>
                  <a:schemeClr val="tx1"/>
                </a:solidFill>
                <a:latin typeface="HG丸ｺﾞｼｯｸM-PRO" pitchFamily="50" charset="-128"/>
                <a:ea typeface="HG丸ｺﾞｼｯｸM-PRO" pitchFamily="50" charset="-128"/>
              </a:rPr>
              <a:t>（国研）海上・港湾・航空技術研究所</a:t>
            </a:r>
            <a:endParaRPr kumimoji="1" lang="en-US" altLang="ja-JP" sz="1200">
              <a:solidFill>
                <a:schemeClr val="tx1"/>
              </a:solidFill>
              <a:latin typeface="HG丸ｺﾞｼｯｸM-PRO" pitchFamily="50" charset="-128"/>
              <a:ea typeface="HG丸ｺﾞｼｯｸM-PRO" pitchFamily="50" charset="-128"/>
            </a:endParaRPr>
          </a:p>
          <a:p>
            <a:pPr algn="ctr"/>
            <a:r>
              <a:rPr kumimoji="1" lang="en-US" altLang="ja-JP" sz="1200">
                <a:solidFill>
                  <a:schemeClr val="tx1"/>
                </a:solidFill>
                <a:latin typeface="HG丸ｺﾞｼｯｸM-PRO" pitchFamily="50" charset="-128"/>
                <a:ea typeface="HG丸ｺﾞｼｯｸM-PRO" pitchFamily="50" charset="-128"/>
              </a:rPr>
              <a:t>13</a:t>
            </a:r>
            <a:r>
              <a:rPr kumimoji="1" lang="ja-JP" altLang="en-US" sz="1200">
                <a:solidFill>
                  <a:schemeClr val="tx1"/>
                </a:solidFill>
                <a:latin typeface="HG丸ｺﾞｼｯｸM-PRO" pitchFamily="50" charset="-128"/>
                <a:ea typeface="HG丸ｺﾞｼｯｸM-PRO" pitchFamily="50" charset="-128"/>
              </a:rPr>
              <a:t>百万円</a:t>
            </a:r>
          </a:p>
        </xdr:txBody>
      </xdr:sp>
    </xdr:grpSp>
    <xdr:clientData/>
  </xdr:twoCellAnchor>
  <xdr:twoCellAnchor>
    <xdr:from>
      <xdr:col>11</xdr:col>
      <xdr:colOff>189023</xdr:colOff>
      <xdr:row>743</xdr:row>
      <xdr:rowOff>307252</xdr:rowOff>
    </xdr:from>
    <xdr:to>
      <xdr:col>37</xdr:col>
      <xdr:colOff>172920</xdr:colOff>
      <xdr:row>747</xdr:row>
      <xdr:rowOff>39302</xdr:rowOff>
    </xdr:to>
    <xdr:sp macro="" textlink="">
      <xdr:nvSpPr>
        <xdr:cNvPr id="7" name="大かっこ 6"/>
        <xdr:cNvSpPr/>
      </xdr:nvSpPr>
      <xdr:spPr>
        <a:xfrm>
          <a:off x="2389298" y="40959952"/>
          <a:ext cx="5184547" cy="1141750"/>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国の行政に必要なブラックカーボンに関する技術的知見を得るための研究開発に必要な調査等を実施（</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5</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ヶ年計画（</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H26</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H30</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）の</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4</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年目）</a:t>
          </a:r>
          <a:endPar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国の行政に必要な</a:t>
          </a:r>
          <a:r>
            <a:rPr kumimoji="1"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SOx</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に関する技術的知見を得るための研究開発に必要な調査等を実施（</a:t>
          </a:r>
          <a:r>
            <a:rPr kumimoji="1" lang="ja-JP" altLang="en-US" sz="1100">
              <a:solidFill>
                <a:schemeClr val="tx1"/>
              </a:solidFill>
              <a:effectLst/>
              <a:latin typeface="HG丸ｺﾞｼｯｸM-PRO" panose="020F0600000000000000" pitchFamily="50" charset="-128"/>
              <a:ea typeface="HG丸ｺﾞｼｯｸM-PRO" panose="020F0600000000000000" pitchFamily="50" charset="-128"/>
              <a:cs typeface="+mn-cs"/>
            </a:rPr>
            <a:t>５</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ヶ年計画（</a:t>
          </a:r>
          <a:r>
            <a:rPr kumimoji="1"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H27</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H3</a:t>
          </a:r>
          <a:r>
            <a:rPr kumimoji="1" lang="ja-JP" altLang="en-US" sz="1100">
              <a:solidFill>
                <a:schemeClr val="tx1"/>
              </a:solidFill>
              <a:effectLst/>
              <a:latin typeface="HG丸ｺﾞｼｯｸM-PRO" panose="020F0600000000000000" pitchFamily="50" charset="-128"/>
              <a:ea typeface="HG丸ｺﾞｼｯｸM-PRO" panose="020F0600000000000000" pitchFamily="50" charset="-128"/>
              <a:cs typeface="+mn-cs"/>
            </a:rPr>
            <a:t>１</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）の</a:t>
          </a:r>
          <a:r>
            <a:rPr kumimoji="1"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3</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年目）</a:t>
          </a:r>
          <a:endParaRPr kumimoji="1" lang="en-US" altLang="ja-JP" sz="1100">
            <a:solidFill>
              <a:schemeClr val="tx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31</xdr:col>
      <xdr:colOff>139813</xdr:colOff>
      <xdr:row>740</xdr:row>
      <xdr:rowOff>257175</xdr:rowOff>
    </xdr:from>
    <xdr:to>
      <xdr:col>48</xdr:col>
      <xdr:colOff>142874</xdr:colOff>
      <xdr:row>743</xdr:row>
      <xdr:rowOff>228133</xdr:rowOff>
    </xdr:to>
    <xdr:sp macro="" textlink="">
      <xdr:nvSpPr>
        <xdr:cNvPr id="8" name="大かっこ 7"/>
        <xdr:cNvSpPr/>
      </xdr:nvSpPr>
      <xdr:spPr>
        <a:xfrm>
          <a:off x="6340588" y="39852600"/>
          <a:ext cx="3403486" cy="1028233"/>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技術研究開発謝金　０百万円</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技術研究開発委員等旅費　０百万円</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技術研究開発調査旅費　２百万円</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en-US" altLang="ja-JP" sz="1100">
              <a:solidFill>
                <a:sysClr val="windowText" lastClr="000000"/>
              </a:solidFill>
              <a:latin typeface="HG丸ｺﾞｼｯｸM-PRO" pitchFamily="50" charset="-128"/>
              <a:ea typeface="HG丸ｺﾞｼｯｸM-PRO" pitchFamily="50" charset="-128"/>
            </a:rPr>
            <a:t>2</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twoCellAnchor>
    <xdr:from>
      <xdr:col>16</xdr:col>
      <xdr:colOff>39889</xdr:colOff>
      <xdr:row>747</xdr:row>
      <xdr:rowOff>268284</xdr:rowOff>
    </xdr:from>
    <xdr:to>
      <xdr:col>16</xdr:col>
      <xdr:colOff>39889</xdr:colOff>
      <xdr:row>749</xdr:row>
      <xdr:rowOff>46122</xdr:rowOff>
    </xdr:to>
    <xdr:cxnSp macro="">
      <xdr:nvCxnSpPr>
        <xdr:cNvPr id="13" name="直線矢印コネクタ 12"/>
        <xdr:cNvCxnSpPr/>
      </xdr:nvCxnSpPr>
      <xdr:spPr>
        <a:xfrm>
          <a:off x="3240289" y="42330684"/>
          <a:ext cx="0" cy="48268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126477</xdr:colOff>
      <xdr:row>747</xdr:row>
      <xdr:rowOff>287334</xdr:rowOff>
    </xdr:from>
    <xdr:to>
      <xdr:col>27</xdr:col>
      <xdr:colOff>126477</xdr:colOff>
      <xdr:row>749</xdr:row>
      <xdr:rowOff>65172</xdr:rowOff>
    </xdr:to>
    <xdr:cxnSp macro="">
      <xdr:nvCxnSpPr>
        <xdr:cNvPr id="14" name="直線矢印コネクタ 13"/>
        <xdr:cNvCxnSpPr/>
      </xdr:nvCxnSpPr>
      <xdr:spPr>
        <a:xfrm>
          <a:off x="5527152" y="42349734"/>
          <a:ext cx="0" cy="48268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42812</xdr:colOff>
      <xdr:row>747</xdr:row>
      <xdr:rowOff>280464</xdr:rowOff>
    </xdr:from>
    <xdr:to>
      <xdr:col>27</xdr:col>
      <xdr:colOff>133350</xdr:colOff>
      <xdr:row>747</xdr:row>
      <xdr:rowOff>285750</xdr:rowOff>
    </xdr:to>
    <xdr:cxnSp macro="">
      <xdr:nvCxnSpPr>
        <xdr:cNvPr id="15" name="直線コネクタ 14"/>
        <xdr:cNvCxnSpPr/>
      </xdr:nvCxnSpPr>
      <xdr:spPr>
        <a:xfrm>
          <a:off x="3243212" y="42342864"/>
          <a:ext cx="2290813" cy="528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191149</xdr:colOff>
      <xdr:row>746</xdr:row>
      <xdr:rowOff>272887</xdr:rowOff>
    </xdr:from>
    <xdr:to>
      <xdr:col>22</xdr:col>
      <xdr:colOff>191149</xdr:colOff>
      <xdr:row>747</xdr:row>
      <xdr:rowOff>269940</xdr:rowOff>
    </xdr:to>
    <xdr:cxnSp macro="">
      <xdr:nvCxnSpPr>
        <xdr:cNvPr id="16" name="直線コネクタ 15"/>
        <xdr:cNvCxnSpPr/>
      </xdr:nvCxnSpPr>
      <xdr:spPr>
        <a:xfrm flipV="1">
          <a:off x="4591699" y="41982862"/>
          <a:ext cx="0" cy="34947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190500</xdr:colOff>
      <xdr:row>749</xdr:row>
      <xdr:rowOff>26618</xdr:rowOff>
    </xdr:from>
    <xdr:to>
      <xdr:col>35</xdr:col>
      <xdr:colOff>159456</xdr:colOff>
      <xdr:row>755</xdr:row>
      <xdr:rowOff>66687</xdr:rowOff>
    </xdr:to>
    <xdr:grpSp>
      <xdr:nvGrpSpPr>
        <xdr:cNvPr id="18" name="グループ化 17"/>
        <xdr:cNvGrpSpPr/>
      </xdr:nvGrpSpPr>
      <xdr:grpSpPr>
        <a:xfrm>
          <a:off x="4191000" y="42650993"/>
          <a:ext cx="2969331" cy="2154619"/>
          <a:chOff x="2549333" y="50887340"/>
          <a:chExt cx="3083744" cy="1989116"/>
        </a:xfrm>
      </xdr:grpSpPr>
      <xdr:sp macro="" textlink="">
        <xdr:nvSpPr>
          <xdr:cNvPr id="19" name="Text Box 5"/>
          <xdr:cNvSpPr txBox="1">
            <a:spLocks noChangeArrowheads="1"/>
          </xdr:cNvSpPr>
        </xdr:nvSpPr>
        <xdr:spPr bwMode="auto">
          <a:xfrm>
            <a:off x="2952362" y="51225539"/>
            <a:ext cx="1971054" cy="727615"/>
          </a:xfrm>
          <a:prstGeom prst="rect">
            <a:avLst/>
          </a:prstGeom>
          <a:solidFill>
            <a:srgbClr val="FFFFFF"/>
          </a:solidFill>
          <a:ln w="28575">
            <a:solidFill>
              <a:sysClr val="windowText" lastClr="000000"/>
            </a:solidFill>
            <a:miter lim="800000"/>
            <a:headEnd/>
            <a:tailEnd/>
          </a:ln>
        </xdr:spPr>
        <xdr:txBody>
          <a:bodyPr vertOverflow="clip" wrap="square" lIns="27432" tIns="18288" rIns="27432" bIns="0" anchor="ctr" upright="1"/>
          <a:lstStyle/>
          <a:p>
            <a:pPr algn="ctr"/>
            <a:r>
              <a:rPr kumimoji="1" lang="en-US" altLang="ja-JP" sz="1200" b="0" i="0" u="none" strike="noStrike"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B</a:t>
            </a:r>
            <a:r>
              <a:rPr lang="en-US" altLang="ja-JP" sz="1200" b="0" i="0" u="none" strike="noStrike" baseline="0">
                <a:solidFill>
                  <a:srgbClr val="000000"/>
                </a:solidFill>
                <a:latin typeface="HG丸ｺﾞｼｯｸM-PRO" panose="020F0600000000000000" pitchFamily="50" charset="-128"/>
                <a:ea typeface="HG丸ｺﾞｼｯｸM-PRO" panose="020F0600000000000000" pitchFamily="50" charset="-128"/>
              </a:rPr>
              <a:t>. </a:t>
            </a:r>
            <a:r>
              <a:rPr kumimoji="1" lang="ja-JP" altLang="ja-JP" sz="1200">
                <a:effectLst/>
                <a:latin typeface="HG丸ｺﾞｼｯｸM-PRO" panose="020F0600000000000000" pitchFamily="50" charset="-128"/>
                <a:ea typeface="HG丸ｺﾞｼｯｸM-PRO" panose="020F0600000000000000" pitchFamily="50" charset="-128"/>
                <a:cs typeface="+mn-cs"/>
              </a:rPr>
              <a:t>（国研）海上・港湾・</a:t>
            </a:r>
            <a:r>
              <a:rPr kumimoji="1" lang="ja-JP" altLang="en-US" sz="1200">
                <a:effectLst/>
                <a:latin typeface="HG丸ｺﾞｼｯｸM-PRO" panose="020F0600000000000000" pitchFamily="50" charset="-128"/>
                <a:ea typeface="HG丸ｺﾞｼｯｸM-PRO" panose="020F0600000000000000" pitchFamily="50" charset="-128"/>
                <a:cs typeface="+mn-cs"/>
              </a:rPr>
              <a:t>航空</a:t>
            </a:r>
            <a:r>
              <a:rPr kumimoji="1" lang="ja-JP" altLang="ja-JP" sz="1200">
                <a:effectLst/>
                <a:latin typeface="HG丸ｺﾞｼｯｸM-PRO" panose="020F0600000000000000" pitchFamily="50" charset="-128"/>
                <a:ea typeface="HG丸ｺﾞｼｯｸM-PRO" panose="020F0600000000000000" pitchFamily="50" charset="-128"/>
                <a:cs typeface="+mn-cs"/>
              </a:rPr>
              <a:t>技術研究所</a:t>
            </a:r>
            <a:endParaRPr lang="ja-JP" altLang="ja-JP" sz="1200">
              <a:effectLst/>
              <a:latin typeface="HG丸ｺﾞｼｯｸM-PRO" panose="020F0600000000000000" pitchFamily="50" charset="-128"/>
              <a:ea typeface="HG丸ｺﾞｼｯｸM-PRO" panose="020F0600000000000000" pitchFamily="50" charset="-128"/>
            </a:endParaRPr>
          </a:p>
          <a:p>
            <a:pPr algn="ctr" rtl="0"/>
            <a:r>
              <a:rPr lang="ja-JP" altLang="en-US" sz="1200" b="0" i="0" u="none" strike="noStrike" baseline="0">
                <a:solidFill>
                  <a:srgbClr val="000000"/>
                </a:solidFill>
                <a:latin typeface="HG丸ｺﾞｼｯｸM-PRO" panose="020F0600000000000000" pitchFamily="50" charset="-128"/>
                <a:ea typeface="HG丸ｺﾞｼｯｸM-PRO" panose="020F0600000000000000" pitchFamily="50" charset="-128"/>
              </a:rPr>
              <a:t>８百万円</a:t>
            </a:r>
          </a:p>
        </xdr:txBody>
      </xdr:sp>
      <xdr:sp macro="" textlink="">
        <xdr:nvSpPr>
          <xdr:cNvPr id="21" name="AutoShape 14"/>
          <xdr:cNvSpPr>
            <a:spLocks noChangeArrowheads="1"/>
          </xdr:cNvSpPr>
        </xdr:nvSpPr>
        <xdr:spPr bwMode="auto">
          <a:xfrm>
            <a:off x="3038236" y="52164194"/>
            <a:ext cx="1835721" cy="712262"/>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rtl="0"/>
            <a:r>
              <a:rPr lang="en-US" altLang="ja-JP" sz="1200" b="0" i="0" baseline="0">
                <a:latin typeface="HG丸ｺﾞｼｯｸM-PRO" panose="020F0600000000000000" pitchFamily="50" charset="-128"/>
                <a:ea typeface="HG丸ｺﾞｼｯｸM-PRO" panose="020F0600000000000000" pitchFamily="50" charset="-128"/>
                <a:cs typeface="+mn-cs"/>
              </a:rPr>
              <a:t>SOx</a:t>
            </a:r>
            <a:r>
              <a:rPr lang="ja-JP" altLang="en-US" sz="1200" b="0" i="0" baseline="0">
                <a:latin typeface="HG丸ｺﾞｼｯｸM-PRO" panose="020F0600000000000000" pitchFamily="50" charset="-128"/>
                <a:ea typeface="HG丸ｺﾞｼｯｸM-PRO" panose="020F0600000000000000" pitchFamily="50" charset="-128"/>
                <a:cs typeface="+mn-cs"/>
              </a:rPr>
              <a:t>規制強化の対応に</a:t>
            </a:r>
            <a:endParaRPr lang="en-US" altLang="ja-JP" sz="1200" b="0" i="0" baseline="0">
              <a:latin typeface="HG丸ｺﾞｼｯｸM-PRO" panose="020F0600000000000000" pitchFamily="50" charset="-128"/>
              <a:ea typeface="HG丸ｺﾞｼｯｸM-PRO" panose="020F0600000000000000" pitchFamily="50" charset="-128"/>
              <a:cs typeface="+mn-cs"/>
            </a:endParaRPr>
          </a:p>
          <a:p>
            <a:pPr algn="ctr" rtl="0"/>
            <a:r>
              <a:rPr lang="ja-JP" altLang="en-US" sz="1200" b="0" i="0" baseline="0">
                <a:latin typeface="HG丸ｺﾞｼｯｸM-PRO" panose="020F0600000000000000" pitchFamily="50" charset="-128"/>
                <a:ea typeface="HG丸ｺﾞｼｯｸM-PRO" panose="020F0600000000000000" pitchFamily="50" charset="-128"/>
                <a:cs typeface="+mn-cs"/>
              </a:rPr>
              <a:t>向けた調査検討を実施</a:t>
            </a:r>
          </a:p>
        </xdr:txBody>
      </xdr:sp>
      <xdr:sp macro="" textlink="">
        <xdr:nvSpPr>
          <xdr:cNvPr id="22" name="テキスト ボックス 16"/>
          <xdr:cNvSpPr txBox="1">
            <a:spLocks noChangeArrowheads="1"/>
          </xdr:cNvSpPr>
        </xdr:nvSpPr>
        <xdr:spPr bwMode="auto">
          <a:xfrm>
            <a:off x="2549333" y="50887340"/>
            <a:ext cx="3083744" cy="26182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200" b="0"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200" b="0"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随意契約（企画競争） </a:t>
            </a:r>
            <a:r>
              <a:rPr lang="en-US" altLang="ja-JP" sz="1200" b="0"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p>
        </xdr:txBody>
      </xdr:sp>
    </xdr:grpSp>
    <xdr:clientData/>
  </xdr:twoCellAnchor>
  <xdr:twoCellAnchor>
    <xdr:from>
      <xdr:col>39</xdr:col>
      <xdr:colOff>155052</xdr:colOff>
      <xdr:row>747</xdr:row>
      <xdr:rowOff>287334</xdr:rowOff>
    </xdr:from>
    <xdr:to>
      <xdr:col>39</xdr:col>
      <xdr:colOff>155052</xdr:colOff>
      <xdr:row>749</xdr:row>
      <xdr:rowOff>65172</xdr:rowOff>
    </xdr:to>
    <xdr:cxnSp macro="">
      <xdr:nvCxnSpPr>
        <xdr:cNvPr id="24" name="直線矢印コネクタ 23"/>
        <xdr:cNvCxnSpPr/>
      </xdr:nvCxnSpPr>
      <xdr:spPr>
        <a:xfrm>
          <a:off x="7956027" y="42349734"/>
          <a:ext cx="0" cy="48268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133350</xdr:colOff>
      <xdr:row>749</xdr:row>
      <xdr:rowOff>28575</xdr:rowOff>
    </xdr:from>
    <xdr:to>
      <xdr:col>47</xdr:col>
      <xdr:colOff>102306</xdr:colOff>
      <xdr:row>755</xdr:row>
      <xdr:rowOff>68644</xdr:rowOff>
    </xdr:to>
    <xdr:grpSp>
      <xdr:nvGrpSpPr>
        <xdr:cNvPr id="28" name="グループ化 27"/>
        <xdr:cNvGrpSpPr/>
      </xdr:nvGrpSpPr>
      <xdr:grpSpPr>
        <a:xfrm>
          <a:off x="6534150" y="42652950"/>
          <a:ext cx="2969331" cy="2154619"/>
          <a:chOff x="2549333" y="50887340"/>
          <a:chExt cx="3083744" cy="1989116"/>
        </a:xfrm>
      </xdr:grpSpPr>
      <xdr:sp macro="" textlink="">
        <xdr:nvSpPr>
          <xdr:cNvPr id="29" name="Text Box 5"/>
          <xdr:cNvSpPr txBox="1">
            <a:spLocks noChangeArrowheads="1"/>
          </xdr:cNvSpPr>
        </xdr:nvSpPr>
        <xdr:spPr bwMode="auto">
          <a:xfrm>
            <a:off x="2952362" y="51225539"/>
            <a:ext cx="2020515" cy="727615"/>
          </a:xfrm>
          <a:prstGeom prst="rect">
            <a:avLst/>
          </a:prstGeom>
          <a:solidFill>
            <a:srgbClr val="FFFFFF"/>
          </a:solidFill>
          <a:ln w="28575">
            <a:solidFill>
              <a:sysClr val="windowText" lastClr="000000"/>
            </a:solidFill>
            <a:miter lim="800000"/>
            <a:headEnd/>
            <a:tailEnd/>
          </a:ln>
        </xdr:spPr>
        <xdr:txBody>
          <a:bodyPr vertOverflow="clip" wrap="square" lIns="27432" tIns="18288" rIns="27432" bIns="0" anchor="ctr" upright="1"/>
          <a:lstStyle/>
          <a:p>
            <a:pPr algn="ctr" rtl="0"/>
            <a:r>
              <a:rPr kumimoji="1" lang="ja-JP" altLang="en-US" sz="1200" b="0" i="0" u="none" strike="noStrike"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Ｃ</a:t>
            </a:r>
            <a:r>
              <a:rPr lang="en-US" altLang="ja-JP" sz="1200" b="0" i="0" u="none" strike="noStrike" baseline="0">
                <a:solidFill>
                  <a:srgbClr val="000000"/>
                </a:solidFill>
                <a:latin typeface="HG丸ｺﾞｼｯｸM-PRO" panose="020F0600000000000000" pitchFamily="50" charset="-128"/>
                <a:ea typeface="HG丸ｺﾞｼｯｸM-PRO" panose="020F0600000000000000" pitchFamily="50" charset="-128"/>
              </a:rPr>
              <a:t>.</a:t>
            </a:r>
            <a:r>
              <a:rPr lang="ja-JP" altLang="en-US" sz="1200" b="0" i="0" u="none" strike="noStrike" baseline="0">
                <a:solidFill>
                  <a:srgbClr val="000000"/>
                </a:solidFill>
                <a:latin typeface="HG丸ｺﾞｼｯｸM-PRO" panose="020F0600000000000000" pitchFamily="50" charset="-128"/>
                <a:ea typeface="HG丸ｺﾞｼｯｸM-PRO" panose="020F0600000000000000" pitchFamily="50" charset="-128"/>
              </a:rPr>
              <a:t>（株）日本海洋科学</a:t>
            </a:r>
            <a:endParaRPr lang="en-US" altLang="ja-JP" sz="1200" b="0" i="0" u="none" strike="noStrike" baseline="0">
              <a:solidFill>
                <a:srgbClr val="000000"/>
              </a:solidFill>
              <a:latin typeface="HG丸ｺﾞｼｯｸM-PRO" panose="020F0600000000000000" pitchFamily="50" charset="-128"/>
              <a:ea typeface="HG丸ｺﾞｼｯｸM-PRO" panose="020F0600000000000000" pitchFamily="50" charset="-128"/>
            </a:endParaRPr>
          </a:p>
          <a:p>
            <a:pPr algn="ctr" rtl="0"/>
            <a:endParaRPr lang="en-US" altLang="ja-JP" sz="1200" b="0" i="0" u="none" strike="noStrike" baseline="0">
              <a:solidFill>
                <a:srgbClr val="000000"/>
              </a:solidFill>
              <a:latin typeface="HG丸ｺﾞｼｯｸM-PRO" panose="020F0600000000000000" pitchFamily="50" charset="-128"/>
              <a:ea typeface="HG丸ｺﾞｼｯｸM-PRO" panose="020F0600000000000000" pitchFamily="50" charset="-128"/>
            </a:endParaRPr>
          </a:p>
          <a:p>
            <a:pPr algn="ctr" rtl="0"/>
            <a:r>
              <a:rPr lang="en-US" altLang="ja-JP" sz="1200" b="0" i="0" u="none" strike="noStrike" baseline="0">
                <a:solidFill>
                  <a:srgbClr val="000000"/>
                </a:solidFill>
                <a:latin typeface="HG丸ｺﾞｼｯｸM-PRO" panose="020F0600000000000000" pitchFamily="50" charset="-128"/>
                <a:ea typeface="HG丸ｺﾞｼｯｸM-PRO" panose="020F0600000000000000" pitchFamily="50" charset="-128"/>
              </a:rPr>
              <a:t>5</a:t>
            </a:r>
            <a:r>
              <a:rPr lang="ja-JP" altLang="en-US" sz="1200" b="0" i="0" u="none" strike="noStrike" baseline="0">
                <a:solidFill>
                  <a:srgbClr val="000000"/>
                </a:solidFill>
                <a:latin typeface="HG丸ｺﾞｼｯｸM-PRO" panose="020F0600000000000000" pitchFamily="50" charset="-128"/>
                <a:ea typeface="HG丸ｺﾞｼｯｸM-PRO" panose="020F0600000000000000" pitchFamily="50" charset="-128"/>
              </a:rPr>
              <a:t>百万円</a:t>
            </a:r>
          </a:p>
        </xdr:txBody>
      </xdr:sp>
      <xdr:sp macro="" textlink="">
        <xdr:nvSpPr>
          <xdr:cNvPr id="30" name="AutoShape 14"/>
          <xdr:cNvSpPr>
            <a:spLocks noChangeArrowheads="1"/>
          </xdr:cNvSpPr>
        </xdr:nvSpPr>
        <xdr:spPr bwMode="auto">
          <a:xfrm>
            <a:off x="3038236" y="52164194"/>
            <a:ext cx="1835721" cy="712262"/>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rtl="0"/>
            <a:r>
              <a:rPr lang="en-US" altLang="ja-JP" sz="1200" b="0" i="0" baseline="0">
                <a:latin typeface="HG丸ｺﾞｼｯｸM-PRO" panose="020F0600000000000000" pitchFamily="50" charset="-128"/>
                <a:ea typeface="HG丸ｺﾞｼｯｸM-PRO" panose="020F0600000000000000" pitchFamily="50" charset="-128"/>
                <a:cs typeface="+mn-cs"/>
              </a:rPr>
              <a:t>SOx</a:t>
            </a:r>
            <a:r>
              <a:rPr lang="ja-JP" altLang="en-US" sz="1200" b="0" i="0" baseline="0">
                <a:latin typeface="HG丸ｺﾞｼｯｸM-PRO" panose="020F0600000000000000" pitchFamily="50" charset="-128"/>
                <a:ea typeface="HG丸ｺﾞｼｯｸM-PRO" panose="020F0600000000000000" pitchFamily="50" charset="-128"/>
                <a:cs typeface="+mn-cs"/>
              </a:rPr>
              <a:t>排出削減技術的課題の調査を実施</a:t>
            </a:r>
          </a:p>
        </xdr:txBody>
      </xdr:sp>
      <xdr:sp macro="" textlink="">
        <xdr:nvSpPr>
          <xdr:cNvPr id="31" name="テキスト ボックス 16"/>
          <xdr:cNvSpPr txBox="1">
            <a:spLocks noChangeArrowheads="1"/>
          </xdr:cNvSpPr>
        </xdr:nvSpPr>
        <xdr:spPr bwMode="auto">
          <a:xfrm>
            <a:off x="2549333" y="50887340"/>
            <a:ext cx="3083744" cy="26182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200" b="0"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200" b="0"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随意契約（企画競争） </a:t>
            </a:r>
            <a:r>
              <a:rPr lang="en-US" altLang="ja-JP" sz="1200" b="0"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p>
        </xdr:txBody>
      </xdr:sp>
    </xdr:grpSp>
    <xdr:clientData/>
  </xdr:twoCellAnchor>
  <xdr:twoCellAnchor>
    <xdr:from>
      <xdr:col>27</xdr:col>
      <xdr:colOff>114299</xdr:colOff>
      <xdr:row>747</xdr:row>
      <xdr:rowOff>276225</xdr:rowOff>
    </xdr:from>
    <xdr:to>
      <xdr:col>39</xdr:col>
      <xdr:colOff>161999</xdr:colOff>
      <xdr:row>747</xdr:row>
      <xdr:rowOff>281511</xdr:rowOff>
    </xdr:to>
    <xdr:cxnSp macro="">
      <xdr:nvCxnSpPr>
        <xdr:cNvPr id="32" name="直線コネクタ 31"/>
        <xdr:cNvCxnSpPr/>
      </xdr:nvCxnSpPr>
      <xdr:spPr>
        <a:xfrm>
          <a:off x="5514974" y="42338625"/>
          <a:ext cx="2448000" cy="528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5"/>
  <sheetViews>
    <sheetView tabSelected="1" view="pageBreakPreview" topLeftCell="B1" zoomScaleNormal="75" zoomScaleSheetLayoutView="100" zoomScalePageLayoutView="85" workbookViewId="0">
      <selection activeCell="W29" sqref="W29:AC2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74</v>
      </c>
      <c r="AT2" s="218"/>
      <c r="AU2" s="218"/>
      <c r="AV2" s="52" t="str">
        <f>IF(AW2="", "", "-")</f>
        <v/>
      </c>
      <c r="AW2" s="395"/>
      <c r="AX2" s="395"/>
    </row>
    <row r="3" spans="1:50" ht="21" customHeight="1" thickBot="1">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617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71</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586</v>
      </c>
      <c r="AR5" s="720"/>
      <c r="AS5" s="720"/>
      <c r="AT5" s="720"/>
      <c r="AU5" s="720"/>
      <c r="AV5" s="720"/>
      <c r="AW5" s="720"/>
      <c r="AX5" s="721"/>
    </row>
    <row r="6" spans="1:50" ht="39" customHeight="1">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c r="A7" s="830" t="s">
        <v>22</v>
      </c>
      <c r="B7" s="831"/>
      <c r="C7" s="831"/>
      <c r="D7" s="831"/>
      <c r="E7" s="831"/>
      <c r="F7" s="832"/>
      <c r="G7" s="833" t="s">
        <v>552</v>
      </c>
      <c r="H7" s="834"/>
      <c r="I7" s="834"/>
      <c r="J7" s="834"/>
      <c r="K7" s="834"/>
      <c r="L7" s="834"/>
      <c r="M7" s="834"/>
      <c r="N7" s="834"/>
      <c r="O7" s="834"/>
      <c r="P7" s="834"/>
      <c r="Q7" s="834"/>
      <c r="R7" s="834"/>
      <c r="S7" s="834"/>
      <c r="T7" s="834"/>
      <c r="U7" s="834"/>
      <c r="V7" s="834"/>
      <c r="W7" s="834"/>
      <c r="X7" s="835"/>
      <c r="Y7" s="393" t="s">
        <v>546</v>
      </c>
      <c r="Z7" s="294"/>
      <c r="AA7" s="294"/>
      <c r="AB7" s="294"/>
      <c r="AC7" s="294"/>
      <c r="AD7" s="394"/>
      <c r="AE7" s="381" t="s">
        <v>585</v>
      </c>
      <c r="AF7" s="382"/>
      <c r="AG7" s="382"/>
      <c r="AH7" s="382"/>
      <c r="AI7" s="382"/>
      <c r="AJ7" s="382"/>
      <c r="AK7" s="382"/>
      <c r="AL7" s="382"/>
      <c r="AM7" s="382"/>
      <c r="AN7" s="382"/>
      <c r="AO7" s="382"/>
      <c r="AP7" s="382"/>
      <c r="AQ7" s="382"/>
      <c r="AR7" s="382"/>
      <c r="AS7" s="382"/>
      <c r="AT7" s="382"/>
      <c r="AU7" s="382"/>
      <c r="AV7" s="382"/>
      <c r="AW7" s="382"/>
      <c r="AX7" s="383"/>
    </row>
    <row r="8" spans="1:50" ht="53.25" customHeight="1">
      <c r="A8" s="830" t="s">
        <v>389</v>
      </c>
      <c r="B8" s="831"/>
      <c r="C8" s="831"/>
      <c r="D8" s="831"/>
      <c r="E8" s="831"/>
      <c r="F8" s="832"/>
      <c r="G8" s="221" t="str">
        <f>入力規則等!A26</f>
        <v>海洋政策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c r="A9" s="142" t="s">
        <v>23</v>
      </c>
      <c r="B9" s="143"/>
      <c r="C9" s="143"/>
      <c r="D9" s="143"/>
      <c r="E9" s="143"/>
      <c r="F9" s="143"/>
      <c r="G9" s="572" t="s">
        <v>553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39" t="s">
        <v>30</v>
      </c>
      <c r="B10" s="740"/>
      <c r="C10" s="740"/>
      <c r="D10" s="740"/>
      <c r="E10" s="740"/>
      <c r="F10" s="740"/>
      <c r="G10" s="672" t="s">
        <v>554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c r="A13" s="139"/>
      <c r="B13" s="140"/>
      <c r="C13" s="140"/>
      <c r="D13" s="140"/>
      <c r="E13" s="140"/>
      <c r="F13" s="141"/>
      <c r="G13" s="742" t="s">
        <v>6</v>
      </c>
      <c r="H13" s="743"/>
      <c r="I13" s="635" t="s">
        <v>7</v>
      </c>
      <c r="J13" s="636"/>
      <c r="K13" s="636"/>
      <c r="L13" s="636"/>
      <c r="M13" s="636"/>
      <c r="N13" s="636"/>
      <c r="O13" s="637"/>
      <c r="P13" s="97">
        <v>29</v>
      </c>
      <c r="Q13" s="98"/>
      <c r="R13" s="98"/>
      <c r="S13" s="98"/>
      <c r="T13" s="98"/>
      <c r="U13" s="98"/>
      <c r="V13" s="99"/>
      <c r="W13" s="97">
        <v>34</v>
      </c>
      <c r="X13" s="98"/>
      <c r="Y13" s="98"/>
      <c r="Z13" s="98"/>
      <c r="AA13" s="98"/>
      <c r="AB13" s="98"/>
      <c r="AC13" s="99"/>
      <c r="AD13" s="97">
        <v>31</v>
      </c>
      <c r="AE13" s="98"/>
      <c r="AF13" s="98"/>
      <c r="AG13" s="98"/>
      <c r="AH13" s="98"/>
      <c r="AI13" s="98"/>
      <c r="AJ13" s="99"/>
      <c r="AK13" s="97">
        <v>47</v>
      </c>
      <c r="AL13" s="98"/>
      <c r="AM13" s="98"/>
      <c r="AN13" s="98"/>
      <c r="AO13" s="98"/>
      <c r="AP13" s="98"/>
      <c r="AQ13" s="99"/>
      <c r="AR13" s="94">
        <v>102</v>
      </c>
      <c r="AS13" s="95"/>
      <c r="AT13" s="95"/>
      <c r="AU13" s="95"/>
      <c r="AV13" s="95"/>
      <c r="AW13" s="95"/>
      <c r="AX13" s="392"/>
    </row>
    <row r="14" spans="1:50" ht="21" customHeight="1">
      <c r="A14" s="139"/>
      <c r="B14" s="140"/>
      <c r="C14" s="140"/>
      <c r="D14" s="140"/>
      <c r="E14" s="140"/>
      <c r="F14" s="141"/>
      <c r="G14" s="744"/>
      <c r="H14" s="745"/>
      <c r="I14" s="575" t="s">
        <v>8</v>
      </c>
      <c r="J14" s="629"/>
      <c r="K14" s="629"/>
      <c r="L14" s="629"/>
      <c r="M14" s="629"/>
      <c r="N14" s="629"/>
      <c r="O14" s="630"/>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t="s">
        <v>552</v>
      </c>
      <c r="AL14" s="98"/>
      <c r="AM14" s="98"/>
      <c r="AN14" s="98"/>
      <c r="AO14" s="98"/>
      <c r="AP14" s="98"/>
      <c r="AQ14" s="99"/>
      <c r="AR14" s="662"/>
      <c r="AS14" s="662"/>
      <c r="AT14" s="662"/>
      <c r="AU14" s="662"/>
      <c r="AV14" s="662"/>
      <c r="AW14" s="662"/>
      <c r="AX14" s="663"/>
    </row>
    <row r="15" spans="1:50" ht="21" customHeight="1">
      <c r="A15" s="139"/>
      <c r="B15" s="140"/>
      <c r="C15" s="140"/>
      <c r="D15" s="140"/>
      <c r="E15" s="140"/>
      <c r="F15" s="141"/>
      <c r="G15" s="744"/>
      <c r="H15" s="745"/>
      <c r="I15" s="575" t="s">
        <v>51</v>
      </c>
      <c r="J15" s="576"/>
      <c r="K15" s="576"/>
      <c r="L15" s="576"/>
      <c r="M15" s="576"/>
      <c r="N15" s="576"/>
      <c r="O15" s="577"/>
      <c r="P15" s="97" t="s">
        <v>552</v>
      </c>
      <c r="Q15" s="98"/>
      <c r="R15" s="98"/>
      <c r="S15" s="98"/>
      <c r="T15" s="98"/>
      <c r="U15" s="98"/>
      <c r="V15" s="99"/>
      <c r="W15" s="97" t="s">
        <v>552</v>
      </c>
      <c r="X15" s="98"/>
      <c r="Y15" s="98"/>
      <c r="Z15" s="98"/>
      <c r="AA15" s="98"/>
      <c r="AB15" s="98"/>
      <c r="AC15" s="99"/>
      <c r="AD15" s="97" t="s">
        <v>552</v>
      </c>
      <c r="AE15" s="98"/>
      <c r="AF15" s="98"/>
      <c r="AG15" s="98"/>
      <c r="AH15" s="98"/>
      <c r="AI15" s="98"/>
      <c r="AJ15" s="99"/>
      <c r="AK15" s="97" t="s">
        <v>552</v>
      </c>
      <c r="AL15" s="98"/>
      <c r="AM15" s="98"/>
      <c r="AN15" s="98"/>
      <c r="AO15" s="98"/>
      <c r="AP15" s="98"/>
      <c r="AQ15" s="99"/>
      <c r="AR15" s="97"/>
      <c r="AS15" s="98"/>
      <c r="AT15" s="98"/>
      <c r="AU15" s="98"/>
      <c r="AV15" s="98"/>
      <c r="AW15" s="98"/>
      <c r="AX15" s="628"/>
    </row>
    <row r="16" spans="1:50" ht="21" customHeight="1">
      <c r="A16" s="139"/>
      <c r="B16" s="140"/>
      <c r="C16" s="140"/>
      <c r="D16" s="140"/>
      <c r="E16" s="140"/>
      <c r="F16" s="141"/>
      <c r="G16" s="744"/>
      <c r="H16" s="745"/>
      <c r="I16" s="575" t="s">
        <v>52</v>
      </c>
      <c r="J16" s="576"/>
      <c r="K16" s="576"/>
      <c r="L16" s="576"/>
      <c r="M16" s="576"/>
      <c r="N16" s="576"/>
      <c r="O16" s="577"/>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t="s">
        <v>552</v>
      </c>
      <c r="AL16" s="98"/>
      <c r="AM16" s="98"/>
      <c r="AN16" s="98"/>
      <c r="AO16" s="98"/>
      <c r="AP16" s="98"/>
      <c r="AQ16" s="99"/>
      <c r="AR16" s="675"/>
      <c r="AS16" s="676"/>
      <c r="AT16" s="676"/>
      <c r="AU16" s="676"/>
      <c r="AV16" s="676"/>
      <c r="AW16" s="676"/>
      <c r="AX16" s="677"/>
    </row>
    <row r="17" spans="1:50" ht="24.75" customHeight="1">
      <c r="A17" s="139"/>
      <c r="B17" s="140"/>
      <c r="C17" s="140"/>
      <c r="D17" s="140"/>
      <c r="E17" s="140"/>
      <c r="F17" s="141"/>
      <c r="G17" s="744"/>
      <c r="H17" s="745"/>
      <c r="I17" s="575" t="s">
        <v>50</v>
      </c>
      <c r="J17" s="629"/>
      <c r="K17" s="629"/>
      <c r="L17" s="629"/>
      <c r="M17" s="629"/>
      <c r="N17" s="629"/>
      <c r="O17" s="630"/>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t="s">
        <v>552</v>
      </c>
      <c r="AL17" s="98"/>
      <c r="AM17" s="98"/>
      <c r="AN17" s="98"/>
      <c r="AO17" s="98"/>
      <c r="AP17" s="98"/>
      <c r="AQ17" s="99"/>
      <c r="AR17" s="390"/>
      <c r="AS17" s="390"/>
      <c r="AT17" s="390"/>
      <c r="AU17" s="390"/>
      <c r="AV17" s="390"/>
      <c r="AW17" s="390"/>
      <c r="AX17" s="391"/>
    </row>
    <row r="18" spans="1:50" ht="24.75" customHeight="1">
      <c r="A18" s="139"/>
      <c r="B18" s="140"/>
      <c r="C18" s="140"/>
      <c r="D18" s="140"/>
      <c r="E18" s="140"/>
      <c r="F18" s="141"/>
      <c r="G18" s="746"/>
      <c r="H18" s="747"/>
      <c r="I18" s="734" t="s">
        <v>20</v>
      </c>
      <c r="J18" s="735"/>
      <c r="K18" s="735"/>
      <c r="L18" s="735"/>
      <c r="M18" s="735"/>
      <c r="N18" s="735"/>
      <c r="O18" s="736"/>
      <c r="P18" s="103">
        <f>SUM(P13:V17)</f>
        <v>29</v>
      </c>
      <c r="Q18" s="104"/>
      <c r="R18" s="104"/>
      <c r="S18" s="104"/>
      <c r="T18" s="104"/>
      <c r="U18" s="104"/>
      <c r="V18" s="105"/>
      <c r="W18" s="103">
        <f>SUM(W13:AC17)</f>
        <v>34</v>
      </c>
      <c r="X18" s="104"/>
      <c r="Y18" s="104"/>
      <c r="Z18" s="104"/>
      <c r="AA18" s="104"/>
      <c r="AB18" s="104"/>
      <c r="AC18" s="105"/>
      <c r="AD18" s="103">
        <f>SUM(AD13:AJ17)</f>
        <v>31</v>
      </c>
      <c r="AE18" s="104"/>
      <c r="AF18" s="104"/>
      <c r="AG18" s="104"/>
      <c r="AH18" s="104"/>
      <c r="AI18" s="104"/>
      <c r="AJ18" s="105"/>
      <c r="AK18" s="103">
        <f>SUM(AK13:AQ17)</f>
        <v>47</v>
      </c>
      <c r="AL18" s="104"/>
      <c r="AM18" s="104"/>
      <c r="AN18" s="104"/>
      <c r="AO18" s="104"/>
      <c r="AP18" s="104"/>
      <c r="AQ18" s="105"/>
      <c r="AR18" s="103">
        <f>SUM(AR13:AX17)</f>
        <v>102</v>
      </c>
      <c r="AS18" s="104"/>
      <c r="AT18" s="104"/>
      <c r="AU18" s="104"/>
      <c r="AV18" s="104"/>
      <c r="AW18" s="104"/>
      <c r="AX18" s="537"/>
    </row>
    <row r="19" spans="1:50" ht="24.75" customHeight="1">
      <c r="A19" s="139"/>
      <c r="B19" s="140"/>
      <c r="C19" s="140"/>
      <c r="D19" s="140"/>
      <c r="E19" s="140"/>
      <c r="F19" s="141"/>
      <c r="G19" s="535" t="s">
        <v>9</v>
      </c>
      <c r="H19" s="536"/>
      <c r="I19" s="536"/>
      <c r="J19" s="536"/>
      <c r="K19" s="536"/>
      <c r="L19" s="536"/>
      <c r="M19" s="536"/>
      <c r="N19" s="536"/>
      <c r="O19" s="536"/>
      <c r="P19" s="97">
        <v>28</v>
      </c>
      <c r="Q19" s="98"/>
      <c r="R19" s="98"/>
      <c r="S19" s="98"/>
      <c r="T19" s="98"/>
      <c r="U19" s="98"/>
      <c r="V19" s="99"/>
      <c r="W19" s="97">
        <v>32</v>
      </c>
      <c r="X19" s="98"/>
      <c r="Y19" s="98"/>
      <c r="Z19" s="98"/>
      <c r="AA19" s="98"/>
      <c r="AB19" s="98"/>
      <c r="AC19" s="99"/>
      <c r="AD19" s="97">
        <v>28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c r="A20" s="139"/>
      <c r="B20" s="140"/>
      <c r="C20" s="140"/>
      <c r="D20" s="140"/>
      <c r="E20" s="140"/>
      <c r="F20" s="141"/>
      <c r="G20" s="535" t="s">
        <v>10</v>
      </c>
      <c r="H20" s="536"/>
      <c r="I20" s="536"/>
      <c r="J20" s="536"/>
      <c r="K20" s="536"/>
      <c r="L20" s="536"/>
      <c r="M20" s="536"/>
      <c r="N20" s="536"/>
      <c r="O20" s="536"/>
      <c r="P20" s="539">
        <f>IF(P18=0, "-", SUM(P19)/P18)</f>
        <v>0.96551724137931039</v>
      </c>
      <c r="Q20" s="539"/>
      <c r="R20" s="539"/>
      <c r="S20" s="539"/>
      <c r="T20" s="539"/>
      <c r="U20" s="539"/>
      <c r="V20" s="539"/>
      <c r="W20" s="539">
        <f t="shared" ref="W20" si="0">IF(W18=0, "-", SUM(W19)/W18)</f>
        <v>0.94117647058823528</v>
      </c>
      <c r="X20" s="539"/>
      <c r="Y20" s="539"/>
      <c r="Z20" s="539"/>
      <c r="AA20" s="539"/>
      <c r="AB20" s="539"/>
      <c r="AC20" s="539"/>
      <c r="AD20" s="539">
        <f t="shared" ref="AD20" si="1">IF(AD18=0, "-", SUM(AD19)/AD18)</f>
        <v>0.90322580645161288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2"/>
      <c r="B21" s="143"/>
      <c r="C21" s="143"/>
      <c r="D21" s="143"/>
      <c r="E21" s="143"/>
      <c r="F21" s="144"/>
      <c r="G21" s="930" t="s">
        <v>496</v>
      </c>
      <c r="H21" s="931"/>
      <c r="I21" s="931"/>
      <c r="J21" s="931"/>
      <c r="K21" s="931"/>
      <c r="L21" s="931"/>
      <c r="M21" s="931"/>
      <c r="N21" s="931"/>
      <c r="O21" s="931"/>
      <c r="P21" s="539">
        <f>IF(P19=0, "-", SUM(P19)/SUM(P13,P14))</f>
        <v>0.96551724137931039</v>
      </c>
      <c r="Q21" s="539"/>
      <c r="R21" s="539"/>
      <c r="S21" s="539"/>
      <c r="T21" s="539"/>
      <c r="U21" s="539"/>
      <c r="V21" s="539"/>
      <c r="W21" s="539">
        <f t="shared" ref="W21" si="2">IF(W19=0, "-", SUM(W19)/SUM(W13,W14))</f>
        <v>0.94117647058823528</v>
      </c>
      <c r="X21" s="539"/>
      <c r="Y21" s="539"/>
      <c r="Z21" s="539"/>
      <c r="AA21" s="539"/>
      <c r="AB21" s="539"/>
      <c r="AC21" s="539"/>
      <c r="AD21" s="539">
        <f t="shared" ref="AD21" si="3">IF(AD19=0, "-", SUM(AD19)/SUM(AD13,AD14))</f>
        <v>0.90322580645161288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555</v>
      </c>
      <c r="H23" s="184"/>
      <c r="I23" s="184"/>
      <c r="J23" s="184"/>
      <c r="K23" s="184"/>
      <c r="L23" s="184"/>
      <c r="M23" s="184"/>
      <c r="N23" s="184"/>
      <c r="O23" s="185"/>
      <c r="P23" s="94">
        <v>35</v>
      </c>
      <c r="Q23" s="95"/>
      <c r="R23" s="95"/>
      <c r="S23" s="95"/>
      <c r="T23" s="95"/>
      <c r="U23" s="95"/>
      <c r="V23" s="96"/>
      <c r="W23" s="94">
        <v>100</v>
      </c>
      <c r="X23" s="95"/>
      <c r="Y23" s="95"/>
      <c r="Z23" s="95"/>
      <c r="AA23" s="95"/>
      <c r="AB23" s="95"/>
      <c r="AC23" s="96"/>
      <c r="AD23" s="206" t="s">
        <v>629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t="s">
        <v>618</v>
      </c>
      <c r="H24" s="187"/>
      <c r="I24" s="187"/>
      <c r="J24" s="187"/>
      <c r="K24" s="187"/>
      <c r="L24" s="187"/>
      <c r="M24" s="187"/>
      <c r="N24" s="187"/>
      <c r="O24" s="188"/>
      <c r="P24" s="97">
        <v>9</v>
      </c>
      <c r="Q24" s="98"/>
      <c r="R24" s="98"/>
      <c r="S24" s="98"/>
      <c r="T24" s="98"/>
      <c r="U24" s="98"/>
      <c r="V24" s="99"/>
      <c r="W24" s="97">
        <v>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t="s">
        <v>556</v>
      </c>
      <c r="H25" s="187"/>
      <c r="I25" s="187"/>
      <c r="J25" s="187"/>
      <c r="K25" s="187"/>
      <c r="L25" s="187"/>
      <c r="M25" s="187"/>
      <c r="N25" s="187"/>
      <c r="O25" s="188"/>
      <c r="P25" s="97">
        <v>3</v>
      </c>
      <c r="Q25" s="98"/>
      <c r="R25" s="98"/>
      <c r="S25" s="98"/>
      <c r="T25" s="98"/>
      <c r="U25" s="98"/>
      <c r="V25" s="99"/>
      <c r="W25" s="97">
        <v>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t="s">
        <v>557</v>
      </c>
      <c r="H26" s="187"/>
      <c r="I26" s="187"/>
      <c r="J26" s="187"/>
      <c r="K26" s="187"/>
      <c r="L26" s="187"/>
      <c r="M26" s="187"/>
      <c r="N26" s="187"/>
      <c r="O26" s="188"/>
      <c r="P26" s="97">
        <v>0.1</v>
      </c>
      <c r="Q26" s="98"/>
      <c r="R26" s="98"/>
      <c r="S26" s="98"/>
      <c r="T26" s="98"/>
      <c r="U26" s="98"/>
      <c r="V26" s="99"/>
      <c r="W26" s="97">
        <v>0</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c r="A27" s="198"/>
      <c r="B27" s="199"/>
      <c r="C27" s="199"/>
      <c r="D27" s="199"/>
      <c r="E27" s="199"/>
      <c r="F27" s="200"/>
      <c r="G27" s="186" t="s">
        <v>558</v>
      </c>
      <c r="H27" s="187"/>
      <c r="I27" s="187"/>
      <c r="J27" s="187"/>
      <c r="K27" s="187"/>
      <c r="L27" s="187"/>
      <c r="M27" s="187"/>
      <c r="N27" s="187"/>
      <c r="O27" s="188"/>
      <c r="P27" s="97">
        <v>0</v>
      </c>
      <c r="Q27" s="98"/>
      <c r="R27" s="98"/>
      <c r="S27" s="98"/>
      <c r="T27" s="98"/>
      <c r="U27" s="98"/>
      <c r="V27" s="99"/>
      <c r="W27" s="97">
        <v>0</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c r="A28" s="198"/>
      <c r="B28" s="199"/>
      <c r="C28" s="199"/>
      <c r="D28" s="199"/>
      <c r="E28" s="199"/>
      <c r="F28" s="200"/>
      <c r="G28" s="189" t="s">
        <v>477</v>
      </c>
      <c r="H28" s="190"/>
      <c r="I28" s="190"/>
      <c r="J28" s="190"/>
      <c r="K28" s="190"/>
      <c r="L28" s="190"/>
      <c r="M28" s="190"/>
      <c r="N28" s="190"/>
      <c r="O28" s="191"/>
      <c r="P28" s="103">
        <f>P29-SUM(P23:P27)</f>
        <v>-0.10000000000000142</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474</v>
      </c>
      <c r="H29" s="193"/>
      <c r="I29" s="193"/>
      <c r="J29" s="193"/>
      <c r="K29" s="193"/>
      <c r="L29" s="193"/>
      <c r="M29" s="193"/>
      <c r="N29" s="193"/>
      <c r="O29" s="194"/>
      <c r="P29" s="225">
        <f>AK13</f>
        <v>47</v>
      </c>
      <c r="Q29" s="226"/>
      <c r="R29" s="226"/>
      <c r="S29" s="226"/>
      <c r="T29" s="226"/>
      <c r="U29" s="226"/>
      <c r="V29" s="227"/>
      <c r="W29" s="225">
        <f>AR13</f>
        <v>102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09" t="s">
        <v>490</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8" t="s">
        <v>355</v>
      </c>
      <c r="AR30" s="639"/>
      <c r="AS30" s="639"/>
      <c r="AT30" s="640"/>
      <c r="AU30" s="388" t="s">
        <v>253</v>
      </c>
      <c r="AV30" s="388"/>
      <c r="AW30" s="388"/>
      <c r="AX30" s="389"/>
    </row>
    <row r="31" spans="1:50" ht="18.75"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c r="AV31" s="269"/>
      <c r="AW31" s="377" t="s">
        <v>300</v>
      </c>
      <c r="AX31" s="378"/>
    </row>
    <row r="32" spans="1:50" ht="23.25" customHeight="1">
      <c r="A32" s="515"/>
      <c r="B32" s="513"/>
      <c r="C32" s="513"/>
      <c r="D32" s="513"/>
      <c r="E32" s="513"/>
      <c r="F32" s="514"/>
      <c r="G32" s="540" t="s">
        <v>559</v>
      </c>
      <c r="H32" s="541"/>
      <c r="I32" s="541"/>
      <c r="J32" s="541"/>
      <c r="K32" s="541"/>
      <c r="L32" s="541"/>
      <c r="M32" s="541"/>
      <c r="N32" s="541"/>
      <c r="O32" s="542"/>
      <c r="P32" s="158" t="s">
        <v>622</v>
      </c>
      <c r="Q32" s="158"/>
      <c r="R32" s="158"/>
      <c r="S32" s="158"/>
      <c r="T32" s="158"/>
      <c r="U32" s="158"/>
      <c r="V32" s="158"/>
      <c r="W32" s="158"/>
      <c r="X32" s="229"/>
      <c r="Y32" s="336" t="s">
        <v>12</v>
      </c>
      <c r="Z32" s="549"/>
      <c r="AA32" s="550"/>
      <c r="AB32" s="551" t="s">
        <v>561</v>
      </c>
      <c r="AC32" s="551"/>
      <c r="AD32" s="551"/>
      <c r="AE32" s="362">
        <v>2</v>
      </c>
      <c r="AF32" s="363"/>
      <c r="AG32" s="363"/>
      <c r="AH32" s="363"/>
      <c r="AI32" s="362">
        <v>4</v>
      </c>
      <c r="AJ32" s="363"/>
      <c r="AK32" s="363"/>
      <c r="AL32" s="363"/>
      <c r="AM32" s="362">
        <v>4</v>
      </c>
      <c r="AN32" s="363"/>
      <c r="AO32" s="363"/>
      <c r="AP32" s="363"/>
      <c r="AQ32" s="100"/>
      <c r="AR32" s="101"/>
      <c r="AS32" s="101"/>
      <c r="AT32" s="102"/>
      <c r="AU32" s="363"/>
      <c r="AV32" s="363"/>
      <c r="AW32" s="363"/>
      <c r="AX32" s="365"/>
    </row>
    <row r="33" spans="1:50" ht="23.25" customHeight="1">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2">
        <v>4</v>
      </c>
      <c r="AF33" s="363"/>
      <c r="AG33" s="363"/>
      <c r="AH33" s="363"/>
      <c r="AI33" s="362">
        <v>4</v>
      </c>
      <c r="AJ33" s="363"/>
      <c r="AK33" s="363"/>
      <c r="AL33" s="363"/>
      <c r="AM33" s="362">
        <v>4</v>
      </c>
      <c r="AN33" s="363"/>
      <c r="AO33" s="363"/>
      <c r="AP33" s="363"/>
      <c r="AQ33" s="100"/>
      <c r="AR33" s="101"/>
      <c r="AS33" s="101"/>
      <c r="AT33" s="102"/>
      <c r="AU33" s="363"/>
      <c r="AV33" s="363"/>
      <c r="AW33" s="363"/>
      <c r="AX33" s="365"/>
    </row>
    <row r="34" spans="1:50" ht="23.25" customHeight="1">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50</v>
      </c>
      <c r="AF34" s="363"/>
      <c r="AG34" s="363"/>
      <c r="AH34" s="363"/>
      <c r="AI34" s="362">
        <v>100</v>
      </c>
      <c r="AJ34" s="363"/>
      <c r="AK34" s="363"/>
      <c r="AL34" s="363"/>
      <c r="AM34" s="362">
        <v>100</v>
      </c>
      <c r="AN34" s="363"/>
      <c r="AO34" s="363"/>
      <c r="AP34" s="363"/>
      <c r="AQ34" s="100"/>
      <c r="AR34" s="101"/>
      <c r="AS34" s="101"/>
      <c r="AT34" s="102"/>
      <c r="AU34" s="363"/>
      <c r="AV34" s="363"/>
      <c r="AW34" s="363"/>
      <c r="AX34" s="365"/>
    </row>
    <row r="35" spans="1:50" ht="23.25" customHeight="1">
      <c r="A35" s="901" t="s">
        <v>526</v>
      </c>
      <c r="B35" s="902"/>
      <c r="C35" s="902"/>
      <c r="D35" s="902"/>
      <c r="E35" s="902"/>
      <c r="F35" s="903"/>
      <c r="G35" s="907" t="s">
        <v>560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c r="A37" s="641" t="s">
        <v>490</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c r="A44" s="641" t="s">
        <v>490</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c r="A51" s="512" t="s">
        <v>490</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c r="A58" s="512" t="s">
        <v>490</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c r="A65" s="862" t="s">
        <v>491</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486</v>
      </c>
      <c r="X65" s="874"/>
      <c r="Y65" s="877"/>
      <c r="Z65" s="877"/>
      <c r="AA65" s="878"/>
      <c r="AB65" s="871" t="s">
        <v>11</v>
      </c>
      <c r="AC65" s="867"/>
      <c r="AD65" s="868"/>
      <c r="AE65" s="366" t="s">
        <v>357</v>
      </c>
      <c r="AF65" s="367"/>
      <c r="AG65" s="367"/>
      <c r="AH65" s="368"/>
      <c r="AI65" s="366" t="s">
        <v>363</v>
      </c>
      <c r="AJ65" s="367"/>
      <c r="AK65" s="367"/>
      <c r="AL65" s="368"/>
      <c r="AM65" s="373" t="s">
        <v>471</v>
      </c>
      <c r="AN65" s="373"/>
      <c r="AO65" s="373"/>
      <c r="AP65" s="366"/>
      <c r="AQ65" s="871" t="s">
        <v>355</v>
      </c>
      <c r="AR65" s="867"/>
      <c r="AS65" s="867"/>
      <c r="AT65" s="868"/>
      <c r="AU65" s="980" t="s">
        <v>253</v>
      </c>
      <c r="AV65" s="980"/>
      <c r="AW65" s="980"/>
      <c r="AX65" s="981"/>
    </row>
    <row r="66" spans="1:50" ht="18.75" hidden="1" customHeight="1">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489</v>
      </c>
      <c r="AX66" s="982"/>
    </row>
    <row r="67" spans="1:50" ht="23.25" hidden="1" customHeight="1">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516</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516</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517</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c r="A70" s="855" t="s">
        <v>497</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515</v>
      </c>
      <c r="X70" s="948"/>
      <c r="Y70" s="953" t="s">
        <v>12</v>
      </c>
      <c r="Z70" s="953"/>
      <c r="AA70" s="954"/>
      <c r="AB70" s="955" t="s">
        <v>516</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516</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517</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41" t="s">
        <v>491</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c r="A78" s="915" t="s">
        <v>529</v>
      </c>
      <c r="B78" s="916"/>
      <c r="C78" s="916"/>
      <c r="D78" s="916"/>
      <c r="E78" s="913" t="s">
        <v>464</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485</v>
      </c>
      <c r="AP79" s="146"/>
      <c r="AQ79" s="146"/>
      <c r="AR79" s="81" t="s">
        <v>483</v>
      </c>
      <c r="AS79" s="145"/>
      <c r="AT79" s="146"/>
      <c r="AU79" s="146"/>
      <c r="AV79" s="146"/>
      <c r="AW79" s="146"/>
      <c r="AX79" s="147"/>
    </row>
    <row r="80" spans="1:50" ht="18.75" hidden="1" customHeight="1">
      <c r="A80" s="519" t="s">
        <v>266</v>
      </c>
      <c r="B80" s="850" t="s">
        <v>482</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c r="A100" s="836" t="s">
        <v>492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471</v>
      </c>
      <c r="AN100" s="828"/>
      <c r="AO100" s="828"/>
      <c r="AP100" s="829"/>
      <c r="AQ100" s="932" t="s">
        <v>493</v>
      </c>
      <c r="AR100" s="933"/>
      <c r="AS100" s="933"/>
      <c r="AT100" s="934"/>
      <c r="AU100" s="932" t="s">
        <v>539</v>
      </c>
      <c r="AV100" s="933"/>
      <c r="AW100" s="933"/>
      <c r="AX100" s="935"/>
    </row>
    <row r="101" spans="1:60" ht="23.25" customHeight="1">
      <c r="A101" s="491"/>
      <c r="B101" s="492"/>
      <c r="C101" s="492"/>
      <c r="D101" s="492"/>
      <c r="E101" s="492"/>
      <c r="F101" s="493"/>
      <c r="G101" s="158" t="s">
        <v>562</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551" t="s">
        <v>561</v>
      </c>
      <c r="AC101" s="551"/>
      <c r="AD101" s="551"/>
      <c r="AE101" s="362">
        <v>4</v>
      </c>
      <c r="AF101" s="363"/>
      <c r="AG101" s="363"/>
      <c r="AH101" s="364"/>
      <c r="AI101" s="362">
        <v>4</v>
      </c>
      <c r="AJ101" s="363"/>
      <c r="AK101" s="363"/>
      <c r="AL101" s="364"/>
      <c r="AM101" s="362">
        <v>4</v>
      </c>
      <c r="AN101" s="363"/>
      <c r="AO101" s="363"/>
      <c r="AP101" s="364"/>
      <c r="AQ101" s="362"/>
      <c r="AR101" s="363"/>
      <c r="AS101" s="363"/>
      <c r="AT101" s="364"/>
      <c r="AU101" s="362"/>
      <c r="AV101" s="363"/>
      <c r="AW101" s="363"/>
      <c r="AX101" s="364"/>
    </row>
    <row r="102" spans="1:60" ht="23.25" customHeight="1">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561</v>
      </c>
      <c r="AC102" s="551"/>
      <c r="AD102" s="551"/>
      <c r="AE102" s="356">
        <v>4</v>
      </c>
      <c r="AF102" s="356"/>
      <c r="AG102" s="356"/>
      <c r="AH102" s="356"/>
      <c r="AI102" s="356">
        <v>4</v>
      </c>
      <c r="AJ102" s="356"/>
      <c r="AK102" s="356"/>
      <c r="AL102" s="356"/>
      <c r="AM102" s="356">
        <v>4</v>
      </c>
      <c r="AN102" s="356"/>
      <c r="AO102" s="356"/>
      <c r="AP102" s="356"/>
      <c r="AQ102" s="818">
        <v>4</v>
      </c>
      <c r="AR102" s="819"/>
      <c r="AS102" s="819"/>
      <c r="AT102" s="820"/>
      <c r="AU102" s="818"/>
      <c r="AV102" s="819"/>
      <c r="AW102" s="819"/>
      <c r="AX102" s="820"/>
    </row>
    <row r="103" spans="1:60" ht="31.5" hidden="1" customHeight="1">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hidden="1" customHeight="1">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563</v>
      </c>
      <c r="AC104" s="472"/>
      <c r="AD104" s="473"/>
      <c r="AE104" s="362">
        <v>7</v>
      </c>
      <c r="AF104" s="363"/>
      <c r="AG104" s="363"/>
      <c r="AH104" s="364"/>
      <c r="AI104" s="362">
        <v>8</v>
      </c>
      <c r="AJ104" s="363"/>
      <c r="AK104" s="363"/>
      <c r="AL104" s="364"/>
      <c r="AM104" s="362">
        <v>3</v>
      </c>
      <c r="AN104" s="363"/>
      <c r="AO104" s="363"/>
      <c r="AP104" s="364"/>
      <c r="AQ104" s="362"/>
      <c r="AR104" s="363"/>
      <c r="AS104" s="363"/>
      <c r="AT104" s="364"/>
      <c r="AU104" s="362"/>
      <c r="AV104" s="363"/>
      <c r="AW104" s="363"/>
      <c r="AX104" s="364"/>
    </row>
    <row r="105" spans="1:60" ht="23.25" hidden="1" customHeight="1">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564</v>
      </c>
      <c r="AC105" s="405"/>
      <c r="AD105" s="406"/>
      <c r="AE105" s="356">
        <v>4</v>
      </c>
      <c r="AF105" s="356"/>
      <c r="AG105" s="356"/>
      <c r="AH105" s="356"/>
      <c r="AI105" s="356">
        <v>8</v>
      </c>
      <c r="AJ105" s="356"/>
      <c r="AK105" s="356"/>
      <c r="AL105" s="356"/>
      <c r="AM105" s="356">
        <v>2.25</v>
      </c>
      <c r="AN105" s="356"/>
      <c r="AO105" s="356"/>
      <c r="AP105" s="356"/>
      <c r="AQ105" s="362"/>
      <c r="AR105" s="363"/>
      <c r="AS105" s="363"/>
      <c r="AT105" s="364"/>
      <c r="AU105" s="818"/>
      <c r="AV105" s="819"/>
      <c r="AW105" s="819"/>
      <c r="AX105" s="820"/>
    </row>
    <row r="106" spans="1:60" ht="31.5" hidden="1" customHeight="1">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hidden="1" customHeight="1">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c r="A116" s="290"/>
      <c r="B116" s="291"/>
      <c r="C116" s="291"/>
      <c r="D116" s="291"/>
      <c r="E116" s="291"/>
      <c r="F116" s="292"/>
      <c r="G116" s="349" t="s">
        <v>620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563</v>
      </c>
      <c r="AC116" s="299"/>
      <c r="AD116" s="300"/>
      <c r="AE116" s="356">
        <v>7</v>
      </c>
      <c r="AF116" s="356"/>
      <c r="AG116" s="356"/>
      <c r="AH116" s="356"/>
      <c r="AI116" s="356">
        <v>8</v>
      </c>
      <c r="AJ116" s="356"/>
      <c r="AK116" s="356"/>
      <c r="AL116" s="356"/>
      <c r="AM116" s="356">
        <v>7</v>
      </c>
      <c r="AN116" s="356"/>
      <c r="AO116" s="356"/>
      <c r="AP116" s="356"/>
      <c r="AQ116" s="362">
        <v>11</v>
      </c>
      <c r="AR116" s="363"/>
      <c r="AS116" s="363"/>
      <c r="AT116" s="363"/>
      <c r="AU116" s="363"/>
      <c r="AV116" s="363"/>
      <c r="AW116" s="363"/>
      <c r="AX116" s="365"/>
    </row>
    <row r="117" spans="1:50" ht="45.75" customHeight="1" thickBot="1">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608</v>
      </c>
      <c r="AC117" s="340"/>
      <c r="AD117" s="341"/>
      <c r="AE117" s="304" t="s">
        <v>609</v>
      </c>
      <c r="AF117" s="304"/>
      <c r="AG117" s="304"/>
      <c r="AH117" s="304"/>
      <c r="AI117" s="304" t="s">
        <v>610</v>
      </c>
      <c r="AJ117" s="304"/>
      <c r="AK117" s="304"/>
      <c r="AL117" s="304"/>
      <c r="AM117" s="304" t="s">
        <v>623</v>
      </c>
      <c r="AN117" s="304"/>
      <c r="AO117" s="304"/>
      <c r="AP117" s="304"/>
      <c r="AQ117" s="304" t="s">
        <v>624</v>
      </c>
      <c r="AR117" s="304"/>
      <c r="AS117" s="304"/>
      <c r="AT117" s="304"/>
      <c r="AU117" s="304"/>
      <c r="AV117" s="304"/>
      <c r="AW117" s="304"/>
      <c r="AX117" s="305"/>
    </row>
    <row r="118" spans="1:50" ht="23.25" hidden="1" customHeight="1" thickBo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thickBot="1">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36.75" hidden="1" customHeight="1" thickBot="1">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thickBo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thickBot="1">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thickBot="1">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thickBo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thickBot="1">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thickBot="1">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thickBot="1">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thickBot="1">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997" t="s">
        <v>369</v>
      </c>
      <c r="B130" s="995"/>
      <c r="C130" s="994" t="s">
        <v>366</v>
      </c>
      <c r="D130" s="995"/>
      <c r="E130" s="306" t="s">
        <v>399</v>
      </c>
      <c r="F130" s="307"/>
      <c r="G130" s="308" t="s">
        <v>565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998"/>
      <c r="B131" s="250"/>
      <c r="C131" s="249"/>
      <c r="D131" s="250"/>
      <c r="E131" s="236" t="s">
        <v>398</v>
      </c>
      <c r="F131" s="237"/>
      <c r="G131" s="233" t="s">
        <v>566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c r="A134" s="998"/>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customHeight="1">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998"/>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998"/>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998"/>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998"/>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998"/>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998"/>
      <c r="B188" s="250"/>
      <c r="C188" s="249"/>
      <c r="D188" s="250"/>
      <c r="E188" s="157" t="s">
        <v>567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998"/>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998"/>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998"/>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998"/>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998"/>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998"/>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998"/>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998"/>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998"/>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998"/>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998"/>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998"/>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998"/>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998"/>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998"/>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998"/>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998"/>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998"/>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998"/>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998"/>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c r="A430" s="998"/>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c r="A433" s="998"/>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c r="A482" s="998"/>
      <c r="B482" s="250"/>
      <c r="C482" s="249"/>
      <c r="D482" s="250"/>
      <c r="E482" s="157" t="s">
        <v>552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551</v>
      </c>
      <c r="AE702" s="900"/>
      <c r="AF702" s="900"/>
      <c r="AG702" s="889" t="s">
        <v>568</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569</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570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551</v>
      </c>
      <c r="AE705" s="733"/>
      <c r="AF705" s="733"/>
      <c r="AG705" s="157" t="s">
        <v>607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572</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664" t="s">
        <v>621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572</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4" t="s">
        <v>611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551</v>
      </c>
      <c r="AE714" s="592"/>
      <c r="AF714" s="593"/>
      <c r="AG714" s="689" t="s">
        <v>573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551</v>
      </c>
      <c r="AE715" s="668"/>
      <c r="AF715" s="777"/>
      <c r="AG715" s="526" t="s">
        <v>574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8" t="s">
        <v>572</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664" t="s">
        <v>575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551</v>
      </c>
      <c r="AE718" s="152"/>
      <c r="AF718" s="152"/>
      <c r="AG718" s="160" t="s">
        <v>576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572</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0"/>
      <c r="B720" s="651"/>
      <c r="C720" s="939" t="s">
        <v>479</v>
      </c>
      <c r="D720" s="937"/>
      <c r="E720" s="937"/>
      <c r="F720" s="940"/>
      <c r="G720" s="936" t="s">
        <v>480</v>
      </c>
      <c r="H720" s="937"/>
      <c r="I720" s="937"/>
      <c r="J720" s="937"/>
      <c r="K720" s="937"/>
      <c r="L720" s="937"/>
      <c r="M720" s="937"/>
      <c r="N720" s="936" t="s">
        <v>484</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c r="A726" s="621" t="s">
        <v>48</v>
      </c>
      <c r="B726" s="622"/>
      <c r="C726" s="444" t="s">
        <v>53</v>
      </c>
      <c r="D726" s="581"/>
      <c r="E726" s="581"/>
      <c r="F726" s="582"/>
      <c r="G726" s="798" t="s">
        <v>577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c r="A727" s="623"/>
      <c r="B727" s="624"/>
      <c r="C727" s="695" t="s">
        <v>57</v>
      </c>
      <c r="D727" s="696"/>
      <c r="E727" s="696"/>
      <c r="F727" s="697"/>
      <c r="G727" s="796" t="s">
        <v>578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c r="A731" s="618" t="s">
        <v>256</v>
      </c>
      <c r="B731" s="619"/>
      <c r="C731" s="619"/>
      <c r="D731" s="619"/>
      <c r="E731" s="620"/>
      <c r="F731" s="680" t="s">
        <v>626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c r="A733" s="749" t="s">
        <v>627</v>
      </c>
      <c r="B733" s="750"/>
      <c r="C733" s="750"/>
      <c r="D733" s="750"/>
      <c r="E733" s="751"/>
      <c r="F733" s="766" t="s">
        <v>628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t="s">
        <v>579</v>
      </c>
      <c r="AS737" s="114"/>
      <c r="AT737" s="114"/>
      <c r="AU737" s="114"/>
      <c r="AV737" s="114"/>
      <c r="AW737" s="114"/>
      <c r="AX737" s="115"/>
      <c r="AY737" s="89"/>
      <c r="AZ737" s="89"/>
    </row>
    <row r="738" spans="1:52" ht="24.75" customHeight="1">
      <c r="A738" s="116" t="s">
        <v>361</v>
      </c>
      <c r="B738" s="117"/>
      <c r="C738" s="117"/>
      <c r="D738" s="118"/>
      <c r="E738" s="111" t="s">
        <v>580</v>
      </c>
      <c r="F738" s="111"/>
      <c r="G738" s="111"/>
      <c r="H738" s="111"/>
      <c r="I738" s="111"/>
      <c r="J738" s="111"/>
      <c r="K738" s="111"/>
      <c r="L738" s="111"/>
      <c r="M738" s="111"/>
      <c r="N738" s="112" t="s">
        <v>362</v>
      </c>
      <c r="O738" s="112"/>
      <c r="P738" s="112"/>
      <c r="Q738" s="112"/>
      <c r="R738" s="111" t="s">
        <v>581</v>
      </c>
      <c r="S738" s="111"/>
      <c r="T738" s="111"/>
      <c r="U738" s="111"/>
      <c r="V738" s="111"/>
      <c r="W738" s="111"/>
      <c r="X738" s="111"/>
      <c r="Y738" s="111"/>
      <c r="Z738" s="111"/>
      <c r="AA738" s="112" t="s">
        <v>481</v>
      </c>
      <c r="AB738" s="112"/>
      <c r="AC738" s="112"/>
      <c r="AD738" s="112"/>
      <c r="AE738" s="111" t="s">
        <v>582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541</v>
      </c>
      <c r="B739" s="123"/>
      <c r="C739" s="123"/>
      <c r="D739" s="124"/>
      <c r="E739" s="125" t="s">
        <v>548</v>
      </c>
      <c r="F739" s="126"/>
      <c r="G739" s="126"/>
      <c r="H739" s="91" t="str">
        <f>IF(E739="", "", "(")</f>
        <v>(</v>
      </c>
      <c r="I739" s="106"/>
      <c r="J739" s="106"/>
      <c r="K739" s="91" t="str">
        <f>IF(OR(I739="　", I739=""), "", "-")</f>
        <v/>
      </c>
      <c r="L739" s="107">
        <v>73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0" t="s">
        <v>532</v>
      </c>
      <c r="B779" s="761"/>
      <c r="C779" s="761"/>
      <c r="D779" s="761"/>
      <c r="E779" s="761"/>
      <c r="F779" s="762"/>
      <c r="G779" s="778" t="s">
        <v>583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56"/>
      <c r="B781" s="763"/>
      <c r="C781" s="763"/>
      <c r="D781" s="763"/>
      <c r="E781" s="763"/>
      <c r="F781" s="764"/>
      <c r="G781" s="449" t="s">
        <v>600</v>
      </c>
      <c r="H781" s="450"/>
      <c r="I781" s="450"/>
      <c r="J781" s="450"/>
      <c r="K781" s="451"/>
      <c r="L781" s="452" t="s">
        <v>619</v>
      </c>
      <c r="M781" s="453"/>
      <c r="N781" s="453"/>
      <c r="O781" s="453"/>
      <c r="P781" s="453"/>
      <c r="Q781" s="453"/>
      <c r="R781" s="453"/>
      <c r="S781" s="453"/>
      <c r="T781" s="453"/>
      <c r="U781" s="453"/>
      <c r="V781" s="453"/>
      <c r="W781" s="453"/>
      <c r="X781" s="454"/>
      <c r="Y781" s="455">
        <v>11</v>
      </c>
      <c r="Z781" s="456"/>
      <c r="AA781" s="456"/>
      <c r="AB781" s="557"/>
      <c r="AC781" s="449" t="s">
        <v>588</v>
      </c>
      <c r="AD781" s="450"/>
      <c r="AE781" s="450"/>
      <c r="AF781" s="450"/>
      <c r="AG781" s="451"/>
      <c r="AH781" s="452" t="s">
        <v>593</v>
      </c>
      <c r="AI781" s="453"/>
      <c r="AJ781" s="453"/>
      <c r="AK781" s="453"/>
      <c r="AL781" s="453"/>
      <c r="AM781" s="453"/>
      <c r="AN781" s="453"/>
      <c r="AO781" s="453"/>
      <c r="AP781" s="453"/>
      <c r="AQ781" s="453"/>
      <c r="AR781" s="453"/>
      <c r="AS781" s="453"/>
      <c r="AT781" s="454"/>
      <c r="AU781" s="455">
        <v>5</v>
      </c>
      <c r="AV781" s="456"/>
      <c r="AW781" s="456"/>
      <c r="AX781" s="457"/>
    </row>
    <row r="782" spans="1:50" ht="24.75" customHeight="1">
      <c r="A782" s="556"/>
      <c r="B782" s="763"/>
      <c r="C782" s="763"/>
      <c r="D782" s="763"/>
      <c r="E782" s="763"/>
      <c r="F782" s="764"/>
      <c r="G782" s="346" t="s">
        <v>601</v>
      </c>
      <c r="H782" s="347"/>
      <c r="I782" s="347"/>
      <c r="J782" s="347"/>
      <c r="K782" s="348"/>
      <c r="L782" s="399" t="s">
        <v>602</v>
      </c>
      <c r="M782" s="400"/>
      <c r="N782" s="400"/>
      <c r="O782" s="400"/>
      <c r="P782" s="400"/>
      <c r="Q782" s="400"/>
      <c r="R782" s="400"/>
      <c r="S782" s="400"/>
      <c r="T782" s="400"/>
      <c r="U782" s="400"/>
      <c r="V782" s="400"/>
      <c r="W782" s="400"/>
      <c r="X782" s="401"/>
      <c r="Y782" s="396">
        <v>2</v>
      </c>
      <c r="Z782" s="397"/>
      <c r="AA782" s="397"/>
      <c r="AB782" s="403"/>
      <c r="AC782" s="346" t="s">
        <v>591</v>
      </c>
      <c r="AD782" s="347"/>
      <c r="AE782" s="347"/>
      <c r="AF782" s="347"/>
      <c r="AG782" s="348"/>
      <c r="AH782" s="399" t="s">
        <v>592</v>
      </c>
      <c r="AI782" s="400"/>
      <c r="AJ782" s="400"/>
      <c r="AK782" s="400"/>
      <c r="AL782" s="400"/>
      <c r="AM782" s="400"/>
      <c r="AN782" s="400"/>
      <c r="AO782" s="400"/>
      <c r="AP782" s="400"/>
      <c r="AQ782" s="400"/>
      <c r="AR782" s="400"/>
      <c r="AS782" s="400"/>
      <c r="AT782" s="401"/>
      <c r="AU782" s="396">
        <v>2</v>
      </c>
      <c r="AV782" s="397"/>
      <c r="AW782" s="397"/>
      <c r="AX782" s="398"/>
    </row>
    <row r="783" spans="1:50" ht="24.75" customHeight="1">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t="s">
        <v>589</v>
      </c>
      <c r="AD783" s="347"/>
      <c r="AE783" s="347"/>
      <c r="AF783" s="347"/>
      <c r="AG783" s="348"/>
      <c r="AH783" s="399" t="s">
        <v>590</v>
      </c>
      <c r="AI783" s="400"/>
      <c r="AJ783" s="400"/>
      <c r="AK783" s="400"/>
      <c r="AL783" s="400"/>
      <c r="AM783" s="400"/>
      <c r="AN783" s="400"/>
      <c r="AO783" s="400"/>
      <c r="AP783" s="400"/>
      <c r="AQ783" s="400"/>
      <c r="AR783" s="400"/>
      <c r="AS783" s="400"/>
      <c r="AT783" s="401"/>
      <c r="AU783" s="396">
        <v>1</v>
      </c>
      <c r="AV783" s="397"/>
      <c r="AW783" s="397"/>
      <c r="AX783" s="398"/>
    </row>
    <row r="784" spans="1:50" ht="24.75" customHeight="1">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8</v>
      </c>
      <c r="AV791" s="413"/>
      <c r="AW791" s="413"/>
      <c r="AX791" s="415"/>
    </row>
    <row r="792" spans="1:50" ht="24.75" customHeight="1">
      <c r="A792" s="556"/>
      <c r="B792" s="763"/>
      <c r="C792" s="763"/>
      <c r="D792" s="763"/>
      <c r="E792" s="763"/>
      <c r="F792" s="764"/>
      <c r="G792" s="440" t="s">
        <v>598</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c r="A794" s="556"/>
      <c r="B794" s="763"/>
      <c r="C794" s="763"/>
      <c r="D794" s="763"/>
      <c r="E794" s="763"/>
      <c r="F794" s="764"/>
      <c r="G794" s="449" t="s">
        <v>614</v>
      </c>
      <c r="H794" s="450"/>
      <c r="I794" s="450"/>
      <c r="J794" s="450"/>
      <c r="K794" s="451"/>
      <c r="L794" s="452" t="s">
        <v>615</v>
      </c>
      <c r="M794" s="453"/>
      <c r="N794" s="453"/>
      <c r="O794" s="453"/>
      <c r="P794" s="453"/>
      <c r="Q794" s="453"/>
      <c r="R794" s="453"/>
      <c r="S794" s="453"/>
      <c r="T794" s="453"/>
      <c r="U794" s="453"/>
      <c r="V794" s="453"/>
      <c r="W794" s="453"/>
      <c r="X794" s="454"/>
      <c r="Y794" s="455">
        <v>3</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c r="A795" s="556"/>
      <c r="B795" s="763"/>
      <c r="C795" s="763"/>
      <c r="D795" s="763"/>
      <c r="E795" s="763"/>
      <c r="F795" s="764"/>
      <c r="G795" s="346" t="s">
        <v>604</v>
      </c>
      <c r="H795" s="347"/>
      <c r="I795" s="347"/>
      <c r="J795" s="347"/>
      <c r="K795" s="348"/>
      <c r="L795" s="399" t="s">
        <v>605</v>
      </c>
      <c r="M795" s="400"/>
      <c r="N795" s="400"/>
      <c r="O795" s="400"/>
      <c r="P795" s="400"/>
      <c r="Q795" s="400"/>
      <c r="R795" s="400"/>
      <c r="S795" s="400"/>
      <c r="T795" s="400"/>
      <c r="U795" s="400"/>
      <c r="V795" s="400"/>
      <c r="W795" s="400"/>
      <c r="X795" s="401"/>
      <c r="Y795" s="396">
        <v>2</v>
      </c>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c r="A796" s="556"/>
      <c r="B796" s="763"/>
      <c r="C796" s="763"/>
      <c r="D796" s="763"/>
      <c r="E796" s="763"/>
      <c r="F796" s="764"/>
      <c r="G796" s="346" t="s">
        <v>612</v>
      </c>
      <c r="H796" s="347"/>
      <c r="I796" s="347"/>
      <c r="J796" s="347"/>
      <c r="K796" s="348"/>
      <c r="L796" s="399" t="s">
        <v>613</v>
      </c>
      <c r="M796" s="400"/>
      <c r="N796" s="400"/>
      <c r="O796" s="400"/>
      <c r="P796" s="400"/>
      <c r="Q796" s="400"/>
      <c r="R796" s="400"/>
      <c r="S796" s="400"/>
      <c r="T796" s="400"/>
      <c r="U796" s="400"/>
      <c r="V796" s="400"/>
      <c r="W796" s="400"/>
      <c r="X796" s="401"/>
      <c r="Y796" s="396">
        <v>0</v>
      </c>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5</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2.5" hidden="1" customHeight="1">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485</v>
      </c>
      <c r="AM831" s="960"/>
      <c r="AN831" s="960"/>
      <c r="AO831" s="82" t="s">
        <v>483</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c r="A837" s="402">
        <v>1</v>
      </c>
      <c r="B837" s="402">
        <v>1</v>
      </c>
      <c r="C837" s="425" t="s">
        <v>584</v>
      </c>
      <c r="D837" s="416"/>
      <c r="E837" s="416"/>
      <c r="F837" s="416"/>
      <c r="G837" s="416"/>
      <c r="H837" s="416"/>
      <c r="I837" s="416"/>
      <c r="J837" s="417">
        <v>5012405001732</v>
      </c>
      <c r="K837" s="418"/>
      <c r="L837" s="418"/>
      <c r="M837" s="418"/>
      <c r="N837" s="418"/>
      <c r="O837" s="418"/>
      <c r="P837" s="426" t="s">
        <v>596</v>
      </c>
      <c r="Q837" s="315"/>
      <c r="R837" s="315"/>
      <c r="S837" s="315"/>
      <c r="T837" s="315"/>
      <c r="U837" s="315"/>
      <c r="V837" s="315"/>
      <c r="W837" s="315"/>
      <c r="X837" s="315"/>
      <c r="Y837" s="316">
        <v>13</v>
      </c>
      <c r="Z837" s="317"/>
      <c r="AA837" s="317"/>
      <c r="AB837" s="318"/>
      <c r="AC837" s="326" t="s">
        <v>518</v>
      </c>
      <c r="AD837" s="424"/>
      <c r="AE837" s="424"/>
      <c r="AF837" s="424"/>
      <c r="AG837" s="424"/>
      <c r="AH837" s="419">
        <v>1</v>
      </c>
      <c r="AI837" s="420"/>
      <c r="AJ837" s="420"/>
      <c r="AK837" s="420"/>
      <c r="AL837" s="323">
        <v>93</v>
      </c>
      <c r="AM837" s="324"/>
      <c r="AN837" s="324"/>
      <c r="AO837" s="325"/>
      <c r="AP837" s="319" t="s">
        <v>625</v>
      </c>
      <c r="AQ837" s="319"/>
      <c r="AR837" s="319"/>
      <c r="AS837" s="319"/>
      <c r="AT837" s="319"/>
      <c r="AU837" s="319"/>
      <c r="AV837" s="319"/>
      <c r="AW837" s="319"/>
      <c r="AX837" s="319"/>
    </row>
    <row r="838" spans="1:50" ht="30" hidden="1" customHeight="1">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c r="A870" s="402">
        <v>1</v>
      </c>
      <c r="B870" s="402">
        <v>1</v>
      </c>
      <c r="C870" s="425" t="s">
        <v>594</v>
      </c>
      <c r="D870" s="416"/>
      <c r="E870" s="416"/>
      <c r="F870" s="416"/>
      <c r="G870" s="416"/>
      <c r="H870" s="416"/>
      <c r="I870" s="416"/>
      <c r="J870" s="417">
        <v>5012405001732</v>
      </c>
      <c r="K870" s="418"/>
      <c r="L870" s="418"/>
      <c r="M870" s="418"/>
      <c r="N870" s="418"/>
      <c r="O870" s="418"/>
      <c r="P870" s="426" t="s">
        <v>595</v>
      </c>
      <c r="Q870" s="315"/>
      <c r="R870" s="315"/>
      <c r="S870" s="315"/>
      <c r="T870" s="315"/>
      <c r="U870" s="315"/>
      <c r="V870" s="315"/>
      <c r="W870" s="315"/>
      <c r="X870" s="315"/>
      <c r="Y870" s="316">
        <v>8</v>
      </c>
      <c r="Z870" s="317"/>
      <c r="AA870" s="317"/>
      <c r="AB870" s="318"/>
      <c r="AC870" s="326" t="s">
        <v>522</v>
      </c>
      <c r="AD870" s="424"/>
      <c r="AE870" s="424"/>
      <c r="AF870" s="424"/>
      <c r="AG870" s="424"/>
      <c r="AH870" s="419">
        <v>1</v>
      </c>
      <c r="AI870" s="420"/>
      <c r="AJ870" s="420"/>
      <c r="AK870" s="420"/>
      <c r="AL870" s="323">
        <v>100</v>
      </c>
      <c r="AM870" s="324"/>
      <c r="AN870" s="324"/>
      <c r="AO870" s="325"/>
      <c r="AP870" s="319" t="s">
        <v>616</v>
      </c>
      <c r="AQ870" s="319"/>
      <c r="AR870" s="319"/>
      <c r="AS870" s="319"/>
      <c r="AT870" s="319"/>
      <c r="AU870" s="319"/>
      <c r="AV870" s="319"/>
      <c r="AW870" s="319"/>
      <c r="AX870" s="319"/>
    </row>
    <row r="871" spans="1:50" ht="30" hidden="1" customHeight="1">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c r="A903" s="402">
        <v>1</v>
      </c>
      <c r="B903" s="402">
        <v>1</v>
      </c>
      <c r="C903" s="425" t="s">
        <v>599</v>
      </c>
      <c r="D903" s="416"/>
      <c r="E903" s="416"/>
      <c r="F903" s="416"/>
      <c r="G903" s="416"/>
      <c r="H903" s="416"/>
      <c r="I903" s="416"/>
      <c r="J903" s="417">
        <v>1020001077159</v>
      </c>
      <c r="K903" s="418"/>
      <c r="L903" s="418"/>
      <c r="M903" s="418"/>
      <c r="N903" s="418"/>
      <c r="O903" s="418"/>
      <c r="P903" s="426" t="s">
        <v>603</v>
      </c>
      <c r="Q903" s="315"/>
      <c r="R903" s="315"/>
      <c r="S903" s="315"/>
      <c r="T903" s="315"/>
      <c r="U903" s="315"/>
      <c r="V903" s="315"/>
      <c r="W903" s="315"/>
      <c r="X903" s="315"/>
      <c r="Y903" s="316">
        <v>5</v>
      </c>
      <c r="Z903" s="317"/>
      <c r="AA903" s="317"/>
      <c r="AB903" s="318"/>
      <c r="AC903" s="326" t="s">
        <v>522</v>
      </c>
      <c r="AD903" s="424"/>
      <c r="AE903" s="424"/>
      <c r="AF903" s="424"/>
      <c r="AG903" s="424"/>
      <c r="AH903" s="419">
        <v>1</v>
      </c>
      <c r="AI903" s="420"/>
      <c r="AJ903" s="420"/>
      <c r="AK903" s="420"/>
      <c r="AL903" s="323">
        <v>99</v>
      </c>
      <c r="AM903" s="324"/>
      <c r="AN903" s="324"/>
      <c r="AO903" s="325"/>
      <c r="AP903" s="319" t="s">
        <v>597</v>
      </c>
      <c r="AQ903" s="319"/>
      <c r="AR903" s="319"/>
      <c r="AS903" s="319"/>
      <c r="AT903" s="319"/>
      <c r="AU903" s="319"/>
      <c r="AV903" s="319"/>
      <c r="AW903" s="319"/>
      <c r="AX903" s="319"/>
    </row>
    <row r="904" spans="1:50" ht="30" hidden="1" customHeight="1">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892" t="s">
        <v>466</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485</v>
      </c>
      <c r="AM1098" s="962"/>
      <c r="AN1098" s="962"/>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467</v>
      </c>
      <c r="AQ1101" s="428"/>
      <c r="AR1101" s="428"/>
      <c r="AS1101" s="428"/>
      <c r="AT1101" s="428"/>
      <c r="AU1101" s="428"/>
      <c r="AV1101" s="428"/>
      <c r="AW1101" s="428"/>
      <c r="AX1101" s="428"/>
    </row>
    <row r="1102" spans="1:50" ht="30" hidden="1" customHeight="1">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row r="1133" spans="1:50" hidden="1"/>
    <row r="1134" spans="1:50" hidden="1"/>
    <row r="1135" spans="1:50" hidden="1"/>
    <row r="1136" spans="1:50" hidden="1"/>
    <row r="1137" hidden="1"/>
    <row r="1138" hidden="1"/>
    <row r="1139" hidden="1"/>
    <row r="1140" hidden="1"/>
    <row r="1141" hidden="1"/>
    <row r="1142" hidden="1"/>
    <row r="1143" hidden="1"/>
    <row r="1144" hidden="1"/>
    <row r="1145" hidden="1"/>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 Y794 Y798:Y803">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8:AO838">
    <cfRule type="expression" dxfId="2383" priority="2815">
      <formula>IF(AND(AL838&gt;=0, RIGHT(TEXT(AL838,"0.#"),1)&lt;&gt;"."),TRUE,FALSE)</formula>
    </cfRule>
    <cfRule type="expression" dxfId="2382" priority="2816">
      <formula>IF(AND(AL838&gt;=0, RIGHT(TEXT(AL838,"0.#"),1)="."),TRUE,FALSE)</formula>
    </cfRule>
    <cfRule type="expression" dxfId="2381" priority="2817">
      <formula>IF(AND(AL838&lt;0, RIGHT(TEXT(AL838,"0.#"),1)&lt;&gt;"."),TRUE,FALSE)</formula>
    </cfRule>
    <cfRule type="expression" dxfId="2380" priority="2818">
      <formula>IF(AND(AL838&lt;0, RIGHT(TEXT(AL838,"0.#"),1)="."),TRUE,FALSE)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Y797">
    <cfRule type="expression" dxfId="705" priority="5">
      <formula>IF(RIGHT(TEXT(Y797,"0.#"),1)=".",FALSE,TRUE)</formula>
    </cfRule>
    <cfRule type="expression" dxfId="704" priority="6">
      <formula>IF(RIGHT(TEXT(Y797,"0.#"),1)=".",TRUE,FALSE)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699" max="49" man="1"/>
    <brk id="735"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2" sqref="P1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t="s">
        <v>551</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c r="A5" s="14" t="s">
        <v>205</v>
      </c>
      <c r="B5" s="15" t="s">
        <v>551</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c r="A10" s="14" t="s">
        <v>463</v>
      </c>
      <c r="B10" s="15"/>
      <c r="C10" s="13" t="str">
        <f t="shared" si="0"/>
        <v/>
      </c>
      <c r="D10" s="13" t="str">
        <f t="shared" si="8"/>
        <v>海洋政策</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c r="A11" s="14" t="s">
        <v>210</v>
      </c>
      <c r="B11" s="15"/>
      <c r="C11" s="13" t="str">
        <f t="shared" si="0"/>
        <v/>
      </c>
      <c r="D11" s="13" t="str">
        <f t="shared" si="8"/>
        <v>海洋政策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c r="A13" s="14" t="s">
        <v>212</v>
      </c>
      <c r="B13" s="15"/>
      <c r="C13" s="13" t="str">
        <f t="shared" si="0"/>
        <v/>
      </c>
      <c r="D13" s="13" t="str">
        <f t="shared" si="8"/>
        <v>海洋政策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500</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470</v>
      </c>
    </row>
    <row r="96" spans="25:25">
      <c r="Y96" s="32" t="s">
        <v>542</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490</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471</v>
      </c>
      <c r="AN2" s="1000"/>
      <c r="AO2" s="1000"/>
      <c r="AP2" s="458"/>
      <c r="AQ2" s="173" t="s">
        <v>355</v>
      </c>
      <c r="AR2" s="166"/>
      <c r="AS2" s="166"/>
      <c r="AT2" s="167"/>
      <c r="AU2" s="371" t="s">
        <v>253</v>
      </c>
      <c r="AV2" s="371"/>
      <c r="AW2" s="371"/>
      <c r="AX2" s="372"/>
    </row>
    <row r="3" spans="1:50" ht="18.75" customHeight="1">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c r="A7" s="901" t="s">
        <v>526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c r="A9" s="512" t="s">
        <v>490</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471</v>
      </c>
      <c r="AN9" s="1000"/>
      <c r="AO9" s="1000"/>
      <c r="AP9" s="458"/>
      <c r="AQ9" s="173" t="s">
        <v>355</v>
      </c>
      <c r="AR9" s="166"/>
      <c r="AS9" s="166"/>
      <c r="AT9" s="167"/>
      <c r="AU9" s="371" t="s">
        <v>253</v>
      </c>
      <c r="AV9" s="371"/>
      <c r="AW9" s="371"/>
      <c r="AX9" s="372"/>
    </row>
    <row r="10" spans="1:50" ht="18.75" customHeight="1">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c r="A14" s="901" t="s">
        <v>526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c r="A16" s="512" t="s">
        <v>490</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471</v>
      </c>
      <c r="AN16" s="1000"/>
      <c r="AO16" s="1000"/>
      <c r="AP16" s="458"/>
      <c r="AQ16" s="173" t="s">
        <v>355</v>
      </c>
      <c r="AR16" s="166"/>
      <c r="AS16" s="166"/>
      <c r="AT16" s="167"/>
      <c r="AU16" s="371" t="s">
        <v>253</v>
      </c>
      <c r="AV16" s="371"/>
      <c r="AW16" s="371"/>
      <c r="AX16" s="372"/>
    </row>
    <row r="17" spans="1:50" ht="18.75" customHeight="1">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c r="A21" s="901" t="s">
        <v>526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c r="A23" s="512" t="s">
        <v>490</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471</v>
      </c>
      <c r="AN23" s="1000"/>
      <c r="AO23" s="1000"/>
      <c r="AP23" s="458"/>
      <c r="AQ23" s="173" t="s">
        <v>355</v>
      </c>
      <c r="AR23" s="166"/>
      <c r="AS23" s="166"/>
      <c r="AT23" s="167"/>
      <c r="AU23" s="371" t="s">
        <v>253</v>
      </c>
      <c r="AV23" s="371"/>
      <c r="AW23" s="371"/>
      <c r="AX23" s="372"/>
    </row>
    <row r="24" spans="1:50" ht="18.75" customHeight="1">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c r="A28" s="901" t="s">
        <v>526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c r="A30" s="512" t="s">
        <v>490</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471</v>
      </c>
      <c r="AN30" s="1000"/>
      <c r="AO30" s="1000"/>
      <c r="AP30" s="458"/>
      <c r="AQ30" s="173" t="s">
        <v>355</v>
      </c>
      <c r="AR30" s="166"/>
      <c r="AS30" s="166"/>
      <c r="AT30" s="167"/>
      <c r="AU30" s="371" t="s">
        <v>253</v>
      </c>
      <c r="AV30" s="371"/>
      <c r="AW30" s="371"/>
      <c r="AX30" s="372"/>
    </row>
    <row r="31" spans="1:50" ht="18.75"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c r="A35" s="901" t="s">
        <v>526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c r="A37" s="512" t="s">
        <v>490</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471</v>
      </c>
      <c r="AN37" s="1000"/>
      <c r="AO37" s="1000"/>
      <c r="AP37" s="458"/>
      <c r="AQ37" s="173" t="s">
        <v>355</v>
      </c>
      <c r="AR37" s="166"/>
      <c r="AS37" s="166"/>
      <c r="AT37" s="167"/>
      <c r="AU37" s="371" t="s">
        <v>253</v>
      </c>
      <c r="AV37" s="371"/>
      <c r="AW37" s="371"/>
      <c r="AX37" s="372"/>
    </row>
    <row r="38" spans="1:50" ht="18.75"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c r="A44" s="512" t="s">
        <v>490</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471</v>
      </c>
      <c r="AN44" s="1000"/>
      <c r="AO44" s="1000"/>
      <c r="AP44" s="458"/>
      <c r="AQ44" s="173" t="s">
        <v>355</v>
      </c>
      <c r="AR44" s="166"/>
      <c r="AS44" s="166"/>
      <c r="AT44" s="167"/>
      <c r="AU44" s="371" t="s">
        <v>253</v>
      </c>
      <c r="AV44" s="371"/>
      <c r="AW44" s="371"/>
      <c r="AX44" s="372"/>
    </row>
    <row r="45" spans="1:50" ht="18.75"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c r="A51" s="512" t="s">
        <v>490</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471</v>
      </c>
      <c r="AN51" s="1000"/>
      <c r="AO51" s="1000"/>
      <c r="AP51" s="458"/>
      <c r="AQ51" s="173" t="s">
        <v>355</v>
      </c>
      <c r="AR51" s="166"/>
      <c r="AS51" s="166"/>
      <c r="AT51" s="167"/>
      <c r="AU51" s="371" t="s">
        <v>253</v>
      </c>
      <c r="AV51" s="371"/>
      <c r="AW51" s="371"/>
      <c r="AX51" s="372"/>
    </row>
    <row r="52" spans="1:50" ht="18.75"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c r="A58" s="512" t="s">
        <v>490</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471</v>
      </c>
      <c r="AN58" s="1000"/>
      <c r="AO58" s="1000"/>
      <c r="AP58" s="458"/>
      <c r="AQ58" s="173" t="s">
        <v>355</v>
      </c>
      <c r="AR58" s="166"/>
      <c r="AS58" s="166"/>
      <c r="AT58" s="167"/>
      <c r="AU58" s="371" t="s">
        <v>253</v>
      </c>
      <c r="AV58" s="371"/>
      <c r="AW58" s="371"/>
      <c r="AX58" s="372"/>
    </row>
    <row r="59" spans="1:50" ht="18.75"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c r="A65" s="512" t="s">
        <v>490</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471</v>
      </c>
      <c r="AN65" s="1000"/>
      <c r="AO65" s="1000"/>
      <c r="AP65" s="458"/>
      <c r="AQ65" s="173" t="s">
        <v>355</v>
      </c>
      <c r="AR65" s="166"/>
      <c r="AS65" s="166"/>
      <c r="AT65" s="167"/>
      <c r="AU65" s="371" t="s">
        <v>253</v>
      </c>
      <c r="AV65" s="371"/>
      <c r="AW65" s="371"/>
      <c r="AX65" s="372"/>
    </row>
    <row r="66" spans="1:50" ht="18.75" customHeight="1">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c r="A70" s="901" t="s">
        <v>526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7" t="s">
        <v>28</v>
      </c>
      <c r="B2" s="1038"/>
      <c r="C2" s="1038"/>
      <c r="D2" s="1038"/>
      <c r="E2" s="1038"/>
      <c r="F2" s="1039"/>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row r="55" spans="1:50" ht="30" customHeight="1">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row r="108" spans="1:50" ht="30" customHeight="1">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row r="161" spans="1:50" ht="30" customHeight="1">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row r="214" spans="1:50" ht="30" customHeight="1">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2018-08-27T02:41:42Z</cp:lastPrinted>
  <dcterms:created xsi:type="dcterms:W3CDTF">2012-03-13T00:50:25Z</dcterms:created>
  <dcterms:modified xsi:type="dcterms:W3CDTF">2018-08-27T11:15:17Z</dcterms:modified>
</cp:coreProperties>
</file>