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0（共有）\2.行政事業レビュー\6.平成30年度行政事業レビューシートの作成等\4.最終公表\4.会計課へ\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<sst xmlns="http://schemas.openxmlformats.org/spreadsheetml/2006/main" count="2896" uniqueCount="627">
  <si>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</si>
  <si>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</si>
  <si>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</si>
  <si>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</si>
  <si>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</si>
  <si>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</si>
  <si>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</si>
  <si>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</si>
  <si>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</si>
  <si>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</si>
  <si>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</si>
  <si>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</si>
  <si>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</si>
  <si>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</si>
  <si>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</si>
  <si>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</si>
  <si>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</si>
  <si>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</si>
  <si>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</si>
  <si>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</si>
  <si>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</si>
  <si>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</si>
  <si>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</si>
  <si>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</si>
  <si>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</si>
  <si>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</si>
  <si>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</si>
  <si>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</si>
  <si>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</si>
  <si>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</si>
  <si>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</si>
  <si>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</si>
  <si>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</si>
  <si>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</si>
  <si>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</si>
  <si>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</si>
  <si>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</si>
  <si>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</si>
  <si>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</si>
  <si>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</si>
  <si>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</si>
  <si>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</si>
  <si>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</si>
  <si>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</si>
  <si>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</si>
  <si>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</si>
  <si>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</si>
  <si>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</si>
  <si>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</si>
  <si>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</si>
  <si>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</si>
  <si>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</si>
  <si>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</si>
  <si>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</si>
  <si>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</si>
  <si>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</si>
  <si>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</si>
  <si>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</si>
  <si>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</si>
  <si>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</si>
  <si>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</si>
  <si>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</si>
  <si>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</si>
  <si>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</si>
  <si>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</si>
  <si>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</si>
  <si>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</si>
  <si>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</si>
  <si>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</si>
  <si>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</si>
  <si>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</si>
  <si>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</si>
  <si>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</si>
  <si>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</si>
  <si>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</si>
  <si>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</si>
  <si>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</si>
  <si>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</si>
  <si>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</si>
  <si>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</si>
  <si>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</si>
  <si>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</si>
  <si>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</si>
  <si>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</si>
  <si>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</si>
  <si>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</si>
  <si>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</si>
  <si>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</si>
  <si>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</si>
  <si>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</si>
  <si>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</si>
  <si>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</si>
  <si>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</si>
  <si>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</si>
  <si>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</si>
  <si>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</si>
  <si>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</si>
  <si>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</si>
  <si>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</si>
  <si>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</si>
  <si>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</si>
  <si>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</si>
  <si>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</si>
  <si>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</si>
  <si>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</si>
  <si>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</si>
  <si>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</si>
  <si>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</si>
  <si>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</si>
  <si>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</si>
  <si>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</si>
  <si>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</si>
  <si>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</si>
  <si>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</si>
  <si>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</si>
  <si>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</si>
  <si>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</si>
  <si>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</si>
  <si>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</si>
  <si>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</si>
  <si>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</si>
  <si>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</si>
  <si>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</si>
  <si>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</si>
  <si>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</si>
  <si>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</si>
  <si>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</si>
  <si>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</si>
  <si>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</si>
  <si>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</si>
  <si>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</si>
  <si>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</si>
  <si>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</si>
  <si>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</si>
  <si>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</si>
  <si>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</si>
  <si>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</si>
  <si>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</si>
  <si>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</si>
  <si>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</si>
  <si>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</si>
  <si>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</si>
  <si>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</si>
  <si>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</si>
  <si>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</si>
  <si>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</si>
  <si>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</si>
  <si>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</si>
  <si>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</si>
  <si>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</si>
  <si>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</si>
  <si>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</si>
  <si>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</si>
  <si>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</si>
  <si>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</si>
  <si>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</si>
  <si>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</si>
  <si>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</si>
  <si>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</si>
  <si>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</si>
  <si>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</si>
  <si>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</si>
  <si>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</si>
  <si>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</si>
  <si>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</si>
  <si>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</si>
  <si>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</si>
  <si>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</si>
  <si>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</si>
  <si>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</si>
  <si>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</si>
  <si>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</si>
  <si>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</si>
  <si>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</si>
  <si>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</si>
  <si>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</si>
  <si>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</si>
  <si>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</si>
  <si>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</si>
  <si>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</si>
  <si>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</si>
  <si>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</si>
  <si>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</si>
  <si>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</si>
  <si>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</si>
  <si>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</si>
  <si>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</si>
  <si>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</si>
  <si>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</si>
  <si>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</si>
  <si>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</si>
  <si>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</si>
  <si>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</si>
  <si>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</si>
  <si>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</si>
  <si>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</si>
  <si>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</si>
  <si>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</si>
  <si>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</si>
  <si>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</si>
  <si>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</si>
  <si>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</si>
  <si>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</si>
  <si>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</si>
  <si>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</si>
  <si>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</si>
  <si>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</si>
  <si>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</si>
  <si>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</si>
  <si>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</si>
  <si>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</si>
  <si>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</si>
  <si>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</si>
  <si>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</si>
  <si>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</si>
  <si>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</si>
  <si>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</si>
  <si>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</si>
  <si>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</si>
  <si>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</si>
  <si>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</si>
  <si>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</si>
  <si>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</si>
  <si>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</si>
  <si>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</si>
  <si>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</si>
  <si>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</si>
  <si>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</si>
  <si>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</si>
  <si>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</si>
  <si>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</si>
  <si>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</si>
  <si>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</si>
  <si>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</si>
  <si>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</si>
  <si>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</si>
  <si>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</si>
  <si>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</si>
  <si>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</si>
  <si>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</si>
  <si>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</si>
  <si>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</si>
  <si>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</si>
  <si>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</si>
  <si>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</si>
  <si>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</si>
  <si>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</si>
  <si>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</si>
  <si>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</si>
  <si>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</si>
  <si>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</si>
  <si>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</si>
  <si>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</si>
  <si>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</si>
  <si>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</si>
  <si>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</si>
  <si>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</si>
  <si>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</si>
  <si>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</si>
  <si>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</si>
  <si>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</si>
  <si>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</si>
  <si>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</si>
  <si>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</si>
  <si>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</si>
  <si>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</si>
  <si>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</si>
  <si>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</si>
  <si>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</si>
  <si>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</si>
  <si>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</si>
  <si>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</si>
  <si>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</si>
  <si>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</si>
  <si>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</si>
  <si>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</si>
  <si>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</si>
  <si>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</si>
  <si>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</si>
  <si>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</si>
  <si>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</si>
  <si>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</si>
  <si>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</si>
  <si>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</si>
  <si>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</si>
  <si>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</si>
  <si>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</si>
  <si>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</si>
  <si>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</si>
  <si>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</si>
  <si>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</si>
  <si>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</si>
  <si>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</si>
  <si>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</si>
  <si>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</si>
  <si>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</si>
  <si>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</si>
  <si>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</si>
  <si>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</si>
  <si>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</si>
  <si>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</si>
  <si>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</si>
  <si>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</si>
  <si>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</si>
  <si>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</si>
  <si>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</si>
  <si>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</si>
  <si>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</si>
  <si>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</si>
  <si>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</si>
  <si>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</si>
  <si>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</si>
  <si>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</si>
  <si>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</si>
  <si>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</si>
  <si>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</si>
  <si>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</si>
  <si>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</si>
  <si>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</si>
  <si>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</si>
  <si>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</si>
  <si>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</si>
  <si>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</si>
  <si>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</si>
  <si>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</si>
  <si>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</si>
  <si>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</si>
  <si>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</si>
  <si>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</si>
  <si>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</si>
  <si>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</si>
  <si>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</si>
  <si>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</si>
  <si>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</si>
  <si>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</si>
  <si>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</si>
  <si>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</si>
  <si>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</si>
  <si>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</si>
  <si>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</si>
  <si>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</si>
  <si>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</si>
  <si>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</si>
  <si>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</si>
  <si>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</si>
  <si>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</si>
  <si>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</si>
  <si>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</si>
  <si>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</si>
  <si>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</si>
  <si>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</si>
  <si>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</si>
  <si>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</si>
  <si>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</si>
  <si>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</si>
  <si>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</si>
  <si>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</si>
  <si>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</si>
  <si>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</si>
  <si>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</si>
  <si>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</si>
  <si>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</si>
  <si>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</si>
  <si>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</si>
  <si>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</si>
  <si>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</si>
  <si>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</si>
  <si>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</si>
  <si>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</si>
  <si>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</si>
  <si>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</si>
  <si>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</si>
  <si>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</si>
  <si>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</si>
  <si>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</si>
  <si>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</si>
  <si>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</si>
  <si>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</si>
  <si>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</si>
  <si>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</si>
  <si>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</si>
  <si>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</si>
  <si>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</si>
  <si>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</si>
  <si>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</si>
  <si>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</si>
  <si>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</si>
  <si>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</si>
  <si>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</si>
  <si>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</si>
  <si>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</si>
  <si>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</si>
  <si>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</si>
  <si>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</si>
  <si>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</si>
  <si>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</si>
  <si>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</si>
  <si>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</si>
  <si>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</si>
  <si>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</si>
  <si>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</si>
  <si>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</si>
  <si>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</si>
  <si>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</si>
  <si>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</si>
  <si>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</si>
  <si>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</si>
  <si>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</si>
  <si>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</si>
  <si>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</si>
  <si>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</si>
  <si>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</si>
  <si>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</si>
  <si>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</si>
  <si>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</si>
  <si>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</si>
  <si>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</si>
  <si>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</si>
  <si>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</si>
  <si>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</si>
  <si>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</si>
  <si>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</si>
  <si>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</si>
  <si>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</si>
  <si>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</si>
  <si>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</si>
  <si>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</si>
  <si>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</si>
  <si>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</si>
  <si>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</si>
  <si>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</si>
  <si>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</si>
  <si>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</si>
  <si>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</si>
  <si>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</si>
  <si>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</si>
  <si>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</si>
  <si>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</si>
  <si>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</si>
  <si>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</si>
  <si>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</si>
  <si>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</si>
  <si>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</si>
  <si>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</si>
  <si>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</si>
  <si>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</si>
  <si>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</si>
  <si>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</si>
  <si>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</si>
  <si>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</si>
  <si>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</si>
  <si>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</si>
  <si>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</si>
  <si>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</si>
  <si>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</si>
  <si>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</si>
  <si>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</si>
  <si>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</si>
  <si>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</si>
  <si>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</si>
  <si>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</si>
  <si>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</si>
  <si>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</si>
  <si>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</si>
  <si>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</si>
  <si>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</si>
  <si>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</si>
  <si>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</si>
  <si>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</si>
  <si>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</si>
  <si>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</si>
  <si>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</si>
  <si>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</si>
  <si>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</si>
  <si>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</si>
  <si>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</si>
  <si>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</si>
  <si>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</si>
  <si>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</si>
  <si>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</si>
  <si>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</si>
  <si>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</si>
  <si>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</si>
  <si>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</si>
  <si>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</si>
  <si>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</si>
  <si>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</si>
  <si>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</si>
  <si>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</si>
  <si>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</si>
  <si>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</si>
  <si>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</si>
  <si>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</si>
  <si>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</si>
  <si>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</si>
  <si>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</si>
  <si>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</si>
  <si>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</si>
  <si>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</si>
  <si>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</si>
  <si>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</si>
  <si>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</si>
  <si>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</si>
  <si>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</si>
  <si>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</si>
  <si>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</si>
  <si>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</si>
  <si>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</si>
  <si>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</si>
  <si>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</si>
  <si>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</si>
  <si>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</si>
  <si>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</si>
  <si>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</si>
  <si>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</si>
  <si>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</si>
  <si>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</si>
  <si>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</si>
  <si>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</si>
  <si>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</si>
  <si>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</si>
  <si>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</si>
  <si>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</si>
  <si>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</si>
  <si>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</si>
  <si>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</si>
  <si>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</si>
  <si>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</si>
  <si>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</si>
  <si>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</si>
  <si>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</si>
  <si>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</si>
  <si>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</si>
  <si>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</si>
  <si>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</si>
  <si>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</si>
  <si>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</si>
  <si>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</si>
  <si>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</si>
  <si>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</si>
  <si>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</si>
  <si>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</si>
  <si>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</si>
  <si>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</si>
  <si>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</si>
  <si>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</si>
  <si>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</si>
  <si>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</si>
  <si>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</si>
  <si>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</si>
  <si>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海洋産業の戦略的育成のための総合対策（海洋資源開発関連技術研究開発費補助金関係経費）</t>
    <phoneticPr fontId="5"/>
  </si>
  <si>
    <t>海事局</t>
    <phoneticPr fontId="5"/>
  </si>
  <si>
    <t>船舶産業課</t>
    <phoneticPr fontId="5"/>
  </si>
  <si>
    <t>課長　斎藤　英明</t>
    <phoneticPr fontId="5"/>
  </si>
  <si>
    <t>○</t>
  </si>
  <si>
    <t>-</t>
    <phoneticPr fontId="5"/>
  </si>
  <si>
    <t>海洋基本計画</t>
    <rPh sb="0" eb="2">
      <t>カイヨウ</t>
    </rPh>
    <rPh sb="2" eb="4">
      <t>キホン</t>
    </rPh>
    <rPh sb="4" eb="6">
      <t>ケイカク</t>
    </rPh>
    <phoneticPr fontId="5"/>
  </si>
  <si>
    <t>海洋資源開発関連技術の開発支援によって開発された技術のうち、販売に結びついた技術の割合が50%以上</t>
    <phoneticPr fontId="5"/>
  </si>
  <si>
    <t>海洋資源開発関連技術の開発支援によって開発された技術が販売に結びついた累積件数</t>
    <phoneticPr fontId="5"/>
  </si>
  <si>
    <t>海洋資源開発関連技術研究開発費補助金交付要綱交付要領に基づき企業から提出される実用化状況報告書及び企業へのヒアリング。</t>
    <phoneticPr fontId="5"/>
  </si>
  <si>
    <t>海洋資源開発関連技術の開発支援における当該年度までの累積開発完了件数</t>
    <phoneticPr fontId="5"/>
  </si>
  <si>
    <t>当該年度までに開発が完了した案件に対して支払った累計補助金額[a]／当該年度までの累積開発完了件数[b]　　　　　　　　　　　　　　</t>
    <phoneticPr fontId="5"/>
  </si>
  <si>
    <t>９　市場環境の整備、産業の生産性向上、消費者利益の保護</t>
    <phoneticPr fontId="5"/>
  </si>
  <si>
    <t>３６　海事産業の市場環境整備・活性化及び人材の確保等を図る</t>
    <phoneticPr fontId="5"/>
  </si>
  <si>
    <t>船舶建造量の世界シェア</t>
    <phoneticPr fontId="5"/>
  </si>
  <si>
    <t>本事業は海洋資源開発関連技術の開発を支援するものであり、これにより新市場を獲得することで、海事産業の魅力向上ひいては競争力向上につながり、海事産業が活性化することにより本目標の達成に寄与する。</t>
    <phoneticPr fontId="5"/>
  </si>
  <si>
    <t>無</t>
  </si>
  <si>
    <t>‐</t>
  </si>
  <si>
    <t>国土交通省</t>
  </si>
  <si>
    <t>海洋産業の戦略的振興のための総合対策（海洋資源開発人材育成及びエンジニアリング企業との協業に向けた技術開発に係る調査）</t>
    <phoneticPr fontId="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</si>
  <si>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t>
    <phoneticPr fontId="5"/>
  </si>
  <si>
    <t>引き続き適切な予算執行の確保を図るとともに、海洋産業を戦略的に振興するために適切な成果を出すべく効果的な事業の実行に努める。</t>
    <phoneticPr fontId="5"/>
  </si>
  <si>
    <t>-</t>
    <phoneticPr fontId="5"/>
  </si>
  <si>
    <t>358</t>
    <phoneticPr fontId="5"/>
  </si>
  <si>
    <t>346</t>
    <phoneticPr fontId="5"/>
  </si>
  <si>
    <t>361</t>
    <phoneticPr fontId="5"/>
  </si>
  <si>
    <t>378</t>
    <phoneticPr fontId="5"/>
  </si>
  <si>
    <t>百万円</t>
    <rPh sb="0" eb="2">
      <t>ヒャクマン</t>
    </rPh>
    <rPh sb="2" eb="3">
      <t>エン</t>
    </rPh>
    <phoneticPr fontId="5"/>
  </si>
  <si>
    <t>％</t>
    <phoneticPr fontId="5"/>
  </si>
  <si>
    <t>％</t>
    <phoneticPr fontId="5"/>
  </si>
  <si>
    <t>　　a/b</t>
    <phoneticPr fontId="5"/>
  </si>
  <si>
    <t>A.川崎重工業株式会社</t>
    <rPh sb="2" eb="4">
      <t>カワサキ</t>
    </rPh>
    <rPh sb="4" eb="7">
      <t>ジュウコウギョウ</t>
    </rPh>
    <rPh sb="7" eb="9">
      <t>カブシキ</t>
    </rPh>
    <rPh sb="9" eb="11">
      <t>カイシャ</t>
    </rPh>
    <phoneticPr fontId="5"/>
  </si>
  <si>
    <t>川崎重工業株式会社</t>
    <rPh sb="0" eb="2">
      <t>カワサキ</t>
    </rPh>
    <rPh sb="2" eb="5">
      <t>ジュウコウギョウ</t>
    </rPh>
    <rPh sb="5" eb="7">
      <t>カブシキ</t>
    </rPh>
    <rPh sb="7" eb="9">
      <t>カイシャ</t>
    </rPh>
    <phoneticPr fontId="5"/>
  </si>
  <si>
    <t>ダイハツディーゼル株式会社</t>
    <rPh sb="9" eb="11">
      <t>カブシキ</t>
    </rPh>
    <rPh sb="11" eb="13">
      <t>カイシャ</t>
    </rPh>
    <phoneticPr fontId="5"/>
  </si>
  <si>
    <t>古河電気工業株式会社</t>
    <rPh sb="0" eb="2">
      <t>フルカワ</t>
    </rPh>
    <rPh sb="2" eb="4">
      <t>デンキ</t>
    </rPh>
    <rPh sb="4" eb="6">
      <t>コウギョウ</t>
    </rPh>
    <rPh sb="6" eb="8">
      <t>カブシキ</t>
    </rPh>
    <rPh sb="8" eb="10">
      <t>カイシャ</t>
    </rPh>
    <phoneticPr fontId="5"/>
  </si>
  <si>
    <t>日本ペイントマリン株式会社</t>
    <rPh sb="0" eb="2">
      <t>ニホン</t>
    </rPh>
    <rPh sb="9" eb="11">
      <t>カブシキ</t>
    </rPh>
    <rPh sb="11" eb="13">
      <t>カイシャ</t>
    </rPh>
    <phoneticPr fontId="5"/>
  </si>
  <si>
    <t>補助金等交付</t>
  </si>
  <si>
    <t>本事業は、我が国海洋産業の国際競争力を強化するために実施するものであり、地方自治体での実施は困難である。
また、開発に伴うリスクが高く、短期的に経済合理性を出しにくい事業であるため、補助金無しに民間で実施することは困難である。</t>
    <phoneticPr fontId="5"/>
  </si>
  <si>
    <t>海洋産業の振興は海洋基本計画等で実施すべき施策として定められている。</t>
    <phoneticPr fontId="5"/>
  </si>
  <si>
    <t>補助金交付にあたっては、公募した上で有識者による評価結果により決定するなど競争性が確保されている。</t>
    <phoneticPr fontId="5"/>
  </si>
  <si>
    <t>研究開発に要する経費の１／２を限度に支援し、残額を研究開発実施者に相応の負担として求めている。</t>
    <phoneticPr fontId="5"/>
  </si>
  <si>
    <t>支援対象の決定にあたっては、外部有識者委員会において、事業内容の効率性についても評価を実施している。</t>
    <phoneticPr fontId="5"/>
  </si>
  <si>
    <t>費目・使途は海洋資源開発関連技術研究開発を目的とする事業を遂行するために必要なものに限定されている。</t>
    <phoneticPr fontId="5"/>
  </si>
  <si>
    <t>相見積もりの取得を原則とするなど、コスト削減が実現される運用を行っている。</t>
    <phoneticPr fontId="5"/>
  </si>
  <si>
    <t>海洋資源開発関連技術の開発は着実に進展しており、成果目標に見合った実績が得られている。</t>
    <phoneticPr fontId="5"/>
  </si>
  <si>
    <t>優れた知見を有する民間事業者を活用することで、より効率的に業務を行っている。</t>
    <phoneticPr fontId="5"/>
  </si>
  <si>
    <t>有識者による事業の進捗状況等の評価を行い、活動実績について確認を行っている。</t>
    <phoneticPr fontId="5"/>
  </si>
  <si>
    <t>調査の進展に伴い、特許出願、論文公表等が行われている。</t>
    <phoneticPr fontId="5"/>
  </si>
  <si>
    <t>件</t>
    <rPh sb="0" eb="1">
      <t>ケン</t>
    </rPh>
    <phoneticPr fontId="5"/>
  </si>
  <si>
    <t>日本経済団体連合会が、発表した新たな海洋基本計画の策定に向けた提言において、海洋産業の振興についても触れられている。</t>
    <rPh sb="0" eb="2">
      <t>ニホン</t>
    </rPh>
    <rPh sb="2" eb="4">
      <t>ケイザイ</t>
    </rPh>
    <rPh sb="4" eb="6">
      <t>ダンタイ</t>
    </rPh>
    <rPh sb="6" eb="9">
      <t>レンゴウカイ</t>
    </rPh>
    <rPh sb="11" eb="13">
      <t>ハッピョウ</t>
    </rPh>
    <rPh sb="15" eb="16">
      <t>アラ</t>
    </rPh>
    <rPh sb="18" eb="20">
      <t>カイヨウ</t>
    </rPh>
    <rPh sb="20" eb="22">
      <t>キホン</t>
    </rPh>
    <rPh sb="22" eb="24">
      <t>ケイカク</t>
    </rPh>
    <rPh sb="25" eb="27">
      <t>サクテイ</t>
    </rPh>
    <rPh sb="28" eb="29">
      <t>ム</t>
    </rPh>
    <rPh sb="31" eb="33">
      <t>テイゲン</t>
    </rPh>
    <rPh sb="38" eb="40">
      <t>カイヨウ</t>
    </rPh>
    <rPh sb="40" eb="42">
      <t>サンギョウ</t>
    </rPh>
    <rPh sb="43" eb="45">
      <t>シンコウ</t>
    </rPh>
    <rPh sb="50" eb="51">
      <t>フ</t>
    </rPh>
    <phoneticPr fontId="5"/>
  </si>
  <si>
    <t>海中設備保守整備用自律型無人潜水船の技術開発</t>
    <rPh sb="0" eb="2">
      <t>カイチュウ</t>
    </rPh>
    <rPh sb="2" eb="4">
      <t>セツビ</t>
    </rPh>
    <rPh sb="4" eb="6">
      <t>ホシュ</t>
    </rPh>
    <rPh sb="6" eb="8">
      <t>セイビ</t>
    </rPh>
    <rPh sb="8" eb="9">
      <t>ヨウ</t>
    </rPh>
    <rPh sb="9" eb="11">
      <t>ジリツ</t>
    </rPh>
    <rPh sb="11" eb="12">
      <t>ガタ</t>
    </rPh>
    <rPh sb="12" eb="14">
      <t>ムジン</t>
    </rPh>
    <rPh sb="14" eb="17">
      <t>センスイセン</t>
    </rPh>
    <rPh sb="18" eb="20">
      <t>ギジュツ</t>
    </rPh>
    <rPh sb="20" eb="22">
      <t>カイハツ</t>
    </rPh>
    <phoneticPr fontId="5"/>
  </si>
  <si>
    <t>浮体式海洋石油・ガス生産貯蔵積出設備用ガス混焼エンジンの開発</t>
    <rPh sb="0" eb="2">
      <t>フタイ</t>
    </rPh>
    <rPh sb="2" eb="3">
      <t>シキ</t>
    </rPh>
    <rPh sb="3" eb="5">
      <t>カイヨウ</t>
    </rPh>
    <rPh sb="5" eb="7">
      <t>セキユ</t>
    </rPh>
    <rPh sb="10" eb="12">
      <t>セイサン</t>
    </rPh>
    <rPh sb="12" eb="14">
      <t>チョゾウ</t>
    </rPh>
    <rPh sb="14" eb="15">
      <t>セキ</t>
    </rPh>
    <rPh sb="15" eb="16">
      <t>シュツ</t>
    </rPh>
    <rPh sb="16" eb="18">
      <t>セツビ</t>
    </rPh>
    <rPh sb="18" eb="19">
      <t>ヨウ</t>
    </rPh>
    <rPh sb="21" eb="22">
      <t>コン</t>
    </rPh>
    <rPh sb="22" eb="23">
      <t>ヤ</t>
    </rPh>
    <rPh sb="28" eb="30">
      <t>カイハツ</t>
    </rPh>
    <phoneticPr fontId="5"/>
  </si>
  <si>
    <t>LNG用サイドバイサイド方式ホースの研究開発</t>
    <rPh sb="3" eb="4">
      <t>ヨウ</t>
    </rPh>
    <rPh sb="12" eb="14">
      <t>ホウシキ</t>
    </rPh>
    <rPh sb="18" eb="20">
      <t>ケンキュウ</t>
    </rPh>
    <rPh sb="20" eb="22">
      <t>カイハツ</t>
    </rPh>
    <phoneticPr fontId="5"/>
  </si>
  <si>
    <t>海洋構造物用長期耐久性を有する防食塗料の研究開発</t>
    <rPh sb="0" eb="2">
      <t>カイヨウ</t>
    </rPh>
    <rPh sb="2" eb="5">
      <t>コウゾウブツ</t>
    </rPh>
    <rPh sb="5" eb="6">
      <t>ヨウ</t>
    </rPh>
    <rPh sb="6" eb="8">
      <t>チョウキ</t>
    </rPh>
    <rPh sb="8" eb="11">
      <t>タイキュウセイ</t>
    </rPh>
    <rPh sb="12" eb="13">
      <t>ユウ</t>
    </rPh>
    <rPh sb="15" eb="17">
      <t>ボウショク</t>
    </rPh>
    <rPh sb="17" eb="19">
      <t>トリョウ</t>
    </rPh>
    <rPh sb="20" eb="22">
      <t>ケンキュウ</t>
    </rPh>
    <rPh sb="22" eb="24">
      <t>カイハツ</t>
    </rPh>
    <phoneticPr fontId="5"/>
  </si>
  <si>
    <t>三菱造船株式会社</t>
    <phoneticPr fontId="5"/>
  </si>
  <si>
    <t>FLNG用舶用天然ガス液化設備の開発</t>
    <phoneticPr fontId="5"/>
  </si>
  <si>
    <t>補助金等交付</t>
    <phoneticPr fontId="5"/>
  </si>
  <si>
    <t>川崎重工業株式会社</t>
    <phoneticPr fontId="5"/>
  </si>
  <si>
    <t>オフショア向け舶用推進機器　システム化技術の開発</t>
    <phoneticPr fontId="5"/>
  </si>
  <si>
    <t>一般管理費等</t>
    <rPh sb="0" eb="2">
      <t>イッパン</t>
    </rPh>
    <rPh sb="2" eb="5">
      <t>カンリヒ</t>
    </rPh>
    <rPh sb="5" eb="6">
      <t>トウ</t>
    </rPh>
    <phoneticPr fontId="5"/>
  </si>
  <si>
    <t>人件費</t>
    <rPh sb="0" eb="3">
      <t>ジンケンヒ</t>
    </rPh>
    <phoneticPr fontId="5"/>
  </si>
  <si>
    <t>機械装置費、材料費、外注費等</t>
    <rPh sb="0" eb="2">
      <t>キカイ</t>
    </rPh>
    <rPh sb="2" eb="4">
      <t>ソウチ</t>
    </rPh>
    <rPh sb="4" eb="5">
      <t>ヒ</t>
    </rPh>
    <rPh sb="6" eb="9">
      <t>ザイリョウヒ</t>
    </rPh>
    <rPh sb="10" eb="13">
      <t>ガイチュウヒ</t>
    </rPh>
    <rPh sb="13" eb="14">
      <t>トウ</t>
    </rPh>
    <phoneticPr fontId="5"/>
  </si>
  <si>
    <t>722/10</t>
    <phoneticPr fontId="5"/>
  </si>
  <si>
    <t>866/12</t>
    <phoneticPr fontId="5"/>
  </si>
  <si>
    <t>-</t>
    <phoneticPr fontId="5"/>
  </si>
  <si>
    <t>件</t>
    <rPh sb="0" eb="1">
      <t>ケン</t>
    </rPh>
    <phoneticPr fontId="5"/>
  </si>
  <si>
    <t>我が国海洋産業の国際競争力を強化し、戦略的に振興するために実施する総合対策のうち、個々の機器の技術開発については本事業で、人材育成及び協業に向けた技術開発は「海洋産業の戦略的振興のための総合対策（海洋資源開発人材育成及びエンジニアリング企業との協業に向けた技術開発に係る調査）」において実施し、これらを両輪として海洋産業の戦略的振興を図っている。</t>
    <phoneticPr fontId="5"/>
  </si>
  <si>
    <t>エネルギー需要の増加に伴って拡大する世界の海洋開発市場を取り込むべく、我が国海事産業の国際競争力を強化するため、これまで培った一般商船分野の技術等も活かして海洋開発施設等の高耐久性、信頼性、安全性等を達成するための技術開発を支援する（最大補助率１／２）。</t>
    <rPh sb="117" eb="119">
      <t>サイダイ</t>
    </rPh>
    <rPh sb="119" eb="122">
      <t>ホジョリツ</t>
    </rPh>
    <phoneticPr fontId="5"/>
  </si>
  <si>
    <t>1049/19</t>
    <phoneticPr fontId="5"/>
  </si>
  <si>
    <t>研究者及び研究補助者</t>
    <rPh sb="0" eb="3">
      <t>ケンキュウシャ</t>
    </rPh>
    <rPh sb="3" eb="4">
      <t>オヨ</t>
    </rPh>
    <phoneticPr fontId="5"/>
  </si>
  <si>
    <t>エネルギー需要の増加に伴い、拡大する世界の海洋開発市場を取り込み、成長エンジンの１つとするため、我が国海洋産業の国際競争力を強化し、戦略的に振興するために実施する総合対策において基盤となる技術開発を実施する。</t>
    <phoneticPr fontId="5"/>
  </si>
  <si>
    <t>技術開発への補助金であり，行政事業レビューのこのシートでの評価には向いていないように思います．アウトカムはよく練られた指標で妥当と思われる．目標90%達成は，まずまずと評価できる．</t>
    <phoneticPr fontId="5"/>
  </si>
  <si>
    <t>29年度をもって終了とするが、研究開発された技術の実用化・普及の状況を適確に把握しつつ、新たな事業の展開へと戦略的につなげていくべきである。</t>
    <rPh sb="29" eb="31">
      <t>フキュウ</t>
    </rPh>
    <phoneticPr fontId="2"/>
  </si>
  <si>
    <t>終了予定</t>
    <phoneticPr fontId="5"/>
  </si>
  <si>
    <t>-</t>
    <phoneticPr fontId="5"/>
  </si>
  <si>
    <t>※平成２９年度で事業終了のため。</t>
    <rPh sb="1" eb="3">
      <t>ヘイセイ</t>
    </rPh>
    <rPh sb="5" eb="7">
      <t>ネンド</t>
    </rPh>
    <rPh sb="8" eb="10">
      <t>ジギョウ</t>
    </rPh>
    <rPh sb="10" eb="12">
      <t>シュウリョウ</t>
    </rPh>
    <phoneticPr fontId="5"/>
  </si>
  <si>
    <t>本事業は平成29年度で終了するが、研究開発終了後の事業者からの報告等により、製品化状況や売上高をモニタリングし、本事業の成果を計るとともに新たな事業の展開に反映させていくこととする。</t>
    <rPh sb="0" eb="1">
      <t>ホン</t>
    </rPh>
    <rPh sb="1" eb="3">
      <t>ジギョウ</t>
    </rPh>
    <rPh sb="4" eb="6">
      <t>ヘイセイ</t>
    </rPh>
    <rPh sb="8" eb="10">
      <t>ネンド</t>
    </rPh>
    <rPh sb="11" eb="13">
      <t>シュウリョウ</t>
    </rPh>
    <rPh sb="17" eb="19">
      <t>ケンキュウ</t>
    </rPh>
    <rPh sb="19" eb="21">
      <t>カイハツ</t>
    </rPh>
    <rPh sb="21" eb="24">
      <t>シュウリョウゴ</t>
    </rPh>
    <rPh sb="25" eb="28">
      <t>ジギョウシャ</t>
    </rPh>
    <rPh sb="31" eb="34">
      <t>ホウコクナド</t>
    </rPh>
    <rPh sb="38" eb="41">
      <t>セイヒンカ</t>
    </rPh>
    <rPh sb="41" eb="43">
      <t>ジョウキョウ</t>
    </rPh>
    <rPh sb="44" eb="46">
      <t>ウリアゲ</t>
    </rPh>
    <rPh sb="46" eb="47">
      <t>ダカ</t>
    </rPh>
    <rPh sb="56" eb="57">
      <t>ホン</t>
    </rPh>
    <rPh sb="57" eb="59">
      <t>ジギョウ</t>
    </rPh>
    <rPh sb="60" eb="62">
      <t>セイカ</t>
    </rPh>
    <rPh sb="63" eb="64">
      <t>ハカ</t>
    </rPh>
    <rPh sb="69" eb="70">
      <t>アラ</t>
    </rPh>
    <rPh sb="72" eb="74">
      <t>ジギョウ</t>
    </rPh>
    <rPh sb="75" eb="77">
      <t>テンカイ</t>
    </rPh>
    <rPh sb="78" eb="80">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</si>
</sst>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35</xdr:col>
      <xdr:colOff>164328</xdr:colOff>
      <xdr:row>744</xdr:row>
      <xdr:rowOff>79962</xdr:rowOff>
    </xdr:to>
    <xdr:sp macro="" textlink="">
      <xdr:nvSpPr>
        <xdr:cNvPr id="2" name="正方形/長方形 1"/>
        <xdr:cNvSpPr/>
      </xdr:nvSpPr>
      <xdr:spPr>
        <a:xfrm>
          <a:off x="4694464" y="40671750"/>
          <a:ext cx="2613614" cy="7875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】189</a:t>
          </a:r>
          <a:r>
            <a:rPr kumimoji="1" lang="ja-JP" altLang="en-US" sz="1050">
              <a:solidFill>
                <a:schemeClr val="tx1"/>
              </a:solidFill>
              <a:latin typeface="HG丸ｺﾞｼｯｸM-PRO" pitchFamily="50" charset="-128"/>
              <a:ea typeface="HG丸ｺﾞｼｯｸM-PRO" pitchFamily="50" charset="-128"/>
            </a:rPr>
            <a:t>百万円</a:t>
          </a:r>
          <a:endParaRPr kumimoji="1" lang="en-US" altLang="ja-JP" sz="1050">
            <a:solidFill>
              <a:schemeClr val="tx1"/>
            </a:solidFill>
            <a:latin typeface="HG丸ｺﾞｼｯｸM-PRO" pitchFamily="50" charset="-128"/>
            <a:ea typeface="HG丸ｺﾞｼｯｸM-PRO" pitchFamily="50" charset="-128"/>
          </a:endParaRPr>
        </a:p>
      </xdr:txBody>
    </xdr:sp>
    <xdr:clientData/>
  </xdr:twoCellAnchor>
  <xdr:twoCellAnchor>
    <xdr:from>
      <xdr:col>37</xdr:col>
      <xdr:colOff>190500</xdr:colOff>
      <xdr:row>742</xdr:row>
      <xdr:rowOff>40822</xdr:rowOff>
    </xdr:from>
    <xdr:to>
      <xdr:col>48</xdr:col>
      <xdr:colOff>35045</xdr:colOff>
      <xdr:row>744</xdr:row>
      <xdr:rowOff>130310</xdr:rowOff>
    </xdr:to>
    <xdr:sp macro="" textlink="">
      <xdr:nvSpPr>
        <xdr:cNvPr id="3" name="正方形/長方形 2"/>
        <xdr:cNvSpPr/>
      </xdr:nvSpPr>
      <xdr:spPr>
        <a:xfrm>
          <a:off x="7742464" y="40712572"/>
          <a:ext cx="2089724" cy="7970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chemeClr val="tx1"/>
              </a:solidFill>
              <a:latin typeface="HG丸ｺﾞｼｯｸM-PRO" pitchFamily="50" charset="-128"/>
              <a:ea typeface="HG丸ｺﾞｼｯｸM-PRO" pitchFamily="50" charset="-128"/>
            </a:rPr>
            <a:t>０</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22</xdr:col>
      <xdr:colOff>176893</xdr:colOff>
      <xdr:row>749</xdr:row>
      <xdr:rowOff>54428</xdr:rowOff>
    </xdr:from>
    <xdr:to>
      <xdr:col>36</xdr:col>
      <xdr:colOff>103443</xdr:colOff>
      <xdr:row>753</xdr:row>
      <xdr:rowOff>309083</xdr:rowOff>
    </xdr:to>
    <xdr:grpSp>
      <xdr:nvGrpSpPr>
        <xdr:cNvPr id="5" name="グループ化 48"/>
        <xdr:cNvGrpSpPr>
          <a:grpSpLocks/>
        </xdr:cNvGrpSpPr>
      </xdr:nvGrpSpPr>
      <xdr:grpSpPr bwMode="auto">
        <a:xfrm>
          <a:off x="4577443" y="42878828"/>
          <a:ext cx="2726900" cy="1664355"/>
          <a:chOff x="1509702" y="33389542"/>
          <a:chExt cx="2418284" cy="3431527"/>
        </a:xfrm>
      </xdr:grpSpPr>
      <xdr:sp macro="" textlink="">
        <xdr:nvSpPr>
          <xdr:cNvPr id="6"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chemeClr val="tx1"/>
                </a:solidFill>
                <a:latin typeface="HG丸ｺﾞｼｯｸM-PRO" pitchFamily="50" charset="-128"/>
                <a:ea typeface="HG丸ｺﾞｼｯｸM-PRO" pitchFamily="50" charset="-128"/>
                <a:cs typeface="+mn-cs"/>
              </a:rPr>
              <a:t>６法人</a:t>
            </a:r>
            <a:r>
              <a:rPr kumimoji="1" lang="ja-JP" altLang="ja-JP" sz="1200" b="1">
                <a:solidFill>
                  <a:schemeClr val="tx1"/>
                </a:solidFill>
                <a:latin typeface="HG丸ｺﾞｼｯｸM-PRO" pitchFamily="50" charset="-128"/>
                <a:ea typeface="HG丸ｺﾞｼｯｸM-PRO" pitchFamily="50" charset="-128"/>
                <a:cs typeface="+mn-cs"/>
              </a:rPr>
              <a:t>）</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ja-JP" sz="1050">
                <a:solidFill>
                  <a:schemeClr val="tx1"/>
                </a:solidFill>
                <a:latin typeface="HG丸ｺﾞｼｯｸM-PRO" pitchFamily="50" charset="-128"/>
                <a:ea typeface="HG丸ｺﾞｼｯｸM-PRO" pitchFamily="50" charset="-128"/>
                <a:cs typeface="+mn-cs"/>
              </a:rPr>
              <a:t>　</a:t>
            </a:r>
            <a:r>
              <a:rPr kumimoji="1" lang="en-US" altLang="ja-JP" sz="1050">
                <a:solidFill>
                  <a:schemeClr val="tx1"/>
                </a:solidFill>
                <a:latin typeface="HG丸ｺﾞｼｯｸM-PRO" pitchFamily="50" charset="-128"/>
                <a:ea typeface="HG丸ｺﾞｼｯｸM-PRO" pitchFamily="50" charset="-128"/>
                <a:cs typeface="+mn-cs"/>
              </a:rPr>
              <a:t>189</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7" name="テキスト ボックス 6"/>
          <xdr:cNvSpPr txBox="1"/>
        </xdr:nvSpPr>
        <xdr:spPr>
          <a:xfrm>
            <a:off x="1509702" y="33389542"/>
            <a:ext cx="1247634" cy="608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8" name="大かっこ 7"/>
          <xdr:cNvSpPr/>
        </xdr:nvSpPr>
        <xdr:spPr>
          <a:xfrm>
            <a:off x="1881286" y="35716239"/>
            <a:ext cx="1948474"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latin typeface="HG丸ｺﾞｼｯｸM-PRO" pitchFamily="50" charset="-128"/>
                <a:ea typeface="HG丸ｺﾞｼｯｸM-PRO" pitchFamily="50" charset="-128"/>
                <a:cs typeface="+mn-cs"/>
              </a:rPr>
              <a:t>海洋資源開発に関連する技術開発を実施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grpSp>
    <xdr:clientData/>
  </xdr:twoCellAnchor>
  <xdr:twoCellAnchor>
    <xdr:from>
      <xdr:col>29</xdr:col>
      <xdr:colOff>122465</xdr:colOff>
      <xdr:row>744</xdr:row>
      <xdr:rowOff>81644</xdr:rowOff>
    </xdr:from>
    <xdr:to>
      <xdr:col>29</xdr:col>
      <xdr:colOff>122465</xdr:colOff>
      <xdr:row>749</xdr:row>
      <xdr:rowOff>119928</xdr:rowOff>
    </xdr:to>
    <xdr:cxnSp macro="">
      <xdr:nvCxnSpPr>
        <xdr:cNvPr id="9" name="直線矢印コネクタ 8"/>
        <xdr:cNvCxnSpPr/>
      </xdr:nvCxnSpPr>
      <xdr:spPr>
        <a:xfrm>
          <a:off x="6041572" y="41460965"/>
          <a:ext cx="0" cy="1807213"/>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163285</xdr:colOff>
      <xdr:row>745</xdr:row>
      <xdr:rowOff>0</xdr:rowOff>
    </xdr:from>
    <xdr:to>
      <xdr:col>37</xdr:col>
      <xdr:colOff>174683</xdr:colOff>
      <xdr:row>748</xdr:row>
      <xdr:rowOff>91169</xdr:rowOff>
    </xdr:to>
    <xdr:sp macro="" textlink="">
      <xdr:nvSpPr>
        <xdr:cNvPr id="4" name="大かっこ 3"/>
        <xdr:cNvSpPr/>
      </xdr:nvSpPr>
      <xdr:spPr>
        <a:xfrm>
          <a:off x="4449535" y="41733107"/>
          <a:ext cx="3277112" cy="11525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・海洋資源開発に関連する技術の研究開発を支援（最大補助率１／２）。支援対象は、外部有識者の評価を経て決定。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733" sqref="AY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374</v>
      </c>
      <c r="AT2" s="218"/>
      <c r="AU2" s="218"/>
      <c r="AV2" s="52" t="str">
        <f>IF(AW2="", "", "-")</f>
        <v/>
      </c>
      <c r="AW2" s="396"/>
      <c r="AX2" s="396"/>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69</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29" t="s">
        <v>389</v>
      </c>
      <c r="B8" s="830"/>
      <c r="C8" s="830"/>
      <c r="D8" s="830"/>
      <c r="E8" s="830"/>
      <c r="F8" s="831"/>
      <c r="G8" s="221" t="str">
        <f>入力規則等!A26</f>
        <v>海洋政策、科学技術・イノベーション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620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617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452</v>
      </c>
      <c r="Q13" s="98"/>
      <c r="R13" s="98"/>
      <c r="S13" s="98"/>
      <c r="T13" s="98"/>
      <c r="U13" s="98"/>
      <c r="V13" s="99"/>
      <c r="W13" s="97">
        <v>369</v>
      </c>
      <c r="X13" s="98"/>
      <c r="Y13" s="98"/>
      <c r="Z13" s="98"/>
      <c r="AA13" s="98"/>
      <c r="AB13" s="98"/>
      <c r="AC13" s="99"/>
      <c r="AD13" s="97">
        <v>202</v>
      </c>
      <c r="AE13" s="98"/>
      <c r="AF13" s="98"/>
      <c r="AG13" s="98"/>
      <c r="AH13" s="98"/>
      <c r="AI13" s="98"/>
      <c r="AJ13" s="99"/>
      <c r="AK13" s="97">
        <v>0</v>
      </c>
      <c r="AL13" s="98"/>
      <c r="AM13" s="98"/>
      <c r="AN13" s="98"/>
      <c r="AO13" s="98"/>
      <c r="AP13" s="98"/>
      <c r="AQ13" s="99"/>
      <c r="AR13" s="94" t="s">
        <v>624</v>
      </c>
      <c r="AS13" s="95"/>
      <c r="AT13" s="95"/>
      <c r="AU13" s="95"/>
      <c r="AV13" s="95"/>
      <c r="AW13" s="95"/>
      <c r="AX13" s="393"/>
    </row>
    <row r="14" spans="1:50" ht="21" customHeight="1">
      <c r="A14" s="139"/>
      <c r="B14" s="140"/>
      <c r="C14" s="140"/>
      <c r="D14" s="140"/>
      <c r="E14" s="140"/>
      <c r="F14" s="141"/>
      <c r="G14" s="744"/>
      <c r="H14" s="745"/>
      <c r="I14" s="575" t="s">
        <v>8</v>
      </c>
      <c r="J14" s="629"/>
      <c r="K14" s="629"/>
      <c r="L14" s="629"/>
      <c r="M14" s="629"/>
      <c r="N14" s="629"/>
      <c r="O14" s="630"/>
      <c r="P14" s="97">
        <v>0</v>
      </c>
      <c r="Q14" s="98"/>
      <c r="R14" s="98"/>
      <c r="S14" s="98"/>
      <c r="T14" s="98"/>
      <c r="U14" s="98"/>
      <c r="V14" s="99"/>
      <c r="W14" s="97">
        <v>0</v>
      </c>
      <c r="X14" s="98"/>
      <c r="Y14" s="98"/>
      <c r="Z14" s="98"/>
      <c r="AA14" s="98"/>
      <c r="AB14" s="98"/>
      <c r="AC14" s="99"/>
      <c r="AD14" s="97">
        <v>0</v>
      </c>
      <c r="AE14" s="98"/>
      <c r="AF14" s="98"/>
      <c r="AG14" s="98"/>
      <c r="AH14" s="98"/>
      <c r="AI14" s="98"/>
      <c r="AJ14" s="99"/>
      <c r="AK14" s="97">
        <v>0</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v>107</v>
      </c>
      <c r="Q15" s="98"/>
      <c r="R15" s="98"/>
      <c r="S15" s="98"/>
      <c r="T15" s="98"/>
      <c r="U15" s="98"/>
      <c r="V15" s="99"/>
      <c r="W15" s="97">
        <v>24</v>
      </c>
      <c r="X15" s="98"/>
      <c r="Y15" s="98"/>
      <c r="Z15" s="98"/>
      <c r="AA15" s="98"/>
      <c r="AB15" s="98"/>
      <c r="AC15" s="99"/>
      <c r="AD15" s="97">
        <v>0</v>
      </c>
      <c r="AE15" s="98"/>
      <c r="AF15" s="98"/>
      <c r="AG15" s="98"/>
      <c r="AH15" s="98"/>
      <c r="AI15" s="98"/>
      <c r="AJ15" s="99"/>
      <c r="AK15" s="97">
        <v>0</v>
      </c>
      <c r="AL15" s="98"/>
      <c r="AM15" s="98"/>
      <c r="AN15" s="98"/>
      <c r="AO15" s="98"/>
      <c r="AP15" s="98"/>
      <c r="AQ15" s="99"/>
      <c r="AR15" s="97" t="s">
        <v>624</v>
      </c>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v>-24</v>
      </c>
      <c r="Q16" s="98"/>
      <c r="R16" s="98"/>
      <c r="S16" s="98"/>
      <c r="T16" s="98"/>
      <c r="U16" s="98"/>
      <c r="V16" s="99"/>
      <c r="W16" s="97">
        <v>0</v>
      </c>
      <c r="X16" s="98"/>
      <c r="Y16" s="98"/>
      <c r="Z16" s="98"/>
      <c r="AA16" s="98"/>
      <c r="AB16" s="98"/>
      <c r="AC16" s="99"/>
      <c r="AD16" s="97">
        <v>0</v>
      </c>
      <c r="AE16" s="98"/>
      <c r="AF16" s="98"/>
      <c r="AG16" s="98"/>
      <c r="AH16" s="98"/>
      <c r="AI16" s="98"/>
      <c r="AJ16" s="99"/>
      <c r="AK16" s="97">
        <v>0</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v>0</v>
      </c>
      <c r="Q17" s="98"/>
      <c r="R17" s="98"/>
      <c r="S17" s="98"/>
      <c r="T17" s="98"/>
      <c r="U17" s="98"/>
      <c r="V17" s="99"/>
      <c r="W17" s="97">
        <v>0</v>
      </c>
      <c r="X17" s="98"/>
      <c r="Y17" s="98"/>
      <c r="Z17" s="98"/>
      <c r="AA17" s="98"/>
      <c r="AB17" s="98"/>
      <c r="AC17" s="99"/>
      <c r="AD17" s="97">
        <v>0</v>
      </c>
      <c r="AE17" s="98"/>
      <c r="AF17" s="98"/>
      <c r="AG17" s="98"/>
      <c r="AH17" s="98"/>
      <c r="AI17" s="98"/>
      <c r="AJ17" s="99"/>
      <c r="AK17" s="97">
        <v>0</v>
      </c>
      <c r="AL17" s="98"/>
      <c r="AM17" s="98"/>
      <c r="AN17" s="98"/>
      <c r="AO17" s="98"/>
      <c r="AP17" s="98"/>
      <c r="AQ17" s="99"/>
      <c r="AR17" s="391"/>
      <c r="AS17" s="391"/>
      <c r="AT17" s="391"/>
      <c r="AU17" s="391"/>
      <c r="AV17" s="391"/>
      <c r="AW17" s="391"/>
      <c r="AX17" s="392"/>
    </row>
    <row r="18" spans="1:50" ht="24.75" customHeight="1">
      <c r="A18" s="139"/>
      <c r="B18" s="140"/>
      <c r="C18" s="140"/>
      <c r="D18" s="140"/>
      <c r="E18" s="140"/>
      <c r="F18" s="141"/>
      <c r="G18" s="746"/>
      <c r="H18" s="747"/>
      <c r="I18" s="734" t="s">
        <v>20</v>
      </c>
      <c r="J18" s="735"/>
      <c r="K18" s="735"/>
      <c r="L18" s="735"/>
      <c r="M18" s="735"/>
      <c r="N18" s="735"/>
      <c r="O18" s="736"/>
      <c r="P18" s="103">
        <f>SUM(P13:V17)</f>
        <v>535</v>
      </c>
      <c r="Q18" s="104"/>
      <c r="R18" s="104"/>
      <c r="S18" s="104"/>
      <c r="T18" s="104"/>
      <c r="U18" s="104"/>
      <c r="V18" s="105"/>
      <c r="W18" s="103">
        <f>SUM(W13:AC17)</f>
        <v>393</v>
      </c>
      <c r="X18" s="104"/>
      <c r="Y18" s="104"/>
      <c r="Z18" s="104"/>
      <c r="AA18" s="104"/>
      <c r="AB18" s="104"/>
      <c r="AC18" s="105"/>
      <c r="AD18" s="103">
        <f>SUM(AD13:AJ17)</f>
        <v>202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501</v>
      </c>
      <c r="Q19" s="98"/>
      <c r="R19" s="98"/>
      <c r="S19" s="98"/>
      <c r="T19" s="98"/>
      <c r="U19" s="98"/>
      <c r="V19" s="99"/>
      <c r="W19" s="97">
        <v>355</v>
      </c>
      <c r="X19" s="98"/>
      <c r="Y19" s="98"/>
      <c r="Z19" s="98"/>
      <c r="AA19" s="98"/>
      <c r="AB19" s="98"/>
      <c r="AC19" s="99"/>
      <c r="AD19" s="97">
        <v>189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0.93644859813084114</v>
      </c>
      <c r="Q20" s="539"/>
      <c r="R20" s="539"/>
      <c r="S20" s="539"/>
      <c r="T20" s="539"/>
      <c r="U20" s="539"/>
      <c r="V20" s="539"/>
      <c r="W20" s="539">
        <f t="shared" ref="W20" si="0">IF(W18=0, "-", SUM(W19)/W18)</f>
        <v>0.90330788804071249</v>
      </c>
      <c r="X20" s="539"/>
      <c r="Y20" s="539"/>
      <c r="Z20" s="539"/>
      <c r="AA20" s="539"/>
      <c r="AB20" s="539"/>
      <c r="AC20" s="539"/>
      <c r="AD20" s="539">
        <f t="shared" ref="AD20" si="1">IF(AD18=0, "-", SUM(AD19)/AD18)</f>
        <v>0.9356435643564357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497</v>
      </c>
      <c r="H21" s="930"/>
      <c r="I21" s="930"/>
      <c r="J21" s="930"/>
      <c r="K21" s="930"/>
      <c r="L21" s="930"/>
      <c r="M21" s="930"/>
      <c r="N21" s="930"/>
      <c r="O21" s="930"/>
      <c r="P21" s="539">
        <f>IF(P19=0, "-", SUM(P19)/SUM(P13,P14))</f>
        <v>1.1084070796460177</v>
      </c>
      <c r="Q21" s="539"/>
      <c r="R21" s="539"/>
      <c r="S21" s="539"/>
      <c r="T21" s="539"/>
      <c r="U21" s="539"/>
      <c r="V21" s="539"/>
      <c r="W21" s="539">
        <f t="shared" ref="W21" si="2">IF(W19=0, "-", SUM(W19)/SUM(W13,W14))</f>
        <v>0.96205962059620598</v>
      </c>
      <c r="X21" s="539"/>
      <c r="Y21" s="539"/>
      <c r="Z21" s="539"/>
      <c r="AA21" s="539"/>
      <c r="AB21" s="539"/>
      <c r="AC21" s="539"/>
      <c r="AD21" s="539">
        <f t="shared" ref="AD21" si="3">IF(AD19=0, "-", SUM(AD19)/SUM(AD13,AD14))</f>
        <v>0.9356435643564357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624</v>
      </c>
      <c r="H23" s="184"/>
      <c r="I23" s="184"/>
      <c r="J23" s="184"/>
      <c r="K23" s="184"/>
      <c r="L23" s="184"/>
      <c r="M23" s="184"/>
      <c r="N23" s="184"/>
      <c r="O23" s="185"/>
      <c r="P23" s="94">
        <v>0</v>
      </c>
      <c r="Q23" s="95"/>
      <c r="R23" s="95"/>
      <c r="S23" s="95"/>
      <c r="T23" s="95"/>
      <c r="U23" s="95"/>
      <c r="V23" s="96"/>
      <c r="W23" s="94" t="s">
        <v>624</v>
      </c>
      <c r="X23" s="95"/>
      <c r="Y23" s="95"/>
      <c r="Z23" s="95"/>
      <c r="AA23" s="95"/>
      <c r="AB23" s="95"/>
      <c r="AC23" s="96"/>
      <c r="AD23" s="206" t="s">
        <v>625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624</v>
      </c>
      <c r="H24" s="187"/>
      <c r="I24" s="187"/>
      <c r="J24" s="187"/>
      <c r="K24" s="187"/>
      <c r="L24" s="187"/>
      <c r="M24" s="187"/>
      <c r="N24" s="187"/>
      <c r="O24" s="188"/>
      <c r="P24" s="97">
        <v>0</v>
      </c>
      <c r="Q24" s="98"/>
      <c r="R24" s="98"/>
      <c r="S24" s="98"/>
      <c r="T24" s="98"/>
      <c r="U24" s="98"/>
      <c r="V24" s="99"/>
      <c r="W24" s="97" t="s">
        <v>624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624</v>
      </c>
      <c r="H25" s="187"/>
      <c r="I25" s="187"/>
      <c r="J25" s="187"/>
      <c r="K25" s="187"/>
      <c r="L25" s="187"/>
      <c r="M25" s="187"/>
      <c r="N25" s="187"/>
      <c r="O25" s="188"/>
      <c r="P25" s="97">
        <v>0</v>
      </c>
      <c r="Q25" s="98"/>
      <c r="R25" s="98"/>
      <c r="S25" s="98"/>
      <c r="T25" s="98"/>
      <c r="U25" s="98"/>
      <c r="V25" s="99"/>
      <c r="W25" s="97" t="s">
        <v>624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624</v>
      </c>
      <c r="H26" s="187"/>
      <c r="I26" s="187"/>
      <c r="J26" s="187"/>
      <c r="K26" s="187"/>
      <c r="L26" s="187"/>
      <c r="M26" s="187"/>
      <c r="N26" s="187"/>
      <c r="O26" s="188"/>
      <c r="P26" s="97">
        <v>0</v>
      </c>
      <c r="Q26" s="98"/>
      <c r="R26" s="98"/>
      <c r="S26" s="98"/>
      <c r="T26" s="98"/>
      <c r="U26" s="98"/>
      <c r="V26" s="99"/>
      <c r="W26" s="97" t="s">
        <v>624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t="s">
        <v>624</v>
      </c>
      <c r="H27" s="187"/>
      <c r="I27" s="187"/>
      <c r="J27" s="187"/>
      <c r="K27" s="187"/>
      <c r="L27" s="187"/>
      <c r="M27" s="187"/>
      <c r="N27" s="187"/>
      <c r="O27" s="188"/>
      <c r="P27" s="97">
        <v>0</v>
      </c>
      <c r="Q27" s="98"/>
      <c r="R27" s="98"/>
      <c r="S27" s="98"/>
      <c r="T27" s="98"/>
      <c r="U27" s="98"/>
      <c r="V27" s="99"/>
      <c r="W27" s="97" t="s">
        <v>624</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356</v>
      </c>
      <c r="AT31" s="169"/>
      <c r="AU31" s="269">
        <v>32</v>
      </c>
      <c r="AV31" s="269"/>
      <c r="AW31" s="378" t="s">
        <v>300</v>
      </c>
      <c r="AX31" s="379"/>
    </row>
    <row r="32" spans="1:50" ht="23.25" customHeight="1">
      <c r="A32" s="515"/>
      <c r="B32" s="513"/>
      <c r="C32" s="513"/>
      <c r="D32" s="513"/>
      <c r="E32" s="513"/>
      <c r="F32" s="514"/>
      <c r="G32" s="540" t="s">
        <v>557</v>
      </c>
      <c r="H32" s="541"/>
      <c r="I32" s="541"/>
      <c r="J32" s="541"/>
      <c r="K32" s="541"/>
      <c r="L32" s="541"/>
      <c r="M32" s="541"/>
      <c r="N32" s="541"/>
      <c r="O32" s="542"/>
      <c r="P32" s="158" t="s">
        <v>558</v>
      </c>
      <c r="Q32" s="158"/>
      <c r="R32" s="158"/>
      <c r="S32" s="158"/>
      <c r="T32" s="158"/>
      <c r="U32" s="158"/>
      <c r="V32" s="158"/>
      <c r="W32" s="158"/>
      <c r="X32" s="229"/>
      <c r="Y32" s="337" t="s">
        <v>12</v>
      </c>
      <c r="Z32" s="549"/>
      <c r="AA32" s="550"/>
      <c r="AB32" s="551" t="s">
        <v>598</v>
      </c>
      <c r="AC32" s="551"/>
      <c r="AD32" s="551"/>
      <c r="AE32" s="363">
        <v>1</v>
      </c>
      <c r="AF32" s="364"/>
      <c r="AG32" s="364"/>
      <c r="AH32" s="364"/>
      <c r="AI32" s="363">
        <v>3</v>
      </c>
      <c r="AJ32" s="364"/>
      <c r="AK32" s="364"/>
      <c r="AL32" s="364"/>
      <c r="AM32" s="363">
        <v>9</v>
      </c>
      <c r="AN32" s="364"/>
      <c r="AO32" s="364"/>
      <c r="AP32" s="364"/>
      <c r="AQ32" s="100" t="s">
        <v>555</v>
      </c>
      <c r="AR32" s="101"/>
      <c r="AS32" s="101"/>
      <c r="AT32" s="102"/>
      <c r="AU32" s="364" t="s">
        <v>555</v>
      </c>
      <c r="AV32" s="364"/>
      <c r="AW32" s="364"/>
      <c r="AX32" s="366"/>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598</v>
      </c>
      <c r="AC33" s="522"/>
      <c r="AD33" s="522"/>
      <c r="AE33" s="363" t="s">
        <v>555</v>
      </c>
      <c r="AF33" s="364"/>
      <c r="AG33" s="364"/>
      <c r="AH33" s="364"/>
      <c r="AI33" s="363" t="s">
        <v>555</v>
      </c>
      <c r="AJ33" s="364"/>
      <c r="AK33" s="364"/>
      <c r="AL33" s="364"/>
      <c r="AM33" s="363" t="s">
        <v>555</v>
      </c>
      <c r="AN33" s="364"/>
      <c r="AO33" s="364"/>
      <c r="AP33" s="364"/>
      <c r="AQ33" s="100" t="s">
        <v>555</v>
      </c>
      <c r="AR33" s="101"/>
      <c r="AS33" s="101"/>
      <c r="AT33" s="102"/>
      <c r="AU33" s="364">
        <v>10</v>
      </c>
      <c r="AV33" s="364"/>
      <c r="AW33" s="364"/>
      <c r="AX33" s="366"/>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v>
      </c>
      <c r="AF34" s="364"/>
      <c r="AG34" s="364"/>
      <c r="AH34" s="364"/>
      <c r="AI34" s="363">
        <v>30</v>
      </c>
      <c r="AJ34" s="364"/>
      <c r="AK34" s="364"/>
      <c r="AL34" s="364"/>
      <c r="AM34" s="363">
        <v>90</v>
      </c>
      <c r="AN34" s="364"/>
      <c r="AO34" s="364"/>
      <c r="AP34" s="364"/>
      <c r="AQ34" s="100" t="s">
        <v>555</v>
      </c>
      <c r="AR34" s="101"/>
      <c r="AS34" s="101"/>
      <c r="AT34" s="102"/>
      <c r="AU34" s="364">
        <v>130</v>
      </c>
      <c r="AV34" s="364"/>
      <c r="AW34" s="364"/>
      <c r="AX34" s="366"/>
    </row>
    <row r="35" spans="1:50" ht="23.25" customHeight="1">
      <c r="A35" s="900" t="s">
        <v>528</v>
      </c>
      <c r="B35" s="901"/>
      <c r="C35" s="901"/>
      <c r="D35" s="901"/>
      <c r="E35" s="901"/>
      <c r="F35" s="902"/>
      <c r="G35" s="906" t="s">
        <v>559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615</v>
      </c>
      <c r="AC101" s="551"/>
      <c r="AD101" s="551"/>
      <c r="AE101" s="363">
        <v>10</v>
      </c>
      <c r="AF101" s="364"/>
      <c r="AG101" s="364"/>
      <c r="AH101" s="365"/>
      <c r="AI101" s="363">
        <v>12</v>
      </c>
      <c r="AJ101" s="364"/>
      <c r="AK101" s="364"/>
      <c r="AL101" s="365"/>
      <c r="AM101" s="363">
        <v>19</v>
      </c>
      <c r="AN101" s="364"/>
      <c r="AO101" s="364"/>
      <c r="AP101" s="365"/>
      <c r="AQ101" s="363" t="s">
        <v>555</v>
      </c>
      <c r="AR101" s="364"/>
      <c r="AS101" s="364"/>
      <c r="AT101" s="365"/>
      <c r="AU101" s="363" t="s">
        <v>555</v>
      </c>
      <c r="AV101" s="364"/>
      <c r="AW101" s="364"/>
      <c r="AX101" s="365"/>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615</v>
      </c>
      <c r="AC102" s="551"/>
      <c r="AD102" s="551"/>
      <c r="AE102" s="357">
        <v>12</v>
      </c>
      <c r="AF102" s="357"/>
      <c r="AG102" s="357"/>
      <c r="AH102" s="357"/>
      <c r="AI102" s="357">
        <v>12</v>
      </c>
      <c r="AJ102" s="357"/>
      <c r="AK102" s="357"/>
      <c r="AL102" s="357"/>
      <c r="AM102" s="357">
        <v>18</v>
      </c>
      <c r="AN102" s="357"/>
      <c r="AO102" s="357"/>
      <c r="AP102" s="357"/>
      <c r="AQ102" s="817" t="s">
        <v>555</v>
      </c>
      <c r="AR102" s="818"/>
      <c r="AS102" s="818"/>
      <c r="AT102" s="819"/>
      <c r="AU102" s="817" t="s">
        <v>555</v>
      </c>
      <c r="AV102" s="818"/>
      <c r="AW102" s="818"/>
      <c r="AX102" s="819"/>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c r="A116" s="290"/>
      <c r="B116" s="291"/>
      <c r="C116" s="291"/>
      <c r="D116" s="291"/>
      <c r="E116" s="291"/>
      <c r="F116" s="292"/>
      <c r="G116" s="350" t="s">
        <v>561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577</v>
      </c>
      <c r="AC116" s="299"/>
      <c r="AD116" s="300"/>
      <c r="AE116" s="357">
        <v>72</v>
      </c>
      <c r="AF116" s="357"/>
      <c r="AG116" s="357"/>
      <c r="AH116" s="357"/>
      <c r="AI116" s="357">
        <v>72</v>
      </c>
      <c r="AJ116" s="357"/>
      <c r="AK116" s="357"/>
      <c r="AL116" s="357"/>
      <c r="AM116" s="357">
        <v>55</v>
      </c>
      <c r="AN116" s="357"/>
      <c r="AO116" s="357"/>
      <c r="AP116" s="357"/>
      <c r="AQ116" s="363" t="s">
        <v>614</v>
      </c>
      <c r="AR116" s="364"/>
      <c r="AS116" s="364"/>
      <c r="AT116" s="364"/>
      <c r="AU116" s="364"/>
      <c r="AV116" s="364"/>
      <c r="AW116" s="364"/>
      <c r="AX116" s="366"/>
    </row>
    <row r="117" spans="1:50" ht="46.5" customHeight="1" thickBot="1">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580</v>
      </c>
      <c r="AC117" s="341"/>
      <c r="AD117" s="342"/>
      <c r="AE117" s="304" t="s">
        <v>612</v>
      </c>
      <c r="AF117" s="304"/>
      <c r="AG117" s="304"/>
      <c r="AH117" s="304"/>
      <c r="AI117" s="304" t="s">
        <v>613</v>
      </c>
      <c r="AJ117" s="304"/>
      <c r="AK117" s="304"/>
      <c r="AL117" s="304"/>
      <c r="AM117" s="304" t="s">
        <v>618</v>
      </c>
      <c r="AN117" s="304"/>
      <c r="AO117" s="304"/>
      <c r="AP117" s="304"/>
      <c r="AQ117" s="304" t="s">
        <v>614</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7"/>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37</v>
      </c>
      <c r="AV133" s="133"/>
      <c r="AW133" s="134" t="s">
        <v>300</v>
      </c>
      <c r="AX133" s="135"/>
    </row>
    <row r="134" spans="1:50" ht="39.75" hidden="1" customHeight="1">
      <c r="A134" s="997"/>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19</v>
      </c>
      <c r="AF134" s="101"/>
      <c r="AG134" s="101"/>
      <c r="AH134" s="101"/>
      <c r="AI134" s="264">
        <v>20</v>
      </c>
      <c r="AJ134" s="101"/>
      <c r="AK134" s="101"/>
      <c r="AL134" s="101"/>
      <c r="AM134" s="264"/>
      <c r="AN134" s="101"/>
      <c r="AO134" s="101"/>
      <c r="AP134" s="101"/>
      <c r="AQ134" s="264" t="s">
        <v>555</v>
      </c>
      <c r="AR134" s="101"/>
      <c r="AS134" s="101"/>
      <c r="AT134" s="101"/>
      <c r="AU134" s="264" t="s">
        <v>555</v>
      </c>
      <c r="AV134" s="101"/>
      <c r="AW134" s="101"/>
      <c r="AX134" s="220"/>
    </row>
    <row r="135" spans="1:50" ht="39.75" hidden="1"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v>30</v>
      </c>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7"/>
      <c r="B188" s="250"/>
      <c r="C188" s="249"/>
      <c r="D188" s="250"/>
      <c r="E188" s="157" t="s">
        <v>565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7"/>
      <c r="B430" s="250"/>
      <c r="C430" s="247" t="s">
        <v>368</v>
      </c>
      <c r="D430" s="248"/>
      <c r="E430" s="236" t="s">
        <v>388</v>
      </c>
      <c r="F430" s="237"/>
      <c r="G430" s="238" t="s">
        <v>384</v>
      </c>
      <c r="H430" s="155"/>
      <c r="I430" s="155"/>
      <c r="J430" s="239" t="s">
        <v>624</v>
      </c>
      <c r="K430" s="240"/>
      <c r="L430" s="240"/>
      <c r="M430" s="240"/>
      <c r="N430" s="240"/>
      <c r="O430" s="240"/>
      <c r="P430" s="240"/>
      <c r="Q430" s="240"/>
      <c r="R430" s="240"/>
      <c r="S430" s="240"/>
      <c r="T430" s="241"/>
      <c r="U430" s="242" t="s">
        <v>624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624</v>
      </c>
      <c r="AC433" s="130"/>
      <c r="AD433" s="130"/>
      <c r="AE433" s="100" t="s">
        <v>624</v>
      </c>
      <c r="AF433" s="101"/>
      <c r="AG433" s="101"/>
      <c r="AH433" s="101"/>
      <c r="AI433" s="100" t="s">
        <v>624</v>
      </c>
      <c r="AJ433" s="101"/>
      <c r="AK433" s="101"/>
      <c r="AL433" s="101"/>
      <c r="AM433" s="100" t="s">
        <v>624</v>
      </c>
      <c r="AN433" s="101"/>
      <c r="AO433" s="101"/>
      <c r="AP433" s="102"/>
      <c r="AQ433" s="100" t="s">
        <v>624</v>
      </c>
      <c r="AR433" s="101"/>
      <c r="AS433" s="101"/>
      <c r="AT433" s="102"/>
      <c r="AU433" s="101" t="s">
        <v>624</v>
      </c>
      <c r="AV433" s="101"/>
      <c r="AW433" s="101"/>
      <c r="AX433" s="220"/>
    </row>
    <row r="434" spans="1:50" ht="23.25"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624</v>
      </c>
      <c r="AC434" s="219"/>
      <c r="AD434" s="219"/>
      <c r="AE434" s="100" t="s">
        <v>624</v>
      </c>
      <c r="AF434" s="101"/>
      <c r="AG434" s="101"/>
      <c r="AH434" s="102"/>
      <c r="AI434" s="100" t="s">
        <v>624</v>
      </c>
      <c r="AJ434" s="101"/>
      <c r="AK434" s="101"/>
      <c r="AL434" s="101"/>
      <c r="AM434" s="100" t="s">
        <v>624</v>
      </c>
      <c r="AN434" s="101"/>
      <c r="AO434" s="101"/>
      <c r="AP434" s="102"/>
      <c r="AQ434" s="100" t="s">
        <v>624</v>
      </c>
      <c r="AR434" s="101"/>
      <c r="AS434" s="101"/>
      <c r="AT434" s="102"/>
      <c r="AU434" s="101" t="s">
        <v>624</v>
      </c>
      <c r="AV434" s="101"/>
      <c r="AW434" s="101"/>
      <c r="AX434" s="220"/>
    </row>
    <row r="435" spans="1:50" ht="23.25"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624</v>
      </c>
      <c r="AF435" s="101"/>
      <c r="AG435" s="101"/>
      <c r="AH435" s="102"/>
      <c r="AI435" s="100" t="s">
        <v>624</v>
      </c>
      <c r="AJ435" s="101"/>
      <c r="AK435" s="101"/>
      <c r="AL435" s="101"/>
      <c r="AM435" s="100" t="s">
        <v>624</v>
      </c>
      <c r="AN435" s="101"/>
      <c r="AO435" s="101"/>
      <c r="AP435" s="102"/>
      <c r="AQ435" s="100" t="s">
        <v>624</v>
      </c>
      <c r="AR435" s="101"/>
      <c r="AS435" s="101"/>
      <c r="AT435" s="102"/>
      <c r="AU435" s="101" t="s">
        <v>624</v>
      </c>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624</v>
      </c>
      <c r="AC458" s="130"/>
      <c r="AD458" s="130"/>
      <c r="AE458" s="100" t="s">
        <v>624</v>
      </c>
      <c r="AF458" s="101"/>
      <c r="AG458" s="101"/>
      <c r="AH458" s="101"/>
      <c r="AI458" s="100" t="s">
        <v>624</v>
      </c>
      <c r="AJ458" s="101"/>
      <c r="AK458" s="101"/>
      <c r="AL458" s="101"/>
      <c r="AM458" s="100" t="s">
        <v>624</v>
      </c>
      <c r="AN458" s="101"/>
      <c r="AO458" s="101"/>
      <c r="AP458" s="102"/>
      <c r="AQ458" s="100" t="s">
        <v>624</v>
      </c>
      <c r="AR458" s="101"/>
      <c r="AS458" s="101"/>
      <c r="AT458" s="102"/>
      <c r="AU458" s="101" t="s">
        <v>624</v>
      </c>
      <c r="AV458" s="101"/>
      <c r="AW458" s="101"/>
      <c r="AX458" s="220"/>
    </row>
    <row r="459" spans="1:50" ht="23.25"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624</v>
      </c>
      <c r="AC459" s="219"/>
      <c r="AD459" s="219"/>
      <c r="AE459" s="100" t="s">
        <v>624</v>
      </c>
      <c r="AF459" s="101"/>
      <c r="AG459" s="101"/>
      <c r="AH459" s="102"/>
      <c r="AI459" s="100" t="s">
        <v>624</v>
      </c>
      <c r="AJ459" s="101"/>
      <c r="AK459" s="101"/>
      <c r="AL459" s="101"/>
      <c r="AM459" s="100" t="s">
        <v>624</v>
      </c>
      <c r="AN459" s="101"/>
      <c r="AO459" s="101"/>
      <c r="AP459" s="102"/>
      <c r="AQ459" s="100" t="s">
        <v>624</v>
      </c>
      <c r="AR459" s="101"/>
      <c r="AS459" s="101"/>
      <c r="AT459" s="102"/>
      <c r="AU459" s="101" t="s">
        <v>624</v>
      </c>
      <c r="AV459" s="101"/>
      <c r="AW459" s="101"/>
      <c r="AX459" s="220"/>
    </row>
    <row r="460" spans="1:50" ht="23.25"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624</v>
      </c>
      <c r="AF460" s="101"/>
      <c r="AG460" s="101"/>
      <c r="AH460" s="102"/>
      <c r="AI460" s="100" t="s">
        <v>624</v>
      </c>
      <c r="AJ460" s="101"/>
      <c r="AK460" s="101"/>
      <c r="AL460" s="101"/>
      <c r="AM460" s="100" t="s">
        <v>624</v>
      </c>
      <c r="AN460" s="101"/>
      <c r="AO460" s="101"/>
      <c r="AP460" s="102"/>
      <c r="AQ460" s="100" t="s">
        <v>624</v>
      </c>
      <c r="AR460" s="101"/>
      <c r="AS460" s="101"/>
      <c r="AT460" s="102"/>
      <c r="AU460" s="101" t="s">
        <v>624</v>
      </c>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599</v>
      </c>
      <c r="AH702" s="889"/>
      <c r="AI702" s="889"/>
      <c r="AJ702" s="889"/>
      <c r="AK702" s="889"/>
      <c r="AL702" s="889"/>
      <c r="AM702" s="889"/>
      <c r="AN702" s="889"/>
      <c r="AO702" s="889"/>
      <c r="AP702" s="889"/>
      <c r="AQ702" s="889"/>
      <c r="AR702" s="889"/>
      <c r="AS702" s="889"/>
      <c r="AT702" s="889"/>
      <c r="AU702" s="889"/>
      <c r="AV702" s="889"/>
      <c r="AW702" s="889"/>
      <c r="AX702" s="890"/>
    </row>
    <row r="703" spans="1:50" ht="78"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587</v>
      </c>
      <c r="AH703" s="665"/>
      <c r="AI703" s="665"/>
      <c r="AJ703" s="665"/>
      <c r="AK703" s="665"/>
      <c r="AL703" s="665"/>
      <c r="AM703" s="665"/>
      <c r="AN703" s="665"/>
      <c r="AO703" s="665"/>
      <c r="AP703" s="665"/>
      <c r="AQ703" s="665"/>
      <c r="AR703" s="665"/>
      <c r="AS703" s="665"/>
      <c r="AT703" s="665"/>
      <c r="AU703" s="665"/>
      <c r="AV703" s="665"/>
      <c r="AW703" s="665"/>
      <c r="AX703" s="666"/>
    </row>
    <row r="704" spans="1:50" ht="37.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9"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567</v>
      </c>
      <c r="AE719" s="668"/>
      <c r="AF719" s="668"/>
      <c r="AG719" s="157" t="s">
        <v>616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46.5" customHeight="1">
      <c r="A721" s="650"/>
      <c r="B721" s="651"/>
      <c r="C721" s="920" t="s">
        <v>568</v>
      </c>
      <c r="D721" s="921"/>
      <c r="E721" s="921"/>
      <c r="F721" s="922"/>
      <c r="G721" s="940"/>
      <c r="H721" s="941"/>
      <c r="I721" s="83" t="str">
        <f>IF(OR(G721="　", G721=""), "", "-")</f>
        <v/>
      </c>
      <c r="J721" s="919"/>
      <c r="K721" s="919"/>
      <c r="L721" s="83" t="str">
        <f>IF(M721="","","-")</f>
        <v/>
      </c>
      <c r="M721" s="84"/>
      <c r="N721" s="916" t="s">
        <v>569</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7" t="s">
        <v>570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571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t="s">
        <v>621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623</v>
      </c>
      <c r="B731" s="619"/>
      <c r="C731" s="619"/>
      <c r="D731" s="619"/>
      <c r="E731" s="620"/>
      <c r="F731" s="680" t="s">
        <v>622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530</v>
      </c>
      <c r="B733" s="750"/>
      <c r="C733" s="750"/>
      <c r="D733" s="750"/>
      <c r="E733" s="751"/>
      <c r="F733" s="766" t="s">
        <v>626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572</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4.75" customHeight="1">
      <c r="A738" s="116" t="s">
        <v>361</v>
      </c>
      <c r="B738" s="117"/>
      <c r="C738" s="117"/>
      <c r="D738" s="118"/>
      <c r="E738" s="111" t="s">
        <v>574</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t="s">
        <v>568</v>
      </c>
      <c r="F739" s="126"/>
      <c r="G739" s="126"/>
      <c r="H739" s="91" t="str">
        <f>IF(E739="", "", "(")</f>
        <v>(</v>
      </c>
      <c r="I739" s="106"/>
      <c r="J739" s="106"/>
      <c r="K739" s="91" t="str">
        <f>IF(OR(I739="　", I739=""), "", "-")</f>
        <v/>
      </c>
      <c r="L739" s="107">
        <v>366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534</v>
      </c>
      <c r="B779" s="761"/>
      <c r="C779" s="761"/>
      <c r="D779" s="761"/>
      <c r="E779" s="761"/>
      <c r="F779" s="762"/>
      <c r="G779" s="440" t="s">
        <v>581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t="s">
        <v>609</v>
      </c>
      <c r="H781" s="450"/>
      <c r="I781" s="450"/>
      <c r="J781" s="450"/>
      <c r="K781" s="451"/>
      <c r="L781" s="452" t="s">
        <v>611</v>
      </c>
      <c r="M781" s="453"/>
      <c r="N781" s="453"/>
      <c r="O781" s="453"/>
      <c r="P781" s="453"/>
      <c r="Q781" s="453"/>
      <c r="R781" s="453"/>
      <c r="S781" s="453"/>
      <c r="T781" s="453"/>
      <c r="U781" s="453"/>
      <c r="V781" s="453"/>
      <c r="W781" s="453"/>
      <c r="X781" s="454"/>
      <c r="Y781" s="455">
        <v>69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7" t="s">
        <v>610</v>
      </c>
      <c r="H782" s="348"/>
      <c r="I782" s="348"/>
      <c r="J782" s="348"/>
      <c r="K782" s="349"/>
      <c r="L782" s="400" t="s">
        <v>619</v>
      </c>
      <c r="M782" s="401"/>
      <c r="N782" s="401"/>
      <c r="O782" s="401"/>
      <c r="P782" s="401"/>
      <c r="Q782" s="401"/>
      <c r="R782" s="401"/>
      <c r="S782" s="401"/>
      <c r="T782" s="401"/>
      <c r="U782" s="401"/>
      <c r="V782" s="401"/>
      <c r="W782" s="401"/>
      <c r="X782" s="402"/>
      <c r="Y782" s="397">
        <v>15</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84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5.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6" customHeight="1">
      <c r="A837" s="403">
        <v>1</v>
      </c>
      <c r="B837" s="403">
        <v>1</v>
      </c>
      <c r="C837" s="426" t="s">
        <v>582</v>
      </c>
      <c r="D837" s="417"/>
      <c r="E837" s="417"/>
      <c r="F837" s="417"/>
      <c r="G837" s="417"/>
      <c r="H837" s="417"/>
      <c r="I837" s="417"/>
      <c r="J837" s="418">
        <v>1140001005719</v>
      </c>
      <c r="K837" s="419"/>
      <c r="L837" s="419"/>
      <c r="M837" s="419"/>
      <c r="N837" s="419"/>
      <c r="O837" s="419"/>
      <c r="P837" s="315" t="s">
        <v>600</v>
      </c>
      <c r="Q837" s="316"/>
      <c r="R837" s="316"/>
      <c r="S837" s="316"/>
      <c r="T837" s="316"/>
      <c r="U837" s="316"/>
      <c r="V837" s="316"/>
      <c r="W837" s="316"/>
      <c r="X837" s="316"/>
      <c r="Y837" s="317">
        <v>52</v>
      </c>
      <c r="Z837" s="318"/>
      <c r="AA837" s="318"/>
      <c r="AB837" s="319"/>
      <c r="AC837" s="327" t="s">
        <v>586</v>
      </c>
      <c r="AD837" s="425"/>
      <c r="AE837" s="425"/>
      <c r="AF837" s="425"/>
      <c r="AG837" s="425"/>
      <c r="AH837" s="420" t="s">
        <v>555</v>
      </c>
      <c r="AI837" s="421"/>
      <c r="AJ837" s="421"/>
      <c r="AK837" s="421"/>
      <c r="AL837" s="324" t="s">
        <v>555</v>
      </c>
      <c r="AM837" s="325"/>
      <c r="AN837" s="325"/>
      <c r="AO837" s="326"/>
      <c r="AP837" s="320" t="s">
        <v>555</v>
      </c>
      <c r="AQ837" s="320"/>
      <c r="AR837" s="320"/>
      <c r="AS837" s="320"/>
      <c r="AT837" s="320"/>
      <c r="AU837" s="320"/>
      <c r="AV837" s="320"/>
      <c r="AW837" s="320"/>
      <c r="AX837" s="320"/>
    </row>
    <row r="838" spans="1:50" ht="36" customHeight="1">
      <c r="A838" s="403">
        <v>2</v>
      </c>
      <c r="B838" s="403">
        <v>1</v>
      </c>
      <c r="C838" s="426" t="s">
        <v>607</v>
      </c>
      <c r="D838" s="417"/>
      <c r="E838" s="417"/>
      <c r="F838" s="417"/>
      <c r="G838" s="417"/>
      <c r="H838" s="417"/>
      <c r="I838" s="417"/>
      <c r="J838" s="418">
        <v>1140001005719</v>
      </c>
      <c r="K838" s="419"/>
      <c r="L838" s="419"/>
      <c r="M838" s="419"/>
      <c r="N838" s="419"/>
      <c r="O838" s="419"/>
      <c r="P838" s="315" t="s">
        <v>608</v>
      </c>
      <c r="Q838" s="316"/>
      <c r="R838" s="316"/>
      <c r="S838" s="316"/>
      <c r="T838" s="316"/>
      <c r="U838" s="316"/>
      <c r="V838" s="316"/>
      <c r="W838" s="316"/>
      <c r="X838" s="316"/>
      <c r="Y838" s="317">
        <v>33</v>
      </c>
      <c r="Z838" s="318"/>
      <c r="AA838" s="318"/>
      <c r="AB838" s="319"/>
      <c r="AC838" s="327" t="s">
        <v>606</v>
      </c>
      <c r="AD838" s="327"/>
      <c r="AE838" s="327"/>
      <c r="AF838" s="327"/>
      <c r="AG838" s="327"/>
      <c r="AH838" s="420" t="s">
        <v>555</v>
      </c>
      <c r="AI838" s="421"/>
      <c r="AJ838" s="421"/>
      <c r="AK838" s="421"/>
      <c r="AL838" s="422" t="s">
        <v>555</v>
      </c>
      <c r="AM838" s="423"/>
      <c r="AN838" s="423"/>
      <c r="AO838" s="424"/>
      <c r="AP838" s="320" t="s">
        <v>555</v>
      </c>
      <c r="AQ838" s="320"/>
      <c r="AR838" s="320"/>
      <c r="AS838" s="320"/>
      <c r="AT838" s="320"/>
      <c r="AU838" s="320"/>
      <c r="AV838" s="320"/>
      <c r="AW838" s="320"/>
      <c r="AX838" s="320"/>
    </row>
    <row r="839" spans="1:50" ht="38.25" customHeight="1">
      <c r="A839" s="403">
        <v>3</v>
      </c>
      <c r="B839" s="403">
        <v>1</v>
      </c>
      <c r="C839" s="426" t="s">
        <v>604</v>
      </c>
      <c r="D839" s="417"/>
      <c r="E839" s="417"/>
      <c r="F839" s="417"/>
      <c r="G839" s="417"/>
      <c r="H839" s="417"/>
      <c r="I839" s="417"/>
      <c r="J839" s="418">
        <v>7020001122958</v>
      </c>
      <c r="K839" s="419"/>
      <c r="L839" s="419"/>
      <c r="M839" s="419"/>
      <c r="N839" s="419"/>
      <c r="O839" s="419"/>
      <c r="P839" s="315" t="s">
        <v>605</v>
      </c>
      <c r="Q839" s="316"/>
      <c r="R839" s="316"/>
      <c r="S839" s="316"/>
      <c r="T839" s="316"/>
      <c r="U839" s="316"/>
      <c r="V839" s="316"/>
      <c r="W839" s="316"/>
      <c r="X839" s="316"/>
      <c r="Y839" s="317">
        <v>41</v>
      </c>
      <c r="Z839" s="318"/>
      <c r="AA839" s="318"/>
      <c r="AB839" s="319"/>
      <c r="AC839" s="327" t="s">
        <v>586</v>
      </c>
      <c r="AD839" s="327"/>
      <c r="AE839" s="327"/>
      <c r="AF839" s="327"/>
      <c r="AG839" s="327"/>
      <c r="AH839" s="322" t="s">
        <v>555</v>
      </c>
      <c r="AI839" s="323"/>
      <c r="AJ839" s="323"/>
      <c r="AK839" s="323"/>
      <c r="AL839" s="324" t="s">
        <v>555</v>
      </c>
      <c r="AM839" s="325"/>
      <c r="AN839" s="325"/>
      <c r="AO839" s="326"/>
      <c r="AP839" s="320" t="s">
        <v>555</v>
      </c>
      <c r="AQ839" s="320"/>
      <c r="AR839" s="320"/>
      <c r="AS839" s="320"/>
      <c r="AT839" s="320"/>
      <c r="AU839" s="320"/>
      <c r="AV839" s="320"/>
      <c r="AW839" s="320"/>
      <c r="AX839" s="320"/>
    </row>
    <row r="840" spans="1:50" ht="50.25" customHeight="1">
      <c r="A840" s="403">
        <v>4</v>
      </c>
      <c r="B840" s="403">
        <v>1</v>
      </c>
      <c r="C840" s="426" t="s">
        <v>583</v>
      </c>
      <c r="D840" s="417"/>
      <c r="E840" s="417"/>
      <c r="F840" s="417"/>
      <c r="G840" s="417"/>
      <c r="H840" s="417"/>
      <c r="I840" s="417"/>
      <c r="J840" s="418">
        <v>3120001083145</v>
      </c>
      <c r="K840" s="419"/>
      <c r="L840" s="419"/>
      <c r="M840" s="419"/>
      <c r="N840" s="419"/>
      <c r="O840" s="419"/>
      <c r="P840" s="315" t="s">
        <v>601</v>
      </c>
      <c r="Q840" s="316"/>
      <c r="R840" s="316"/>
      <c r="S840" s="316"/>
      <c r="T840" s="316"/>
      <c r="U840" s="316"/>
      <c r="V840" s="316"/>
      <c r="W840" s="316"/>
      <c r="X840" s="316"/>
      <c r="Y840" s="317">
        <v>26</v>
      </c>
      <c r="Z840" s="318"/>
      <c r="AA840" s="318"/>
      <c r="AB840" s="319"/>
      <c r="AC840" s="327" t="s">
        <v>586</v>
      </c>
      <c r="AD840" s="327"/>
      <c r="AE840" s="327"/>
      <c r="AF840" s="327"/>
      <c r="AG840" s="327"/>
      <c r="AH840" s="322" t="s">
        <v>555</v>
      </c>
      <c r="AI840" s="323"/>
      <c r="AJ840" s="323"/>
      <c r="AK840" s="323"/>
      <c r="AL840" s="324" t="s">
        <v>555</v>
      </c>
      <c r="AM840" s="325"/>
      <c r="AN840" s="325"/>
      <c r="AO840" s="326"/>
      <c r="AP840" s="320" t="s">
        <v>555</v>
      </c>
      <c r="AQ840" s="320"/>
      <c r="AR840" s="320"/>
      <c r="AS840" s="320"/>
      <c r="AT840" s="320"/>
      <c r="AU840" s="320"/>
      <c r="AV840" s="320"/>
      <c r="AW840" s="320"/>
      <c r="AX840" s="320"/>
    </row>
    <row r="841" spans="1:50" ht="39" customHeight="1">
      <c r="A841" s="403">
        <v>5</v>
      </c>
      <c r="B841" s="403">
        <v>1</v>
      </c>
      <c r="C841" s="426" t="s">
        <v>584</v>
      </c>
      <c r="D841" s="417"/>
      <c r="E841" s="417"/>
      <c r="F841" s="417"/>
      <c r="G841" s="417"/>
      <c r="H841" s="417"/>
      <c r="I841" s="417"/>
      <c r="J841" s="418">
        <v>5010001008796</v>
      </c>
      <c r="K841" s="419"/>
      <c r="L841" s="419"/>
      <c r="M841" s="419"/>
      <c r="N841" s="419"/>
      <c r="O841" s="419"/>
      <c r="P841" s="315" t="s">
        <v>602</v>
      </c>
      <c r="Q841" s="316"/>
      <c r="R841" s="316"/>
      <c r="S841" s="316"/>
      <c r="T841" s="316"/>
      <c r="U841" s="316"/>
      <c r="V841" s="316"/>
      <c r="W841" s="316"/>
      <c r="X841" s="316"/>
      <c r="Y841" s="317">
        <v>24</v>
      </c>
      <c r="Z841" s="318"/>
      <c r="AA841" s="318"/>
      <c r="AB841" s="319"/>
      <c r="AC841" s="321" t="s">
        <v>586</v>
      </c>
      <c r="AD841" s="321"/>
      <c r="AE841" s="321"/>
      <c r="AF841" s="321"/>
      <c r="AG841" s="321"/>
      <c r="AH841" s="322" t="s">
        <v>555</v>
      </c>
      <c r="AI841" s="323"/>
      <c r="AJ841" s="323"/>
      <c r="AK841" s="323"/>
      <c r="AL841" s="324" t="s">
        <v>555</v>
      </c>
      <c r="AM841" s="325"/>
      <c r="AN841" s="325"/>
      <c r="AO841" s="326"/>
      <c r="AP841" s="320" t="s">
        <v>555</v>
      </c>
      <c r="AQ841" s="320"/>
      <c r="AR841" s="320"/>
      <c r="AS841" s="320"/>
      <c r="AT841" s="320"/>
      <c r="AU841" s="320"/>
      <c r="AV841" s="320"/>
      <c r="AW841" s="320"/>
      <c r="AX841" s="320"/>
    </row>
    <row r="842" spans="1:50" ht="43.5" customHeight="1">
      <c r="A842" s="403">
        <v>6</v>
      </c>
      <c r="B842" s="403">
        <v>1</v>
      </c>
      <c r="C842" s="426" t="s">
        <v>585</v>
      </c>
      <c r="D842" s="417"/>
      <c r="E842" s="417"/>
      <c r="F842" s="417"/>
      <c r="G842" s="417"/>
      <c r="H842" s="417"/>
      <c r="I842" s="417"/>
      <c r="J842" s="418">
        <v>4140001017199</v>
      </c>
      <c r="K842" s="419"/>
      <c r="L842" s="419"/>
      <c r="M842" s="419"/>
      <c r="N842" s="419"/>
      <c r="O842" s="419"/>
      <c r="P842" s="315" t="s">
        <v>603</v>
      </c>
      <c r="Q842" s="316"/>
      <c r="R842" s="316"/>
      <c r="S842" s="316"/>
      <c r="T842" s="316"/>
      <c r="U842" s="316"/>
      <c r="V842" s="316"/>
      <c r="W842" s="316"/>
      <c r="X842" s="316"/>
      <c r="Y842" s="317">
        <v>13</v>
      </c>
      <c r="Z842" s="318"/>
      <c r="AA842" s="318"/>
      <c r="AB842" s="319"/>
      <c r="AC842" s="321" t="s">
        <v>586</v>
      </c>
      <c r="AD842" s="321"/>
      <c r="AE842" s="321"/>
      <c r="AF842" s="321"/>
      <c r="AG842" s="321"/>
      <c r="AH842" s="322" t="s">
        <v>555</v>
      </c>
      <c r="AI842" s="323"/>
      <c r="AJ842" s="323"/>
      <c r="AK842" s="323"/>
      <c r="AL842" s="324" t="s">
        <v>555</v>
      </c>
      <c r="AM842" s="325"/>
      <c r="AN842" s="325"/>
      <c r="AO842" s="326"/>
      <c r="AP842" s="320" t="s">
        <v>555</v>
      </c>
      <c r="AQ842" s="320"/>
      <c r="AR842" s="320"/>
      <c r="AS842" s="320"/>
      <c r="AT842" s="320"/>
      <c r="AU842" s="320"/>
      <c r="AV842" s="320"/>
      <c r="AW842" s="320"/>
      <c r="AX842" s="320"/>
    </row>
    <row r="843" spans="1:50" ht="30" hidden="1" customHeight="1">
      <c r="A843" s="403">
        <v>7</v>
      </c>
      <c r="B843" s="403">
        <v>1</v>
      </c>
      <c r="C843" s="426"/>
      <c r="D843" s="417"/>
      <c r="E843" s="417"/>
      <c r="F843" s="417"/>
      <c r="G843" s="417"/>
      <c r="H843" s="417"/>
      <c r="I843" s="417"/>
      <c r="J843" s="418"/>
      <c r="K843" s="419"/>
      <c r="L843" s="419"/>
      <c r="M843" s="419"/>
      <c r="N843" s="419"/>
      <c r="O843" s="419"/>
      <c r="P843" s="315"/>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hidden="1" customHeight="1">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1"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t="s">
        <v>554</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海洋政策、科学技術・イノベーション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2018-06-28T04:57:17Z</cp:lastPrinted>
  <dcterms:created xsi:type="dcterms:W3CDTF">2012-03-13T00:50:25Z</dcterms:created>
  <dcterms:modified xsi:type="dcterms:W3CDTF">2018-08-27T09:08:52Z</dcterms:modified>
</cp:coreProperties>
</file>