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b3   小笠原\４小笠原\■11　予算\H30当初\★行政事業レビュー\180427 行政事業レビューシートの作成等\10 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<sst xmlns="http://schemas.openxmlformats.org/spreadsheetml/2006/main" count="2907" uniqueCount="644">
  <si>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</si>
  <si>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</si>
  <si>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</si>
  <si>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</si>
  <si>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</si>
  <si>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</si>
  <si>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</si>
  <si>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</si>
  <si>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</si>
  <si>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</si>
  <si>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</si>
  <si>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</si>
  <si>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</si>
  <si>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</si>
  <si>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</si>
  <si>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</si>
  <si>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</si>
  <si>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</si>
  <si>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</si>
  <si>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</si>
  <si>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</si>
  <si>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</si>
  <si>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</si>
  <si>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</si>
  <si>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</si>
  <si>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</si>
  <si>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</si>
  <si>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</si>
  <si>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</si>
  <si>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</si>
  <si>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</si>
  <si>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</si>
  <si>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</si>
  <si>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</si>
  <si>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</si>
  <si>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</si>
  <si>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</si>
  <si>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</si>
  <si>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</si>
  <si>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</si>
  <si>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</si>
  <si>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</si>
  <si>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</si>
  <si>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</si>
  <si>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</si>
  <si>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</si>
  <si>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</si>
  <si>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</si>
  <si>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</si>
  <si>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</si>
  <si>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</si>
  <si>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</si>
  <si>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</si>
  <si>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</si>
  <si>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</si>
  <si>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</si>
  <si>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</si>
  <si>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</si>
  <si>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</si>
  <si>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</si>
  <si>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</si>
  <si>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</si>
  <si>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</si>
  <si>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</si>
  <si>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</si>
  <si>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</si>
  <si>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</si>
  <si>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</si>
  <si>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</si>
  <si>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</si>
  <si>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</si>
  <si>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</si>
  <si>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</si>
  <si>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</si>
  <si>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</si>
  <si>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</si>
  <si>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</si>
  <si>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</si>
  <si>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</si>
  <si>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</si>
  <si>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</si>
  <si>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</si>
  <si>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</si>
  <si>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</si>
  <si>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</si>
  <si>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</si>
  <si>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</si>
  <si>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</si>
  <si>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</si>
  <si>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</si>
  <si>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</si>
  <si>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</si>
  <si>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</si>
  <si>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</si>
  <si>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</si>
  <si>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</si>
  <si>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</si>
  <si>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</si>
  <si>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</si>
  <si>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</si>
  <si>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</si>
  <si>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</si>
  <si>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</si>
  <si>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</si>
  <si>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</si>
  <si>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</si>
  <si>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</si>
  <si>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</si>
  <si>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</si>
  <si>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</si>
  <si>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</si>
  <si>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</si>
  <si>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</si>
  <si>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</si>
  <si>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</si>
  <si>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</si>
  <si>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</si>
  <si>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</si>
  <si>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</si>
  <si>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</si>
  <si>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</si>
  <si>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</si>
  <si>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</si>
  <si>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</si>
  <si>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</si>
  <si>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</si>
  <si>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</si>
  <si>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</si>
  <si>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</si>
  <si>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</si>
  <si>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</si>
  <si>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</si>
  <si>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</si>
  <si>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</si>
  <si>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</si>
  <si>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</si>
  <si>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</si>
  <si>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</si>
  <si>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</si>
  <si>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</si>
  <si>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</si>
  <si>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</si>
  <si>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</si>
  <si>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</si>
  <si>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</si>
  <si>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</si>
  <si>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</si>
  <si>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</si>
  <si>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</si>
  <si>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</si>
  <si>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</si>
  <si>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</si>
  <si>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</si>
  <si>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</si>
  <si>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</si>
  <si>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</si>
  <si>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</si>
  <si>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</si>
  <si>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</si>
  <si>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</si>
  <si>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</si>
  <si>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</si>
  <si>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</si>
  <si>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</si>
  <si>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</si>
  <si>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</si>
  <si>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</si>
  <si>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</si>
  <si>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</si>
  <si>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</si>
  <si>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</si>
  <si>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</si>
  <si>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</si>
  <si>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</si>
  <si>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</si>
  <si>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</si>
  <si>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</si>
  <si>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</si>
  <si>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</si>
  <si>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</si>
  <si>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</si>
  <si>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</si>
  <si>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</si>
  <si>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</si>
  <si>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</si>
  <si>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</si>
  <si>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</si>
  <si>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</si>
  <si>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</si>
  <si>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</si>
  <si>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</si>
  <si>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</si>
  <si>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</si>
  <si>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</si>
  <si>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</si>
  <si>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</si>
  <si>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</si>
  <si>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</si>
  <si>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</si>
  <si>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</si>
  <si>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</si>
  <si>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</si>
  <si>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</si>
  <si>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</si>
  <si>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</si>
  <si>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</si>
  <si>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</si>
  <si>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</si>
  <si>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</si>
  <si>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</si>
  <si>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</si>
  <si>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</si>
  <si>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</si>
  <si>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</si>
  <si>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</si>
  <si>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</si>
  <si>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</si>
  <si>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</si>
  <si>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</si>
  <si>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</si>
  <si>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</si>
  <si>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</si>
  <si>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</si>
  <si>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</si>
  <si>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</si>
  <si>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</si>
  <si>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</si>
  <si>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</si>
  <si>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</si>
  <si>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</si>
  <si>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</si>
  <si>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</si>
  <si>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</si>
  <si>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</si>
  <si>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</si>
  <si>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</si>
  <si>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</si>
  <si>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</si>
  <si>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</si>
  <si>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</si>
  <si>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</si>
  <si>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</si>
  <si>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</si>
  <si>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</si>
  <si>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</si>
  <si>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</si>
  <si>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</si>
  <si>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</si>
  <si>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</si>
  <si>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</si>
  <si>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</si>
  <si>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</si>
  <si>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</si>
  <si>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</si>
  <si>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</si>
  <si>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</si>
  <si>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</si>
  <si>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</si>
  <si>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</si>
  <si>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</si>
  <si>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</si>
  <si>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</si>
  <si>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</si>
  <si>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</si>
  <si>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</si>
  <si>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</si>
  <si>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</si>
  <si>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</si>
  <si>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</si>
  <si>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</si>
  <si>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</si>
  <si>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</si>
  <si>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</si>
  <si>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</si>
  <si>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</si>
  <si>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</si>
  <si>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</si>
  <si>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</si>
  <si>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</si>
  <si>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</si>
  <si>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</si>
  <si>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</si>
  <si>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</si>
  <si>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</si>
  <si>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</si>
  <si>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</si>
  <si>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</si>
  <si>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</si>
  <si>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</si>
  <si>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</si>
  <si>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</si>
  <si>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</si>
  <si>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</si>
  <si>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</si>
  <si>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</si>
  <si>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</si>
  <si>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</si>
  <si>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</si>
  <si>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</si>
  <si>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</si>
  <si>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</si>
  <si>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</si>
  <si>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</si>
  <si>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</si>
  <si>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</si>
  <si>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</si>
  <si>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</si>
  <si>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</si>
  <si>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</si>
  <si>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</si>
  <si>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</si>
  <si>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</si>
  <si>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</si>
  <si>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</si>
  <si>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</si>
  <si>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</si>
  <si>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</si>
  <si>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</si>
  <si>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</si>
  <si>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</si>
  <si>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</si>
  <si>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</si>
  <si>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</si>
  <si>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</si>
  <si>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</si>
  <si>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</si>
  <si>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</si>
  <si>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</si>
  <si>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</si>
  <si>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</si>
  <si>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</si>
  <si>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</si>
  <si>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</si>
  <si>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</si>
  <si>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</si>
  <si>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</si>
  <si>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</si>
  <si>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</si>
  <si>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</si>
  <si>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</si>
  <si>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</si>
  <si>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</si>
  <si>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</si>
  <si>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</si>
  <si>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</si>
  <si>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</si>
  <si>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</si>
  <si>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</si>
  <si>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</si>
  <si>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</si>
  <si>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</si>
  <si>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</si>
  <si>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</si>
  <si>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</si>
  <si>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</si>
  <si>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</si>
  <si>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</si>
  <si>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</si>
  <si>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</si>
  <si>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</si>
  <si>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</si>
  <si>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</si>
  <si>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</si>
  <si>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</si>
  <si>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</si>
  <si>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</si>
  <si>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</si>
  <si>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</si>
  <si>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</si>
  <si>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</si>
  <si>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</si>
  <si>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</si>
  <si>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</si>
  <si>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</si>
  <si>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</si>
  <si>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</si>
  <si>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</si>
  <si>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</si>
  <si>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</si>
  <si>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</si>
  <si>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</si>
  <si>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</si>
  <si>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</si>
  <si>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</si>
  <si>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</si>
  <si>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</si>
  <si>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</si>
  <si>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</si>
  <si>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</si>
  <si>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</si>
  <si>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</si>
  <si>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</si>
  <si>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</si>
  <si>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</si>
  <si>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</si>
  <si>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</si>
  <si>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</si>
  <si>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</si>
  <si>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</si>
  <si>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</si>
  <si>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</si>
  <si>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</si>
  <si>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</si>
  <si>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</si>
  <si>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</si>
  <si>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</si>
  <si>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</si>
  <si>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</si>
  <si>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</si>
  <si>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</si>
  <si>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</si>
  <si>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</si>
  <si>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</si>
  <si>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</si>
  <si>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</si>
  <si>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</si>
  <si>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</si>
  <si>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</si>
  <si>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</si>
  <si>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</si>
  <si>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</si>
  <si>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</si>
  <si>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</si>
  <si>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</si>
  <si>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</si>
  <si>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</si>
  <si>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</si>
  <si>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</si>
  <si>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</si>
  <si>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</si>
  <si>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</si>
  <si>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</si>
  <si>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</si>
  <si>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</si>
  <si>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</si>
  <si>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</si>
  <si>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</si>
  <si>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</si>
  <si>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</si>
  <si>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</si>
  <si>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</si>
  <si>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</si>
  <si>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</si>
  <si>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</si>
  <si>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</si>
  <si>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</si>
  <si>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</si>
  <si>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</si>
  <si>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</si>
  <si>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</si>
  <si>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</si>
  <si>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</si>
  <si>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</si>
  <si>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</si>
  <si>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</si>
  <si>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</si>
  <si>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</si>
  <si>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</si>
  <si>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</si>
  <si>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</si>
  <si>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</si>
  <si>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</si>
  <si>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</si>
  <si>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</si>
  <si>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</si>
  <si>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</si>
  <si>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</si>
  <si>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</si>
  <si>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</si>
  <si>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</si>
  <si>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</si>
  <si>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</si>
  <si>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</si>
  <si>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</si>
  <si>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</si>
  <si>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</si>
  <si>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</si>
  <si>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</si>
  <si>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</si>
  <si>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</si>
  <si>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</si>
  <si>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</si>
  <si>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</si>
  <si>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</si>
  <si>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</si>
  <si>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</si>
  <si>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</si>
  <si>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</si>
  <si>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</si>
  <si>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</si>
  <si>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</si>
  <si>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</si>
  <si>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</si>
  <si>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</si>
  <si>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</si>
  <si>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</si>
  <si>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</si>
  <si>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</si>
  <si>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</si>
  <si>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</si>
  <si>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</si>
  <si>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</si>
  <si>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</si>
  <si>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</si>
  <si>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</si>
  <si>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</si>
  <si>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</si>
  <si>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</si>
  <si>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</si>
  <si>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</si>
  <si>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</si>
  <si>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</si>
  <si>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</si>
  <si>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</si>
  <si>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</si>
  <si>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</si>
  <si>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</si>
  <si>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</si>
  <si>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</si>
  <si>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</si>
  <si>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</si>
  <si>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</si>
  <si>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</si>
  <si>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</si>
  <si>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</si>
  <si>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</si>
  <si>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</si>
  <si>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</si>
  <si>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</si>
  <si>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</si>
  <si>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</si>
  <si>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</si>
  <si>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</si>
  <si>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</si>
  <si>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</si>
  <si>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</si>
  <si>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</si>
  <si>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</si>
  <si>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</si>
  <si>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</si>
  <si>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</si>
  <si>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</si>
  <si>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</si>
  <si>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</si>
  <si>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</si>
  <si>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</si>
  <si>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</si>
  <si>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小笠原諸島振興開発事業</t>
    <phoneticPr fontId="5"/>
  </si>
  <si>
    <t>国土政策局</t>
    <phoneticPr fontId="5"/>
  </si>
  <si>
    <t>特別地域振興官</t>
    <phoneticPr fontId="5"/>
  </si>
  <si>
    <t>小笠原諸島振興開発特別措置法
第7条及び第8条</t>
    <phoneticPr fontId="5"/>
  </si>
  <si>
    <t>小笠原諸島振興開発基本方針、小笠原諸島振興開発計画</t>
    <phoneticPr fontId="5"/>
  </si>
  <si>
    <t>　小笠原諸島振興開発特別措置法、国が策定した小笠原諸島振興開発基本方針及び東京都が策定した小笠原諸島振興開発計画に基づく各種振興開発事業を実施すること等により、小笠原諸島における基礎条件の改善並びに特性に即した振興開発を図り、あわせて、帰島を希望する旧島民の帰島を促進し、もって小笠原諸島の自立的発展や住民の生活の安定及び福祉の向上並びに小笠原諸島における定住の促進を図ること。</t>
    <phoneticPr fontId="5"/>
  </si>
  <si>
    <t>-</t>
  </si>
  <si>
    <t>小笠原諸島振興開発事業費補助</t>
    <phoneticPr fontId="5"/>
  </si>
  <si>
    <t>小笠原諸島振興開発費補助金</t>
    <phoneticPr fontId="5"/>
  </si>
  <si>
    <t>離島振興調査費</t>
    <phoneticPr fontId="5"/>
  </si>
  <si>
    <t>平成30年度末時点の小笠原村の住民基本台帳登録人口（外国人除く）2,500人以上</t>
    <phoneticPr fontId="5"/>
  </si>
  <si>
    <t>小笠原村の総人口</t>
    <phoneticPr fontId="5"/>
  </si>
  <si>
    <t>人</t>
    <phoneticPr fontId="5"/>
  </si>
  <si>
    <t>平成30年度末時点の小笠原村の総所得金額61億1184万円以上
※人口増のベースとなる指標</t>
    <phoneticPr fontId="5"/>
  </si>
  <si>
    <t>小笠原村の総所得金額</t>
    <phoneticPr fontId="5"/>
  </si>
  <si>
    <t>百万円</t>
    <rPh sb="0" eb="2">
      <t>ヒャクマン</t>
    </rPh>
    <rPh sb="2" eb="3">
      <t>エン</t>
    </rPh>
    <phoneticPr fontId="5"/>
  </si>
  <si>
    <t>東京都　小笠原諸島振興開発計画（平成２６年度～平成３０年度）</t>
    <phoneticPr fontId="5"/>
  </si>
  <si>
    <t>平成30年度の小笠原村の農業生産額131.7百万円以上
※総所得額増を図るための産業振興の指標</t>
    <phoneticPr fontId="5"/>
  </si>
  <si>
    <t>小笠原村の農業生産額</t>
    <phoneticPr fontId="5"/>
  </si>
  <si>
    <t>平成30年度の小笠原村の漁獲量510ｔ以上
※総所得額増を図るための産業振興の指標</t>
    <phoneticPr fontId="5"/>
  </si>
  <si>
    <t>小笠原村の漁獲量</t>
    <phoneticPr fontId="5"/>
  </si>
  <si>
    <t>t</t>
  </si>
  <si>
    <t>東京都　小笠原諸島振興開発計画（平成２６年度～平成３０年度）</t>
    <phoneticPr fontId="5"/>
  </si>
  <si>
    <t>平成30年度の小笠原村の入り込み客数32,900人以上
※総所得額増を図るための産業振興の指標</t>
    <phoneticPr fontId="5"/>
  </si>
  <si>
    <t>小笠原村の入り込み客数</t>
    <phoneticPr fontId="5"/>
  </si>
  <si>
    <t>人</t>
    <rPh sb="0" eb="1">
      <t>ニン</t>
    </rPh>
    <phoneticPr fontId="5"/>
  </si>
  <si>
    <t>事業の実施件数</t>
    <phoneticPr fontId="5"/>
  </si>
  <si>
    <t>件</t>
    <rPh sb="0" eb="1">
      <t>ケン</t>
    </rPh>
    <phoneticPr fontId="5"/>
  </si>
  <si>
    <t>執行額／件数　　　　　　　　　　　　　　</t>
    <phoneticPr fontId="5"/>
  </si>
  <si>
    <t>百万円</t>
    <rPh sb="0" eb="3">
      <t>ヒャクマンエン</t>
    </rPh>
    <phoneticPr fontId="5"/>
  </si>
  <si>
    <t>百万円/件</t>
  </si>
  <si>
    <t>1,640/72</t>
  </si>
  <si>
    <t>10　国土の総合的な利用、整備及び保全、国土に関する情報の整備</t>
    <phoneticPr fontId="5"/>
  </si>
  <si>
    <t>39　離島等の振興を図る</t>
    <phoneticPr fontId="5"/>
  </si>
  <si>
    <t>　地理的、自然的、社会的、歴史的条件等の特殊事情による不利性を抱える小笠原諸島においては、振興開発（本事業）により島民の生活の安定及び福祉の向上、また、自然環境の保全や文化の継承を図り自立的発展と定住の促進に結びつけることが必要である。その達成度を定量的かつ端的に示す指標として小笠原村の総人口を用いている。</t>
    <phoneticPr fontId="5"/>
  </si>
  <si>
    <t>　本事業は、小笠原諸島の特殊事情に鑑み制定された小笠原諸島振興開発特別措置法に基づき実施されている事業である。
　東京都及び小笠原村に対する補助事業については、地元からの要望を踏まえ、国として優先度が高い事業を実施している。
　直轄調査については、振興開発の全体の方向性や新たな振興開発の取組の可能性について把握するため、国が必要な調査を実施するものである。</t>
    <phoneticPr fontId="5"/>
  </si>
  <si>
    <t>○</t>
  </si>
  <si>
    <t>本事業は、小笠原諸島振興開発特別措置法に基づく事業であり、小笠原諸島が抱える特殊事情に起因する不利性及び課題を克服するために、国が必要な施策を講じるものである。</t>
    <phoneticPr fontId="5"/>
  </si>
  <si>
    <t>本事業は、小笠原諸島振興開発特別措置法に基づく事業であり、地元からの要望を踏まえ、政策目的達成に向けて優先度が高い事業を実施している。</t>
    <phoneticPr fontId="5"/>
  </si>
  <si>
    <t>無</t>
  </si>
  <si>
    <t>一般競争入札により調達することが可能な事業については一般競争入札を実施している。また、随意契約によらざるを得ない事業についても企画競争を実施することにより競争性を確保している。</t>
    <phoneticPr fontId="5"/>
  </si>
  <si>
    <t>‐</t>
  </si>
  <si>
    <t>補助金については、定められた補助率の範囲内で交付決定している。</t>
    <phoneticPr fontId="5"/>
  </si>
  <si>
    <t>精算払いを基本とし、概算払いについては予め認められた範囲内で行っている。</t>
    <phoneticPr fontId="5"/>
  </si>
  <si>
    <t>事業計画において内容を精査し、真に必要なものに限定している。</t>
    <phoneticPr fontId="5"/>
  </si>
  <si>
    <t>-</t>
    <phoneticPr fontId="5"/>
  </si>
  <si>
    <t>工法等の比較検討を行い、適切な手段を選定している。</t>
    <phoneticPr fontId="5"/>
  </si>
  <si>
    <t>事業完了後に提出される事業実績報告書等により確認している。</t>
    <phoneticPr fontId="5"/>
  </si>
  <si>
    <t>　東京都及び小笠原村に対する補助事業について、国は、引き続き事業目的に沿った効果的な使われ方になっていることを確認していく。
　国が行う直轄調査については、発注先に対して引き続き適切な指示を行い、国が求める調査内容となっているか確認していく。また、調査過程より、国土交通省と、関係団体との間で問題意識を共有するとともに、連携・協力して進める等、調査結果を受けて地元が自立的に事業を推進するよう進めていく。</t>
    <phoneticPr fontId="5"/>
  </si>
  <si>
    <t>182.183.184</t>
    <phoneticPr fontId="5"/>
  </si>
  <si>
    <t>98.99.100</t>
    <phoneticPr fontId="5"/>
  </si>
  <si>
    <t>102.103.104</t>
    <phoneticPr fontId="5"/>
  </si>
  <si>
    <t>403</t>
    <phoneticPr fontId="5"/>
  </si>
  <si>
    <t>387</t>
    <phoneticPr fontId="5"/>
  </si>
  <si>
    <t>404</t>
    <phoneticPr fontId="5"/>
  </si>
  <si>
    <t>421</t>
    <phoneticPr fontId="5"/>
  </si>
  <si>
    <t>請負</t>
    <phoneticPr fontId="5"/>
  </si>
  <si>
    <t>診療所運営</t>
    <phoneticPr fontId="5"/>
  </si>
  <si>
    <t>1　小笠原諸島振興開発の基本となる方向性を検討するための国の直轄調査
2　小笠原諸島に生息する病害虫等の防除等や診療所の運営に係る経費に対する国庫補助。また、東京都が行う外国人旅行者の受入環境の調査等を支援するための国庫補助。（①病害虫等防除 (防除10/10、試験研究1/2）、②診療所運営（1/2）、③各種調査（1/2））
3　東京都及び小笠原村が実施する産業基盤施設及び生活基盤施設等の整備に対する国庫補助。（①産業基盤施設等整備費補助：港湾整備（3/5、9/10）、農業・水産業基盤整備（6/10）、農業・水産業振興（1/2）、観光振興（1/2）、②生活基盤施設等整備費補助：道路整備（3/5）、生活環境施設等整備（1/2））</t>
    <phoneticPr fontId="5"/>
  </si>
  <si>
    <t>-</t>
    <phoneticPr fontId="5"/>
  </si>
  <si>
    <t>平成28年度政策チェックアップ評価書</t>
    <phoneticPr fontId="5"/>
  </si>
  <si>
    <t>小笠原諸島振興開発特別措置法に基づく各種施策に係る成果の長期スパンでの検証及び本土復帰に至るまでの有人国境離島としての住民の活動の歴史等に関する調査</t>
    <phoneticPr fontId="5"/>
  </si>
  <si>
    <t>1,408/65</t>
    <phoneticPr fontId="5"/>
  </si>
  <si>
    <t>執行額及び契約件数により変動するが、過去の実績と同水準である。（百万円単位で四捨五入して21百万円）</t>
    <phoneticPr fontId="5"/>
  </si>
  <si>
    <t>　本事業のうち、東京都及び小笠原村に対する補助事業については、支出先である両団体の申請に基づき、使途を把握した上で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ているところ。また、業務の実施にあたっては、適宜業者から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phoneticPr fontId="5"/>
  </si>
  <si>
    <t>職員旅費</t>
    <rPh sb="0" eb="2">
      <t>ショクイン</t>
    </rPh>
    <rPh sb="2" eb="4">
      <t>リョヒ</t>
    </rPh>
    <phoneticPr fontId="5"/>
  </si>
  <si>
    <t>委員等旅費</t>
    <rPh sb="0" eb="2">
      <t>イイン</t>
    </rPh>
    <rPh sb="2" eb="3">
      <t>トウ</t>
    </rPh>
    <rPh sb="3" eb="5">
      <t>リョヒ</t>
    </rPh>
    <phoneticPr fontId="5"/>
  </si>
  <si>
    <t>A.ランドブレイン（株）</t>
    <rPh sb="10" eb="11">
      <t>カブ</t>
    </rPh>
    <phoneticPr fontId="5"/>
  </si>
  <si>
    <t>小笠原諸島振興開発費補助金</t>
    <phoneticPr fontId="5"/>
  </si>
  <si>
    <t>小笠原諸島振興開発事業費補助</t>
    <phoneticPr fontId="5"/>
  </si>
  <si>
    <t>港湾整備、農業・水産業基盤整備、農業・水産業振興、観光振興、道路整備、生活環境施設等整備</t>
    <phoneticPr fontId="5"/>
  </si>
  <si>
    <t>E.</t>
    <phoneticPr fontId="5"/>
  </si>
  <si>
    <t>小笠原諸島振興開発事業費補助</t>
    <phoneticPr fontId="5"/>
  </si>
  <si>
    <t>農業・水産業振興</t>
    <phoneticPr fontId="5"/>
  </si>
  <si>
    <t>ランドブレイン（株）</t>
    <phoneticPr fontId="5"/>
  </si>
  <si>
    <t>随意契約
（企画競争）</t>
    <rPh sb="0" eb="2">
      <t>ズイイ</t>
    </rPh>
    <rPh sb="2" eb="4">
      <t>ケイヤク</t>
    </rPh>
    <rPh sb="6" eb="8">
      <t>キカク</t>
    </rPh>
    <rPh sb="8" eb="10">
      <t>キョウソウ</t>
    </rPh>
    <phoneticPr fontId="5"/>
  </si>
  <si>
    <t>小笠原村</t>
    <phoneticPr fontId="5"/>
  </si>
  <si>
    <t>小笠原諸島振興開発費補助金（診療所運営)</t>
    <phoneticPr fontId="5"/>
  </si>
  <si>
    <t>東京都</t>
    <phoneticPr fontId="5"/>
  </si>
  <si>
    <t>小笠原諸島振興開発費補助金（病害虫防除、各種調査)</t>
    <phoneticPr fontId="5"/>
  </si>
  <si>
    <t>小笠原諸島振興開発事業費補助（港湾整備、農業・水産業基盤整備、農業・水産業振興、観光振興、道路整備、生活環境施設等整備)</t>
    <phoneticPr fontId="5"/>
  </si>
  <si>
    <t>小笠原諸島振興開発事業費補助（道路整備、生活環境施設等整備)</t>
    <phoneticPr fontId="5"/>
  </si>
  <si>
    <t>小笠原島漁業協同組合</t>
    <phoneticPr fontId="5"/>
  </si>
  <si>
    <t>小笠原諸島振興開発事業費補助（農業・水産業振興)</t>
    <phoneticPr fontId="5"/>
  </si>
  <si>
    <t>補助金等交付</t>
  </si>
  <si>
    <t>-</t>
    <phoneticPr fontId="5"/>
  </si>
  <si>
    <t>アウトカムである人口，総所得金額ともに順調に推移しており，評価できる．【外部有識者：谷口　綾子】</t>
    <rPh sb="36" eb="38">
      <t>ガイブ</t>
    </rPh>
    <rPh sb="38" eb="41">
      <t>ユウシキシャ</t>
    </rPh>
    <rPh sb="42" eb="44">
      <t>タニグチ</t>
    </rPh>
    <rPh sb="45" eb="47">
      <t>アヤコ</t>
    </rPh>
    <phoneticPr fontId="5"/>
  </si>
  <si>
    <t>引き続き、東京都や小笠原村のニーズをよく把握・分析し、他部局等とも連携し、効果的な事業執行に努めるべき。</t>
    <rPh sb="0" eb="1">
      <t>ヒ</t>
    </rPh>
    <rPh sb="2" eb="3">
      <t>ツヅ</t>
    </rPh>
    <rPh sb="5" eb="8">
      <t>トウキョウト</t>
    </rPh>
    <rPh sb="9" eb="13">
      <t>オガサワラムラ</t>
    </rPh>
    <rPh sb="20" eb="22">
      <t>ハアク</t>
    </rPh>
    <rPh sb="23" eb="25">
      <t>ブンセキ</t>
    </rPh>
    <rPh sb="27" eb="29">
      <t>タブ</t>
    </rPh>
    <rPh sb="29" eb="30">
      <t>キョク</t>
    </rPh>
    <rPh sb="30" eb="31">
      <t>トウ</t>
    </rPh>
    <rPh sb="33" eb="35">
      <t>レンケイ</t>
    </rPh>
    <rPh sb="37" eb="40">
      <t>コウカテキ</t>
    </rPh>
    <rPh sb="41" eb="43">
      <t>ジギョウ</t>
    </rPh>
    <rPh sb="43" eb="45">
      <t>シッコウ</t>
    </rPh>
    <rPh sb="46" eb="47">
      <t>ツト</t>
    </rPh>
    <phoneticPr fontId="5"/>
  </si>
  <si>
    <t>特別地域振興官
笹原 顕雄</t>
    <phoneticPr fontId="5"/>
  </si>
  <si>
    <t>「新しい日本のための優先課題推進枠」305
　地元ニーズを踏まえ、小笠原諸島振興開発事業費補助については、地震・津波対策のための岸壁の改良工事の支援を行うほか、小笠原諸島振興開発費補助金については、村営診療所の管理運営費、医療機材整備支援を要求するなどしたため、概算要求額が増加した。
百万円以下を四捨五入しているため、「予算額・執行額」欄と誤差が生じている。</t>
    <rPh sb="24" eb="26">
      <t>ジモト</t>
    </rPh>
    <rPh sb="30" eb="31">
      <t>フ</t>
    </rPh>
    <rPh sb="34" eb="37">
      <t>オガサワラ</t>
    </rPh>
    <rPh sb="37" eb="39">
      <t>ショトウ</t>
    </rPh>
    <rPh sb="39" eb="41">
      <t>シンコウ</t>
    </rPh>
    <rPh sb="41" eb="43">
      <t>カイハツ</t>
    </rPh>
    <rPh sb="43" eb="46">
      <t>ジギョウヒ</t>
    </rPh>
    <rPh sb="46" eb="48">
      <t>ホジョ</t>
    </rPh>
    <rPh sb="54" eb="56">
      <t>ジシン</t>
    </rPh>
    <rPh sb="57" eb="59">
      <t>ツナミ</t>
    </rPh>
    <rPh sb="59" eb="61">
      <t>タイサク</t>
    </rPh>
    <rPh sb="65" eb="67">
      <t>ガンペキ</t>
    </rPh>
    <rPh sb="68" eb="70">
      <t>カイリョウ</t>
    </rPh>
    <rPh sb="70" eb="72">
      <t>コウジ</t>
    </rPh>
    <rPh sb="73" eb="75">
      <t>シエン</t>
    </rPh>
    <rPh sb="76" eb="77">
      <t>オコナ</t>
    </rPh>
    <rPh sb="81" eb="84">
      <t>オガサワラ</t>
    </rPh>
    <rPh sb="84" eb="86">
      <t>ショトウ</t>
    </rPh>
    <rPh sb="86" eb="88">
      <t>シンコウ</t>
    </rPh>
    <rPh sb="88" eb="90">
      <t>カイハツ</t>
    </rPh>
    <rPh sb="90" eb="91">
      <t>ヒ</t>
    </rPh>
    <rPh sb="91" eb="94">
      <t>ホジョキン</t>
    </rPh>
    <rPh sb="102" eb="105">
      <t>シンリョウジョ</t>
    </rPh>
    <rPh sb="106" eb="108">
      <t>カンリ</t>
    </rPh>
    <rPh sb="108" eb="111">
      <t>ウンエイヒ</t>
    </rPh>
    <rPh sb="112" eb="114">
      <t>イリョウ</t>
    </rPh>
    <rPh sb="114" eb="116">
      <t>キザイ</t>
    </rPh>
    <rPh sb="116" eb="118">
      <t>セイビ</t>
    </rPh>
    <rPh sb="118" eb="120">
      <t>シエン</t>
    </rPh>
    <rPh sb="121" eb="123">
      <t>ヨウキュウ</t>
    </rPh>
    <rPh sb="132" eb="134">
      <t>ガイサン</t>
    </rPh>
    <rPh sb="134" eb="137">
      <t>ヨウキュウガク</t>
    </rPh>
    <rPh sb="138" eb="140">
      <t>ゾウカ</t>
    </rPh>
    <rPh sb="145" eb="147">
      <t>ヒャクマン</t>
    </rPh>
    <rPh sb="147" eb="148">
      <t>エン</t>
    </rPh>
    <rPh sb="148" eb="150">
      <t>イカ</t>
    </rPh>
    <rPh sb="151" eb="155">
      <t>シシャゴニュウ</t>
    </rPh>
    <rPh sb="163" eb="166">
      <t>ヨサンガク</t>
    </rPh>
    <rPh sb="167" eb="169">
      <t>シッコウ</t>
    </rPh>
    <rPh sb="169" eb="170">
      <t>ガク</t>
    </rPh>
    <rPh sb="171" eb="172">
      <t>ラン</t>
    </rPh>
    <rPh sb="173" eb="175">
      <t>ゴサ</t>
    </rPh>
    <rPh sb="176" eb="177">
      <t>ショウ</t>
    </rPh>
    <phoneticPr fontId="5"/>
  </si>
  <si>
    <t>-</t>
    <phoneticPr fontId="5"/>
  </si>
  <si>
    <t>引き続き、東京都や小笠原村のニーズをよく把握・分析し、他部局等とも連携し、効果的な事業執行に努める。</t>
    <phoneticPr fontId="5"/>
  </si>
  <si>
    <t>B.小笠原村</t>
    <rPh sb="2" eb="6">
      <t>オガサワラムラ</t>
    </rPh>
    <phoneticPr fontId="5"/>
  </si>
  <si>
    <t>C.東京都</t>
    <rPh sb="2" eb="5">
      <t>トウキョウト</t>
    </rPh>
    <phoneticPr fontId="5"/>
  </si>
  <si>
    <t>D.小笠原島漁業協同組合</t>
    <rPh sb="2" eb="5">
      <t>オガサワラ</t>
    </rPh>
    <rPh sb="5" eb="6">
      <t>シマ</t>
    </rPh>
    <rPh sb="6" eb="8">
      <t>ギョギョウ</t>
    </rPh>
    <rPh sb="8" eb="10">
      <t>キョウドウ</t>
    </rPh>
    <rPh sb="10" eb="12">
      <t>クミアイ</t>
    </rPh>
    <phoneticPr fontId="5"/>
  </si>
  <si>
    <t>1712/48</t>
    <phoneticPr fontId="5"/>
  </si>
  <si>
    <t>1,465/70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</si>
</sst>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201704</xdr:colOff>
      <xdr:row>763</xdr:row>
      <xdr:rowOff>89648</xdr:rowOff>
    </xdr:from>
    <xdr:to>
      <xdr:col>21</xdr:col>
      <xdr:colOff>201704</xdr:colOff>
      <xdr:row>764</xdr:row>
      <xdr:rowOff>268943</xdr:rowOff>
    </xdr:to>
    <xdr:cxnSp macro="">
      <xdr:nvCxnSpPr>
        <xdr:cNvPr id="31" name="直線コネクタ 30"/>
        <xdr:cNvCxnSpPr/>
      </xdr:nvCxnSpPr>
      <xdr:spPr>
        <a:xfrm>
          <a:off x="4437528" y="54382148"/>
          <a:ext cx="0" cy="526677"/>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764</xdr:row>
      <xdr:rowOff>268943</xdr:rowOff>
    </xdr:from>
    <xdr:to>
      <xdr:col>25</xdr:col>
      <xdr:colOff>76718</xdr:colOff>
      <xdr:row>764</xdr:row>
      <xdr:rowOff>268943</xdr:rowOff>
    </xdr:to>
    <xdr:cxnSp macro="">
      <xdr:nvCxnSpPr>
        <xdr:cNvPr id="32" name="直線コネクタ 31"/>
        <xdr:cNvCxnSpPr/>
      </xdr:nvCxnSpPr>
      <xdr:spPr>
        <a:xfrm>
          <a:off x="4437530" y="54908825"/>
          <a:ext cx="681835"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741</xdr:row>
      <xdr:rowOff>0</xdr:rowOff>
    </xdr:from>
    <xdr:to>
      <xdr:col>18</xdr:col>
      <xdr:colOff>142941</xdr:colOff>
      <xdr:row>742</xdr:row>
      <xdr:rowOff>170206</xdr:rowOff>
    </xdr:to>
    <xdr:sp macro="" textlink="">
      <xdr:nvSpPr>
        <xdr:cNvPr id="33" name="正方形/長方形 32"/>
        <xdr:cNvSpPr/>
      </xdr:nvSpPr>
      <xdr:spPr>
        <a:xfrm>
          <a:off x="1613647" y="46650088"/>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1,465</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744</xdr:row>
      <xdr:rowOff>257735</xdr:rowOff>
    </xdr:from>
    <xdr:to>
      <xdr:col>43</xdr:col>
      <xdr:colOff>142941</xdr:colOff>
      <xdr:row>746</xdr:row>
      <xdr:rowOff>80559</xdr:rowOff>
    </xdr:to>
    <xdr:sp macro="" textlink="">
      <xdr:nvSpPr>
        <xdr:cNvPr id="35" name="正方形/長方形 34"/>
        <xdr:cNvSpPr/>
      </xdr:nvSpPr>
      <xdr:spPr>
        <a:xfrm>
          <a:off x="6656294" y="47949970"/>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latin typeface="+mn-ea"/>
              <a:ea typeface="+mn-ea"/>
            </a:rPr>
            <a:t>A</a:t>
          </a:r>
          <a:r>
            <a:rPr kumimoji="1" lang="ja-JP" altLang="en-US" sz="1000">
              <a:solidFill>
                <a:sysClr val="windowText" lastClr="000000"/>
              </a:solidFill>
              <a:latin typeface="+mn-ea"/>
              <a:ea typeface="+mn-ea"/>
            </a:rPr>
            <a:t>　ランドブレイン</a:t>
          </a:r>
          <a:r>
            <a:rPr lang="ja-JP" altLang="ja-JP" sz="1000">
              <a:solidFill>
                <a:schemeClr val="tx1"/>
              </a:solidFill>
              <a:effectLst/>
              <a:latin typeface="+mn-lt"/>
              <a:ea typeface="+mn-ea"/>
              <a:cs typeface="+mn-cs"/>
            </a:rPr>
            <a:t>（</a:t>
          </a:r>
          <a:r>
            <a:rPr kumimoji="1" lang="ja-JP" altLang="en-US" sz="1000">
              <a:solidFill>
                <a:sysClr val="windowText" lastClr="000000"/>
              </a:solidFill>
              <a:latin typeface="+mn-ea"/>
              <a:ea typeface="+mn-ea"/>
            </a:rPr>
            <a:t>株）</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746</xdr:row>
      <xdr:rowOff>123263</xdr:rowOff>
    </xdr:from>
    <xdr:to>
      <xdr:col>43</xdr:col>
      <xdr:colOff>142941</xdr:colOff>
      <xdr:row>751</xdr:row>
      <xdr:rowOff>33618</xdr:rowOff>
    </xdr:to>
    <xdr:sp macro="" textlink="">
      <xdr:nvSpPr>
        <xdr:cNvPr id="36" name="大かっこ 35"/>
        <xdr:cNvSpPr/>
      </xdr:nvSpPr>
      <xdr:spPr>
        <a:xfrm>
          <a:off x="6656294" y="47535351"/>
          <a:ext cx="2160000" cy="16472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小笠原諸島振興開発特別措置法に基づく各種施策に係る成果の長期スパンでの検証及び本土復帰に至るまでの有人国境離島としての住民の活動の歴史等に関する調査</a:t>
          </a:r>
        </a:p>
      </xdr:txBody>
    </xdr:sp>
    <xdr:clientData/>
  </xdr:twoCellAnchor>
  <xdr:twoCellAnchor>
    <xdr:from>
      <xdr:col>17</xdr:col>
      <xdr:colOff>0</xdr:colOff>
      <xdr:row>751</xdr:row>
      <xdr:rowOff>112058</xdr:rowOff>
    </xdr:from>
    <xdr:to>
      <xdr:col>27</xdr:col>
      <xdr:colOff>142941</xdr:colOff>
      <xdr:row>752</xdr:row>
      <xdr:rowOff>282265</xdr:rowOff>
    </xdr:to>
    <xdr:sp macro="" textlink="">
      <xdr:nvSpPr>
        <xdr:cNvPr id="37" name="正方形/長方形 36"/>
        <xdr:cNvSpPr/>
      </xdr:nvSpPr>
      <xdr:spPr>
        <a:xfrm>
          <a:off x="3429000" y="50235970"/>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　地方公共団体（２団体）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136</a:t>
          </a:r>
          <a:r>
            <a:rPr kumimoji="1" lang="ja-JP" altLang="en-US" sz="1000">
              <a:solidFill>
                <a:sysClr val="windowText" lastClr="000000"/>
              </a:solidFill>
              <a:latin typeface="+mn-ea"/>
              <a:ea typeface="+mn-ea"/>
            </a:rPr>
            <a:t>百万円</a:t>
          </a:r>
        </a:p>
      </xdr:txBody>
    </xdr:sp>
    <xdr:clientData/>
  </xdr:twoCellAnchor>
  <xdr:twoCellAnchor>
    <xdr:from>
      <xdr:col>17</xdr:col>
      <xdr:colOff>11206</xdr:colOff>
      <xdr:row>753</xdr:row>
      <xdr:rowOff>6725</xdr:rowOff>
    </xdr:from>
    <xdr:to>
      <xdr:col>27</xdr:col>
      <xdr:colOff>154147</xdr:colOff>
      <xdr:row>755</xdr:row>
      <xdr:rowOff>103960</xdr:rowOff>
    </xdr:to>
    <xdr:sp macro="" textlink="">
      <xdr:nvSpPr>
        <xdr:cNvPr id="38" name="大かっこ 37"/>
        <xdr:cNvSpPr/>
      </xdr:nvSpPr>
      <xdr:spPr>
        <a:xfrm>
          <a:off x="3440206" y="50825401"/>
          <a:ext cx="2160000" cy="79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診療所運営事業、病害虫等防除事業及び各種調査事業の推進</a:t>
          </a:r>
        </a:p>
      </xdr:txBody>
    </xdr:sp>
    <xdr:clientData/>
  </xdr:twoCellAnchor>
  <xdr:twoCellAnchor>
    <xdr:from>
      <xdr:col>17</xdr:col>
      <xdr:colOff>0</xdr:colOff>
      <xdr:row>757</xdr:row>
      <xdr:rowOff>291353</xdr:rowOff>
    </xdr:from>
    <xdr:to>
      <xdr:col>27</xdr:col>
      <xdr:colOff>142941</xdr:colOff>
      <xdr:row>759</xdr:row>
      <xdr:rowOff>114176</xdr:rowOff>
    </xdr:to>
    <xdr:sp macro="" textlink="">
      <xdr:nvSpPr>
        <xdr:cNvPr id="39" name="正方形/長方形 38"/>
        <xdr:cNvSpPr/>
      </xdr:nvSpPr>
      <xdr:spPr>
        <a:xfrm>
          <a:off x="3429000" y="52499559"/>
          <a:ext cx="2160000" cy="5175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　地方公共団体（２団体）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1,316</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759</xdr:row>
      <xdr:rowOff>180413</xdr:rowOff>
    </xdr:from>
    <xdr:to>
      <xdr:col>27</xdr:col>
      <xdr:colOff>142941</xdr:colOff>
      <xdr:row>763</xdr:row>
      <xdr:rowOff>50885</xdr:rowOff>
    </xdr:to>
    <xdr:sp macro="" textlink="">
      <xdr:nvSpPr>
        <xdr:cNvPr id="40" name="大かっこ 39"/>
        <xdr:cNvSpPr/>
      </xdr:nvSpPr>
      <xdr:spPr>
        <a:xfrm>
          <a:off x="3429000" y="53083384"/>
          <a:ext cx="2160000" cy="1260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港湾整備事業、農業・水産業基盤整備事業、農業・水産業振興事業、観光振興事業、道路整備事業、生活環境施設等整備事業の実施</a:t>
          </a:r>
        </a:p>
      </xdr:txBody>
    </xdr:sp>
    <xdr:clientData/>
  </xdr:twoCellAnchor>
  <xdr:twoCellAnchor>
    <xdr:from>
      <xdr:col>33</xdr:col>
      <xdr:colOff>0</xdr:colOff>
      <xdr:row>759</xdr:row>
      <xdr:rowOff>145675</xdr:rowOff>
    </xdr:from>
    <xdr:to>
      <xdr:col>43</xdr:col>
      <xdr:colOff>142941</xdr:colOff>
      <xdr:row>760</xdr:row>
      <xdr:rowOff>338293</xdr:rowOff>
    </xdr:to>
    <xdr:sp macro="" textlink="">
      <xdr:nvSpPr>
        <xdr:cNvPr id="41" name="大かっこ 40"/>
        <xdr:cNvSpPr/>
      </xdr:nvSpPr>
      <xdr:spPr>
        <a:xfrm>
          <a:off x="6656294" y="53048646"/>
          <a:ext cx="2160000"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農業・水産業振興の実施</a:t>
          </a:r>
        </a:p>
      </xdr:txBody>
    </xdr:sp>
    <xdr:clientData/>
  </xdr:twoCellAnchor>
  <xdr:twoCellAnchor>
    <xdr:from>
      <xdr:col>33</xdr:col>
      <xdr:colOff>0</xdr:colOff>
      <xdr:row>757</xdr:row>
      <xdr:rowOff>291353</xdr:rowOff>
    </xdr:from>
    <xdr:to>
      <xdr:col>43</xdr:col>
      <xdr:colOff>142941</xdr:colOff>
      <xdr:row>759</xdr:row>
      <xdr:rowOff>114176</xdr:rowOff>
    </xdr:to>
    <xdr:sp macro="" textlink="">
      <xdr:nvSpPr>
        <xdr:cNvPr id="42" name="正方形/長方形 41"/>
        <xdr:cNvSpPr/>
      </xdr:nvSpPr>
      <xdr:spPr>
        <a:xfrm>
          <a:off x="6656294" y="52499559"/>
          <a:ext cx="2160000" cy="5175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　協同組合（１団体）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50</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766</xdr:row>
      <xdr:rowOff>89646</xdr:rowOff>
    </xdr:from>
    <xdr:to>
      <xdr:col>27</xdr:col>
      <xdr:colOff>142941</xdr:colOff>
      <xdr:row>767</xdr:row>
      <xdr:rowOff>260664</xdr:rowOff>
    </xdr:to>
    <xdr:sp macro="" textlink="">
      <xdr:nvSpPr>
        <xdr:cNvPr id="43" name="正方形/長方形 42"/>
        <xdr:cNvSpPr/>
      </xdr:nvSpPr>
      <xdr:spPr>
        <a:xfrm>
          <a:off x="3429000" y="55424293"/>
          <a:ext cx="2160000" cy="51840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E</a:t>
          </a:r>
          <a:r>
            <a:rPr kumimoji="1" lang="ja-JP" altLang="en-US" sz="1000">
              <a:solidFill>
                <a:sysClr val="windowText" lastClr="000000"/>
              </a:solidFill>
              <a:latin typeface="+mn-ea"/>
              <a:ea typeface="+mn-ea"/>
            </a:rPr>
            <a:t>　事務費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0.9</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767</xdr:row>
      <xdr:rowOff>300318</xdr:rowOff>
    </xdr:from>
    <xdr:to>
      <xdr:col>27</xdr:col>
      <xdr:colOff>142941</xdr:colOff>
      <xdr:row>768</xdr:row>
      <xdr:rowOff>313764</xdr:rowOff>
    </xdr:to>
    <xdr:sp macro="" textlink="">
      <xdr:nvSpPr>
        <xdr:cNvPr id="44" name="大かっこ 43"/>
        <xdr:cNvSpPr/>
      </xdr:nvSpPr>
      <xdr:spPr>
        <a:xfrm>
          <a:off x="3429000" y="55982347"/>
          <a:ext cx="2160000" cy="3608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職員旅費</a:t>
          </a:r>
        </a:p>
      </xdr:txBody>
    </xdr:sp>
    <xdr:clientData/>
  </xdr:twoCellAnchor>
  <xdr:twoCellAnchor>
    <xdr:from>
      <xdr:col>25</xdr:col>
      <xdr:colOff>44824</xdr:colOff>
      <xdr:row>763</xdr:row>
      <xdr:rowOff>324971</xdr:rowOff>
    </xdr:from>
    <xdr:to>
      <xdr:col>38</xdr:col>
      <xdr:colOff>0</xdr:colOff>
      <xdr:row>765</xdr:row>
      <xdr:rowOff>324968</xdr:rowOff>
    </xdr:to>
    <xdr:sp macro="" textlink="">
      <xdr:nvSpPr>
        <xdr:cNvPr id="45" name="正方形/長方形 44"/>
        <xdr:cNvSpPr/>
      </xdr:nvSpPr>
      <xdr:spPr>
        <a:xfrm>
          <a:off x="5087471" y="54617471"/>
          <a:ext cx="2577353" cy="694762"/>
        </a:xfrm>
        <a:prstGeom prst="rect">
          <a:avLst/>
        </a:prstGeom>
        <a:solidFill>
          <a:schemeClr val="bg1"/>
        </a:solid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本工事費　　 　</a:t>
          </a:r>
          <a:r>
            <a:rPr kumimoji="1" lang="en-US" altLang="ja-JP" sz="1000">
              <a:solidFill>
                <a:sysClr val="windowText" lastClr="000000"/>
              </a:solidFill>
              <a:latin typeface="+mn-ea"/>
              <a:ea typeface="+mn-ea"/>
            </a:rPr>
            <a:t>112,533,000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合　　計　　 　　</a:t>
          </a:r>
          <a:r>
            <a:rPr kumimoji="1" lang="en-US" altLang="ja-JP" sz="1000">
              <a:solidFill>
                <a:sysClr val="windowText" lastClr="000000"/>
              </a:solidFill>
              <a:latin typeface="+mn-ea"/>
              <a:ea typeface="+mn-ea"/>
            </a:rPr>
            <a:t>112,533,000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実績報告ベース</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13</xdr:col>
      <xdr:colOff>71471</xdr:colOff>
      <xdr:row>742</xdr:row>
      <xdr:rowOff>170205</xdr:rowOff>
    </xdr:from>
    <xdr:to>
      <xdr:col>33</xdr:col>
      <xdr:colOff>0</xdr:colOff>
      <xdr:row>745</xdr:row>
      <xdr:rowOff>169147</xdr:rowOff>
    </xdr:to>
    <xdr:cxnSp macro="">
      <xdr:nvCxnSpPr>
        <xdr:cNvPr id="46" name="カギ線コネクタ 45"/>
        <xdr:cNvCxnSpPr>
          <a:stCxn id="33" idx="2"/>
          <a:endCxn id="35" idx="1"/>
        </xdr:cNvCxnSpPr>
      </xdr:nvCxnSpPr>
      <xdr:spPr>
        <a:xfrm rot="16200000" flipH="1">
          <a:off x="4154426" y="45830161"/>
          <a:ext cx="1041089" cy="396264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170205</xdr:rowOff>
    </xdr:from>
    <xdr:to>
      <xdr:col>17</xdr:col>
      <xdr:colOff>0</xdr:colOff>
      <xdr:row>752</xdr:row>
      <xdr:rowOff>23470</xdr:rowOff>
    </xdr:to>
    <xdr:cxnSp macro="">
      <xdr:nvCxnSpPr>
        <xdr:cNvPr id="47" name="カギ線コネクタ 46"/>
        <xdr:cNvCxnSpPr>
          <a:stCxn id="33" idx="2"/>
          <a:endCxn id="37" idx="1"/>
        </xdr:cNvCxnSpPr>
      </xdr:nvCxnSpPr>
      <xdr:spPr>
        <a:xfrm rot="16200000" flipH="1">
          <a:off x="1397780" y="48463543"/>
          <a:ext cx="3327088"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170205</xdr:rowOff>
    </xdr:from>
    <xdr:to>
      <xdr:col>17</xdr:col>
      <xdr:colOff>0</xdr:colOff>
      <xdr:row>758</xdr:row>
      <xdr:rowOff>202765</xdr:rowOff>
    </xdr:to>
    <xdr:cxnSp macro="">
      <xdr:nvCxnSpPr>
        <xdr:cNvPr id="48" name="カギ線コネクタ 47"/>
        <xdr:cNvCxnSpPr>
          <a:stCxn id="33" idx="2"/>
          <a:endCxn id="39" idx="1"/>
        </xdr:cNvCxnSpPr>
      </xdr:nvCxnSpPr>
      <xdr:spPr>
        <a:xfrm rot="16200000" flipH="1">
          <a:off x="265985" y="49595338"/>
          <a:ext cx="5590677"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170205</xdr:rowOff>
    </xdr:from>
    <xdr:to>
      <xdr:col>17</xdr:col>
      <xdr:colOff>0</xdr:colOff>
      <xdr:row>767</xdr:row>
      <xdr:rowOff>1463</xdr:rowOff>
    </xdr:to>
    <xdr:cxnSp macro="">
      <xdr:nvCxnSpPr>
        <xdr:cNvPr id="49" name="カギ線コネクタ 48"/>
        <xdr:cNvCxnSpPr>
          <a:stCxn id="33" idx="2"/>
          <a:endCxn id="43" idx="1"/>
        </xdr:cNvCxnSpPr>
      </xdr:nvCxnSpPr>
      <xdr:spPr>
        <a:xfrm rot="16200000" flipH="1">
          <a:off x="-1196584" y="51057907"/>
          <a:ext cx="8515816"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142941</xdr:colOff>
      <xdr:row>758</xdr:row>
      <xdr:rowOff>202766</xdr:rowOff>
    </xdr:from>
    <xdr:to>
      <xdr:col>33</xdr:col>
      <xdr:colOff>0</xdr:colOff>
      <xdr:row>758</xdr:row>
      <xdr:rowOff>202766</xdr:rowOff>
    </xdr:to>
    <xdr:cxnSp macro="">
      <xdr:nvCxnSpPr>
        <xdr:cNvPr id="51" name="直線矢印コネクタ 50"/>
        <xdr:cNvCxnSpPr>
          <a:stCxn id="39" idx="3"/>
          <a:endCxn id="42" idx="1"/>
        </xdr:cNvCxnSpPr>
      </xdr:nvCxnSpPr>
      <xdr:spPr>
        <a:xfrm>
          <a:off x="5589000" y="52758354"/>
          <a:ext cx="106729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11206</xdr:colOff>
      <xdr:row>743</xdr:row>
      <xdr:rowOff>280147</xdr:rowOff>
    </xdr:from>
    <xdr:to>
      <xdr:col>44</xdr:col>
      <xdr:colOff>134471</xdr:colOff>
      <xdr:row>744</xdr:row>
      <xdr:rowOff>246529</xdr:rowOff>
    </xdr:to>
    <xdr:sp macro="" textlink="">
      <xdr:nvSpPr>
        <xdr:cNvPr id="52" name="正方形/長方形 51"/>
        <xdr:cNvSpPr/>
      </xdr:nvSpPr>
      <xdr:spPr>
        <a:xfrm>
          <a:off x="6667500" y="47625000"/>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 </a:t>
          </a:r>
          <a:r>
            <a:rPr kumimoji="1" lang="ja-JP" altLang="en-US" sz="1000">
              <a:latin typeface="+mn-ea"/>
              <a:ea typeface="+mn-ea"/>
            </a:rPr>
            <a:t>随意契約（企画競争）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33</xdr:col>
      <xdr:colOff>15688</xdr:colOff>
      <xdr:row>756</xdr:row>
      <xdr:rowOff>318246</xdr:rowOff>
    </xdr:from>
    <xdr:to>
      <xdr:col>44</xdr:col>
      <xdr:colOff>138953</xdr:colOff>
      <xdr:row>757</xdr:row>
      <xdr:rowOff>284628</xdr:rowOff>
    </xdr:to>
    <xdr:sp macro="" textlink="">
      <xdr:nvSpPr>
        <xdr:cNvPr id="53" name="正方形/長方形 52"/>
        <xdr:cNvSpPr/>
      </xdr:nvSpPr>
      <xdr:spPr>
        <a:xfrm>
          <a:off x="6671982" y="52179070"/>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間接補助</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17</xdr:col>
      <xdr:colOff>0</xdr:colOff>
      <xdr:row>756</xdr:row>
      <xdr:rowOff>313764</xdr:rowOff>
    </xdr:from>
    <xdr:to>
      <xdr:col>28</xdr:col>
      <xdr:colOff>123265</xdr:colOff>
      <xdr:row>757</xdr:row>
      <xdr:rowOff>280146</xdr:rowOff>
    </xdr:to>
    <xdr:sp macro="" textlink="">
      <xdr:nvSpPr>
        <xdr:cNvPr id="54" name="正方形/長方形 53"/>
        <xdr:cNvSpPr/>
      </xdr:nvSpPr>
      <xdr:spPr>
        <a:xfrm>
          <a:off x="3429000" y="52174588"/>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補助金等交付（ハード）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13</xdr:col>
      <xdr:colOff>80683</xdr:colOff>
      <xdr:row>755</xdr:row>
      <xdr:rowOff>190501</xdr:rowOff>
    </xdr:from>
    <xdr:to>
      <xdr:col>31</xdr:col>
      <xdr:colOff>49977</xdr:colOff>
      <xdr:row>757</xdr:row>
      <xdr:rowOff>35736</xdr:rowOff>
    </xdr:to>
    <xdr:sp macro="" textlink="">
      <xdr:nvSpPr>
        <xdr:cNvPr id="56" name="正方形/長方形 55"/>
        <xdr:cNvSpPr/>
      </xdr:nvSpPr>
      <xdr:spPr>
        <a:xfrm>
          <a:off x="2702859" y="51703942"/>
          <a:ext cx="3600000" cy="54000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東京都及び小笠原村が実施するハード事業に対して行う補助 </a:t>
          </a:r>
          <a:endParaRPr lang="ja-JP" altLang="ja-JP" sz="1000">
            <a:effectLst/>
          </a:endParaRPr>
        </a:p>
      </xdr:txBody>
    </xdr:sp>
    <xdr:clientData/>
  </xdr:twoCellAnchor>
  <xdr:twoCellAnchor>
    <xdr:from>
      <xdr:col>17</xdr:col>
      <xdr:colOff>0</xdr:colOff>
      <xdr:row>750</xdr:row>
      <xdr:rowOff>134471</xdr:rowOff>
    </xdr:from>
    <xdr:to>
      <xdr:col>28</xdr:col>
      <xdr:colOff>123265</xdr:colOff>
      <xdr:row>751</xdr:row>
      <xdr:rowOff>100852</xdr:rowOff>
    </xdr:to>
    <xdr:sp macro="" textlink="">
      <xdr:nvSpPr>
        <xdr:cNvPr id="57" name="正方形/長方形 56"/>
        <xdr:cNvSpPr/>
      </xdr:nvSpPr>
      <xdr:spPr>
        <a:xfrm>
          <a:off x="3429000" y="49911000"/>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補助金等交付（ソフト）</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25</xdr:col>
      <xdr:colOff>78441</xdr:colOff>
      <xdr:row>763</xdr:row>
      <xdr:rowOff>33619</xdr:rowOff>
    </xdr:from>
    <xdr:to>
      <xdr:col>37</xdr:col>
      <xdr:colOff>0</xdr:colOff>
      <xdr:row>764</xdr:row>
      <xdr:rowOff>0</xdr:rowOff>
    </xdr:to>
    <xdr:sp macro="" textlink="">
      <xdr:nvSpPr>
        <xdr:cNvPr id="58" name="正方形/長方形 57"/>
        <xdr:cNvSpPr/>
      </xdr:nvSpPr>
      <xdr:spPr>
        <a:xfrm>
          <a:off x="5121088" y="54326119"/>
          <a:ext cx="2342030" cy="313763"/>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00">
              <a:latin typeface="+mn-ea"/>
              <a:ea typeface="+mn-ea"/>
            </a:rPr>
            <a:t>＜東京都の例（港湾整備の例）＞</a:t>
          </a:r>
        </a:p>
      </xdr:txBody>
    </xdr:sp>
    <xdr:clientData/>
  </xdr:twoCellAnchor>
  <xdr:twoCellAnchor>
    <xdr:from>
      <xdr:col>13</xdr:col>
      <xdr:colOff>76197</xdr:colOff>
      <xdr:row>749</xdr:row>
      <xdr:rowOff>6725</xdr:rowOff>
    </xdr:from>
    <xdr:to>
      <xdr:col>31</xdr:col>
      <xdr:colOff>45491</xdr:colOff>
      <xdr:row>750</xdr:row>
      <xdr:rowOff>199343</xdr:rowOff>
    </xdr:to>
    <xdr:sp macro="" textlink="">
      <xdr:nvSpPr>
        <xdr:cNvPr id="59" name="正方形/長方形 58"/>
        <xdr:cNvSpPr/>
      </xdr:nvSpPr>
      <xdr:spPr>
        <a:xfrm>
          <a:off x="2698373" y="49435872"/>
          <a:ext cx="3600000" cy="54000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東京都及び小笠原村が実施するソフト事業に対して行う補助 </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Normal="75" zoomScaleSheetLayoutView="100" zoomScalePageLayoutView="85" workbookViewId="0">
      <selection activeCell="A728" sqref="A728:AX72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412</v>
      </c>
      <c r="AT2" s="218"/>
      <c r="AU2" s="218"/>
      <c r="AV2" s="52" t="str">
        <f>IF(AW2="", "", "-")</f>
        <v/>
      </c>
      <c r="AW2" s="395"/>
      <c r="AX2" s="395"/>
    </row>
    <row r="3" spans="1:50" ht="21" customHeight="1" thickBot="1">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144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635</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550</v>
      </c>
      <c r="H7" s="833"/>
      <c r="I7" s="833"/>
      <c r="J7" s="833"/>
      <c r="K7" s="833"/>
      <c r="L7" s="833"/>
      <c r="M7" s="833"/>
      <c r="N7" s="833"/>
      <c r="O7" s="833"/>
      <c r="P7" s="833"/>
      <c r="Q7" s="833"/>
      <c r="R7" s="833"/>
      <c r="S7" s="833"/>
      <c r="T7" s="833"/>
      <c r="U7" s="833"/>
      <c r="V7" s="833"/>
      <c r="W7" s="833"/>
      <c r="X7" s="834"/>
      <c r="Y7" s="393" t="s">
        <v>544</v>
      </c>
      <c r="Z7" s="294"/>
      <c r="AA7" s="294"/>
      <c r="AB7" s="294"/>
      <c r="AC7" s="294"/>
      <c r="AD7" s="394"/>
      <c r="AE7" s="381" t="s">
        <v>551</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9" t="s">
        <v>389</v>
      </c>
      <c r="B8" s="830"/>
      <c r="C8" s="830"/>
      <c r="D8" s="830"/>
      <c r="E8" s="830"/>
      <c r="F8" s="831"/>
      <c r="G8" s="221" t="str">
        <f>入力規則等!A26</f>
        <v>海洋政策、観光立国、地方創生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552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605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v>1064</v>
      </c>
      <c r="Q13" s="98"/>
      <c r="R13" s="98"/>
      <c r="S13" s="98"/>
      <c r="T13" s="98"/>
      <c r="U13" s="98"/>
      <c r="V13" s="99"/>
      <c r="W13" s="97">
        <v>1064</v>
      </c>
      <c r="X13" s="98"/>
      <c r="Y13" s="98"/>
      <c r="Z13" s="98"/>
      <c r="AA13" s="98"/>
      <c r="AB13" s="98"/>
      <c r="AC13" s="99"/>
      <c r="AD13" s="97">
        <v>1064</v>
      </c>
      <c r="AE13" s="98"/>
      <c r="AF13" s="98"/>
      <c r="AG13" s="98"/>
      <c r="AH13" s="98"/>
      <c r="AI13" s="98"/>
      <c r="AJ13" s="99"/>
      <c r="AK13" s="97">
        <v>1063</v>
      </c>
      <c r="AL13" s="98"/>
      <c r="AM13" s="98"/>
      <c r="AN13" s="98"/>
      <c r="AO13" s="98"/>
      <c r="AP13" s="98"/>
      <c r="AQ13" s="99"/>
      <c r="AR13" s="94">
        <v>1271</v>
      </c>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v>480</v>
      </c>
      <c r="Q14" s="98"/>
      <c r="R14" s="98"/>
      <c r="S14" s="98"/>
      <c r="T14" s="98"/>
      <c r="U14" s="98"/>
      <c r="V14" s="99"/>
      <c r="W14" s="97">
        <v>480</v>
      </c>
      <c r="X14" s="98"/>
      <c r="Y14" s="98"/>
      <c r="Z14" s="98"/>
      <c r="AA14" s="98"/>
      <c r="AB14" s="98"/>
      <c r="AC14" s="99"/>
      <c r="AD14" s="97">
        <v>480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v>645.95699999999999</v>
      </c>
      <c r="Q15" s="98"/>
      <c r="R15" s="98"/>
      <c r="S15" s="98"/>
      <c r="T15" s="98"/>
      <c r="U15" s="98"/>
      <c r="V15" s="99"/>
      <c r="W15" s="97">
        <v>496</v>
      </c>
      <c r="X15" s="98"/>
      <c r="Y15" s="98"/>
      <c r="Z15" s="98"/>
      <c r="AA15" s="98"/>
      <c r="AB15" s="98"/>
      <c r="AC15" s="99"/>
      <c r="AD15" s="97">
        <v>607</v>
      </c>
      <c r="AE15" s="98"/>
      <c r="AF15" s="98"/>
      <c r="AG15" s="98"/>
      <c r="AH15" s="98"/>
      <c r="AI15" s="98"/>
      <c r="AJ15" s="99"/>
      <c r="AK15" s="97">
        <v>649</v>
      </c>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v>-496</v>
      </c>
      <c r="Q16" s="98"/>
      <c r="R16" s="98"/>
      <c r="S16" s="98"/>
      <c r="T16" s="98"/>
      <c r="U16" s="98"/>
      <c r="V16" s="99"/>
      <c r="W16" s="97">
        <v>-607</v>
      </c>
      <c r="X16" s="98"/>
      <c r="Y16" s="98"/>
      <c r="Z16" s="98"/>
      <c r="AA16" s="98"/>
      <c r="AB16" s="98"/>
      <c r="AC16" s="99"/>
      <c r="AD16" s="97">
        <v>-649</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606</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1693.9569999999999</v>
      </c>
      <c r="Q18" s="104"/>
      <c r="R18" s="104"/>
      <c r="S18" s="104"/>
      <c r="T18" s="104"/>
      <c r="U18" s="104"/>
      <c r="V18" s="105"/>
      <c r="W18" s="103">
        <f>SUM(W13:AC17)</f>
        <v>1433</v>
      </c>
      <c r="X18" s="104"/>
      <c r="Y18" s="104"/>
      <c r="Z18" s="104"/>
      <c r="AA18" s="104"/>
      <c r="AB18" s="104"/>
      <c r="AC18" s="105"/>
      <c r="AD18" s="103">
        <f>SUM(AD13:AJ17)</f>
        <v>1502</v>
      </c>
      <c r="AE18" s="104"/>
      <c r="AF18" s="104"/>
      <c r="AG18" s="104"/>
      <c r="AH18" s="104"/>
      <c r="AI18" s="104"/>
      <c r="AJ18" s="105"/>
      <c r="AK18" s="103">
        <f>SUM(AK13:AQ17)</f>
        <v>1712</v>
      </c>
      <c r="AL18" s="104"/>
      <c r="AM18" s="104"/>
      <c r="AN18" s="104"/>
      <c r="AO18" s="104"/>
      <c r="AP18" s="104"/>
      <c r="AQ18" s="105"/>
      <c r="AR18" s="103">
        <f>SUM(AR13:AX17)</f>
        <v>1271</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1640</v>
      </c>
      <c r="Q19" s="98"/>
      <c r="R19" s="98"/>
      <c r="S19" s="98"/>
      <c r="T19" s="98"/>
      <c r="U19" s="98"/>
      <c r="V19" s="99"/>
      <c r="W19" s="97">
        <v>1408</v>
      </c>
      <c r="X19" s="98"/>
      <c r="Y19" s="98"/>
      <c r="Z19" s="98"/>
      <c r="AA19" s="98"/>
      <c r="AB19" s="98"/>
      <c r="AC19" s="99"/>
      <c r="AD19" s="97">
        <v>1465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0.96814736147375646</v>
      </c>
      <c r="Q20" s="539"/>
      <c r="R20" s="539"/>
      <c r="S20" s="539"/>
      <c r="T20" s="539"/>
      <c r="U20" s="539"/>
      <c r="V20" s="539"/>
      <c r="W20" s="539">
        <f t="shared" ref="W20" si="0">IF(W18=0, "-", SUM(W19)/W18)</f>
        <v>0.98255408234473129</v>
      </c>
      <c r="X20" s="539"/>
      <c r="Y20" s="539"/>
      <c r="Z20" s="539"/>
      <c r="AA20" s="539"/>
      <c r="AB20" s="539"/>
      <c r="AC20" s="539"/>
      <c r="AD20" s="539">
        <f t="shared" ref="AD20" si="1">IF(AD18=0, "-", SUM(AD19)/AD18)</f>
        <v>0.97536617842876161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494</v>
      </c>
      <c r="H21" s="930"/>
      <c r="I21" s="930"/>
      <c r="J21" s="930"/>
      <c r="K21" s="930"/>
      <c r="L21" s="930"/>
      <c r="M21" s="930"/>
      <c r="N21" s="930"/>
      <c r="O21" s="930"/>
      <c r="P21" s="539">
        <f>IF(P19=0, "-", SUM(P19)/SUM(P13,P14))</f>
        <v>1.0621761658031088</v>
      </c>
      <c r="Q21" s="539"/>
      <c r="R21" s="539"/>
      <c r="S21" s="539"/>
      <c r="T21" s="539"/>
      <c r="U21" s="539"/>
      <c r="V21" s="539"/>
      <c r="W21" s="539">
        <f t="shared" ref="W21" si="2">IF(W19=0, "-", SUM(W19)/SUM(W13,W14))</f>
        <v>0.91191709844559588</v>
      </c>
      <c r="X21" s="539"/>
      <c r="Y21" s="539"/>
      <c r="Z21" s="539"/>
      <c r="AA21" s="539"/>
      <c r="AB21" s="539"/>
      <c r="AC21" s="539"/>
      <c r="AD21" s="539">
        <f t="shared" ref="AD21" si="3">IF(AD19=0, "-", SUM(AD19)/SUM(AD13,AD14))</f>
        <v>0.94883419689119175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554</v>
      </c>
      <c r="H23" s="184"/>
      <c r="I23" s="184"/>
      <c r="J23" s="184"/>
      <c r="K23" s="184"/>
      <c r="L23" s="184"/>
      <c r="M23" s="184"/>
      <c r="N23" s="184"/>
      <c r="O23" s="185"/>
      <c r="P23" s="94">
        <v>914</v>
      </c>
      <c r="Q23" s="95"/>
      <c r="R23" s="95"/>
      <c r="S23" s="95"/>
      <c r="T23" s="95"/>
      <c r="U23" s="95"/>
      <c r="V23" s="96"/>
      <c r="W23" s="94">
        <v>1121</v>
      </c>
      <c r="X23" s="95"/>
      <c r="Y23" s="95"/>
      <c r="Z23" s="95"/>
      <c r="AA23" s="95"/>
      <c r="AB23" s="95"/>
      <c r="AC23" s="96"/>
      <c r="AD23" s="206" t="s">
        <v>636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555</v>
      </c>
      <c r="H24" s="187"/>
      <c r="I24" s="187"/>
      <c r="J24" s="187"/>
      <c r="K24" s="187"/>
      <c r="L24" s="187"/>
      <c r="M24" s="187"/>
      <c r="N24" s="187"/>
      <c r="O24" s="188"/>
      <c r="P24" s="97">
        <v>136</v>
      </c>
      <c r="Q24" s="98"/>
      <c r="R24" s="98"/>
      <c r="S24" s="98"/>
      <c r="T24" s="98"/>
      <c r="U24" s="98"/>
      <c r="V24" s="99"/>
      <c r="W24" s="97">
        <v>137.577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556</v>
      </c>
      <c r="H25" s="187"/>
      <c r="I25" s="187"/>
      <c r="J25" s="187"/>
      <c r="K25" s="187"/>
      <c r="L25" s="187"/>
      <c r="M25" s="187"/>
      <c r="N25" s="187"/>
      <c r="O25" s="188"/>
      <c r="P25" s="97">
        <v>11</v>
      </c>
      <c r="Q25" s="98"/>
      <c r="R25" s="98"/>
      <c r="S25" s="98"/>
      <c r="T25" s="98"/>
      <c r="U25" s="98"/>
      <c r="V25" s="99"/>
      <c r="W25" s="97">
        <v>11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612</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t="s">
        <v>613</v>
      </c>
      <c r="H27" s="187"/>
      <c r="I27" s="187"/>
      <c r="J27" s="187"/>
      <c r="K27" s="187"/>
      <c r="L27" s="187"/>
      <c r="M27" s="187"/>
      <c r="N27" s="187"/>
      <c r="O27" s="188"/>
      <c r="P27" s="97">
        <v>0.4</v>
      </c>
      <c r="Q27" s="98"/>
      <c r="R27" s="98"/>
      <c r="S27" s="98"/>
      <c r="T27" s="98"/>
      <c r="U27" s="98"/>
      <c r="V27" s="99"/>
      <c r="W27" s="97">
        <v>0.3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c r="A28" s="198"/>
      <c r="B28" s="199"/>
      <c r="C28" s="199"/>
      <c r="D28" s="199"/>
      <c r="E28" s="199"/>
      <c r="F28" s="200"/>
      <c r="G28" s="189" t="s">
        <v>475</v>
      </c>
      <c r="H28" s="190"/>
      <c r="I28" s="190"/>
      <c r="J28" s="190"/>
      <c r="K28" s="190"/>
      <c r="L28" s="190"/>
      <c r="M28" s="190"/>
      <c r="N28" s="190"/>
      <c r="O28" s="191"/>
      <c r="P28" s="103">
        <f>P29-SUM(P23:P27)</f>
        <v>0.59999999999990905</v>
      </c>
      <c r="Q28" s="104"/>
      <c r="R28" s="104"/>
      <c r="S28" s="104"/>
      <c r="T28" s="104"/>
      <c r="U28" s="104"/>
      <c r="V28" s="105"/>
      <c r="W28" s="103">
        <f>W29-SUM(W23:W27)</f>
        <v>0.12300000000004729</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472</v>
      </c>
      <c r="H29" s="193"/>
      <c r="I29" s="193"/>
      <c r="J29" s="193"/>
      <c r="K29" s="193"/>
      <c r="L29" s="193"/>
      <c r="M29" s="193"/>
      <c r="N29" s="193"/>
      <c r="O29" s="194"/>
      <c r="P29" s="225">
        <f>AK13</f>
        <v>1063</v>
      </c>
      <c r="Q29" s="226"/>
      <c r="R29" s="226"/>
      <c r="S29" s="226"/>
      <c r="T29" s="226"/>
      <c r="U29" s="226"/>
      <c r="V29" s="227"/>
      <c r="W29" s="225">
        <f>AR13</f>
        <v>1271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488</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30</v>
      </c>
      <c r="AV31" s="269"/>
      <c r="AW31" s="377" t="s">
        <v>300</v>
      </c>
      <c r="AX31" s="378"/>
    </row>
    <row r="32" spans="1:50" ht="23.25" customHeight="1">
      <c r="A32" s="515"/>
      <c r="B32" s="513"/>
      <c r="C32" s="513"/>
      <c r="D32" s="513"/>
      <c r="E32" s="513"/>
      <c r="F32" s="514"/>
      <c r="G32" s="540" t="s">
        <v>557</v>
      </c>
      <c r="H32" s="541"/>
      <c r="I32" s="541"/>
      <c r="J32" s="541"/>
      <c r="K32" s="541"/>
      <c r="L32" s="541"/>
      <c r="M32" s="541"/>
      <c r="N32" s="541"/>
      <c r="O32" s="542"/>
      <c r="P32" s="158" t="s">
        <v>558</v>
      </c>
      <c r="Q32" s="158"/>
      <c r="R32" s="158"/>
      <c r="S32" s="158"/>
      <c r="T32" s="158"/>
      <c r="U32" s="158"/>
      <c r="V32" s="158"/>
      <c r="W32" s="158"/>
      <c r="X32" s="229"/>
      <c r="Y32" s="336" t="s">
        <v>12</v>
      </c>
      <c r="Z32" s="549"/>
      <c r="AA32" s="550"/>
      <c r="AB32" s="551" t="s">
        <v>559</v>
      </c>
      <c r="AC32" s="551"/>
      <c r="AD32" s="551"/>
      <c r="AE32" s="362">
        <v>2505</v>
      </c>
      <c r="AF32" s="363"/>
      <c r="AG32" s="363"/>
      <c r="AH32" s="363"/>
      <c r="AI32" s="362">
        <v>2528</v>
      </c>
      <c r="AJ32" s="363"/>
      <c r="AK32" s="363"/>
      <c r="AL32" s="363"/>
      <c r="AM32" s="362">
        <v>2585</v>
      </c>
      <c r="AN32" s="363"/>
      <c r="AO32" s="363"/>
      <c r="AP32" s="363"/>
      <c r="AQ32" s="100" t="s">
        <v>553</v>
      </c>
      <c r="AR32" s="101"/>
      <c r="AS32" s="101"/>
      <c r="AT32" s="102"/>
      <c r="AU32" s="363" t="s">
        <v>553</v>
      </c>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v>2500</v>
      </c>
      <c r="AF33" s="363"/>
      <c r="AG33" s="363"/>
      <c r="AH33" s="363"/>
      <c r="AI33" s="362">
        <v>2500</v>
      </c>
      <c r="AJ33" s="363"/>
      <c r="AK33" s="363"/>
      <c r="AL33" s="363"/>
      <c r="AM33" s="362">
        <v>2500</v>
      </c>
      <c r="AN33" s="363"/>
      <c r="AO33" s="363"/>
      <c r="AP33" s="363"/>
      <c r="AQ33" s="100" t="s">
        <v>553</v>
      </c>
      <c r="AR33" s="101"/>
      <c r="AS33" s="101"/>
      <c r="AT33" s="102"/>
      <c r="AU33" s="363">
        <v>2500</v>
      </c>
      <c r="AV33" s="363"/>
      <c r="AW33" s="363"/>
      <c r="AX33" s="365"/>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101</v>
      </c>
      <c r="AJ34" s="363"/>
      <c r="AK34" s="363"/>
      <c r="AL34" s="363"/>
      <c r="AM34" s="362">
        <v>104</v>
      </c>
      <c r="AN34" s="363"/>
      <c r="AO34" s="363"/>
      <c r="AP34" s="363"/>
      <c r="AQ34" s="100" t="s">
        <v>553</v>
      </c>
      <c r="AR34" s="101"/>
      <c r="AS34" s="101"/>
      <c r="AT34" s="102"/>
      <c r="AU34" s="363" t="s">
        <v>553</v>
      </c>
      <c r="AV34" s="363"/>
      <c r="AW34" s="363"/>
      <c r="AX34" s="365"/>
    </row>
    <row r="35" spans="1:50" ht="23.25" customHeight="1">
      <c r="A35" s="900" t="s">
        <v>524</v>
      </c>
      <c r="B35" s="901"/>
      <c r="C35" s="901"/>
      <c r="D35" s="901"/>
      <c r="E35" s="901"/>
      <c r="F35" s="902"/>
      <c r="G35" s="906" t="s">
        <v>607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641" t="s">
        <v>488</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553</v>
      </c>
      <c r="AR38" s="133"/>
      <c r="AS38" s="134" t="s">
        <v>356</v>
      </c>
      <c r="AT38" s="169"/>
      <c r="AU38" s="269">
        <v>30</v>
      </c>
      <c r="AV38" s="269"/>
      <c r="AW38" s="377" t="s">
        <v>300</v>
      </c>
      <c r="AX38" s="378"/>
    </row>
    <row r="39" spans="1:50" ht="23.25" customHeight="1">
      <c r="A39" s="515"/>
      <c r="B39" s="513"/>
      <c r="C39" s="513"/>
      <c r="D39" s="513"/>
      <c r="E39" s="513"/>
      <c r="F39" s="514"/>
      <c r="G39" s="540" t="s">
        <v>560</v>
      </c>
      <c r="H39" s="541"/>
      <c r="I39" s="541"/>
      <c r="J39" s="541"/>
      <c r="K39" s="541"/>
      <c r="L39" s="541"/>
      <c r="M39" s="541"/>
      <c r="N39" s="541"/>
      <c r="O39" s="542"/>
      <c r="P39" s="158" t="s">
        <v>561</v>
      </c>
      <c r="Q39" s="158"/>
      <c r="R39" s="158"/>
      <c r="S39" s="158"/>
      <c r="T39" s="158"/>
      <c r="U39" s="158"/>
      <c r="V39" s="158"/>
      <c r="W39" s="158"/>
      <c r="X39" s="229"/>
      <c r="Y39" s="336" t="s">
        <v>12</v>
      </c>
      <c r="Z39" s="549"/>
      <c r="AA39" s="550"/>
      <c r="AB39" s="551" t="s">
        <v>562</v>
      </c>
      <c r="AC39" s="551"/>
      <c r="AD39" s="551"/>
      <c r="AE39" s="362">
        <v>6133.9920000000002</v>
      </c>
      <c r="AF39" s="363"/>
      <c r="AG39" s="363"/>
      <c r="AH39" s="363"/>
      <c r="AI39" s="362">
        <v>6288.37</v>
      </c>
      <c r="AJ39" s="363"/>
      <c r="AK39" s="363"/>
      <c r="AL39" s="363"/>
      <c r="AM39" s="362">
        <v>6599.4</v>
      </c>
      <c r="AN39" s="363"/>
      <c r="AO39" s="363"/>
      <c r="AP39" s="363"/>
      <c r="AQ39" s="100" t="s">
        <v>553</v>
      </c>
      <c r="AR39" s="101"/>
      <c r="AS39" s="101"/>
      <c r="AT39" s="102"/>
      <c r="AU39" s="363" t="s">
        <v>553</v>
      </c>
      <c r="AV39" s="363"/>
      <c r="AW39" s="363"/>
      <c r="AX39" s="365"/>
    </row>
    <row r="40" spans="1:50" ht="23.25"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562</v>
      </c>
      <c r="AC40" s="522"/>
      <c r="AD40" s="522"/>
      <c r="AE40" s="362">
        <v>6111.84</v>
      </c>
      <c r="AF40" s="363"/>
      <c r="AG40" s="363"/>
      <c r="AH40" s="363"/>
      <c r="AI40" s="362">
        <v>6111.84</v>
      </c>
      <c r="AJ40" s="363"/>
      <c r="AK40" s="363"/>
      <c r="AL40" s="363"/>
      <c r="AM40" s="362">
        <v>6111.84</v>
      </c>
      <c r="AN40" s="363"/>
      <c r="AO40" s="363"/>
      <c r="AP40" s="363"/>
      <c r="AQ40" s="100" t="s">
        <v>553</v>
      </c>
      <c r="AR40" s="101"/>
      <c r="AS40" s="101"/>
      <c r="AT40" s="102"/>
      <c r="AU40" s="363">
        <v>6111.84</v>
      </c>
      <c r="AV40" s="363"/>
      <c r="AW40" s="363"/>
      <c r="AX40" s="365"/>
    </row>
    <row r="41" spans="1:50" ht="23.25"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v>
      </c>
      <c r="AF41" s="363"/>
      <c r="AG41" s="363"/>
      <c r="AH41" s="363"/>
      <c r="AI41" s="362">
        <v>103</v>
      </c>
      <c r="AJ41" s="363"/>
      <c r="AK41" s="363"/>
      <c r="AL41" s="363"/>
      <c r="AM41" s="362">
        <v>108</v>
      </c>
      <c r="AN41" s="363"/>
      <c r="AO41" s="363"/>
      <c r="AP41" s="363"/>
      <c r="AQ41" s="100" t="s">
        <v>553</v>
      </c>
      <c r="AR41" s="101"/>
      <c r="AS41" s="101"/>
      <c r="AT41" s="102"/>
      <c r="AU41" s="363" t="s">
        <v>553</v>
      </c>
      <c r="AV41" s="363"/>
      <c r="AW41" s="363"/>
      <c r="AX41" s="365"/>
    </row>
    <row r="42" spans="1:50" ht="23.25" customHeight="1">
      <c r="A42" s="900" t="s">
        <v>524</v>
      </c>
      <c r="B42" s="901"/>
      <c r="C42" s="901"/>
      <c r="D42" s="901"/>
      <c r="E42" s="901"/>
      <c r="F42" s="902"/>
      <c r="G42" s="906" t="s">
        <v>563</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641" t="s">
        <v>488</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553</v>
      </c>
      <c r="AR45" s="133"/>
      <c r="AS45" s="134" t="s">
        <v>356</v>
      </c>
      <c r="AT45" s="169"/>
      <c r="AU45" s="269">
        <v>30</v>
      </c>
      <c r="AV45" s="269"/>
      <c r="AW45" s="377" t="s">
        <v>300</v>
      </c>
      <c r="AX45" s="378"/>
    </row>
    <row r="46" spans="1:50" ht="23.25" customHeight="1">
      <c r="A46" s="515"/>
      <c r="B46" s="513"/>
      <c r="C46" s="513"/>
      <c r="D46" s="513"/>
      <c r="E46" s="513"/>
      <c r="F46" s="514"/>
      <c r="G46" s="540" t="s">
        <v>564</v>
      </c>
      <c r="H46" s="541"/>
      <c r="I46" s="541"/>
      <c r="J46" s="541"/>
      <c r="K46" s="541"/>
      <c r="L46" s="541"/>
      <c r="M46" s="541"/>
      <c r="N46" s="541"/>
      <c r="O46" s="542"/>
      <c r="P46" s="158" t="s">
        <v>565</v>
      </c>
      <c r="Q46" s="158"/>
      <c r="R46" s="158"/>
      <c r="S46" s="158"/>
      <c r="T46" s="158"/>
      <c r="U46" s="158"/>
      <c r="V46" s="158"/>
      <c r="W46" s="158"/>
      <c r="X46" s="229"/>
      <c r="Y46" s="336" t="s">
        <v>12</v>
      </c>
      <c r="Z46" s="549"/>
      <c r="AA46" s="550"/>
      <c r="AB46" s="551" t="s">
        <v>562</v>
      </c>
      <c r="AC46" s="551"/>
      <c r="AD46" s="551"/>
      <c r="AE46" s="362">
        <v>130.5</v>
      </c>
      <c r="AF46" s="363"/>
      <c r="AG46" s="363"/>
      <c r="AH46" s="363"/>
      <c r="AI46" s="362">
        <v>134.6</v>
      </c>
      <c r="AJ46" s="363"/>
      <c r="AK46" s="363"/>
      <c r="AL46" s="363"/>
      <c r="AM46" s="362" t="s">
        <v>637</v>
      </c>
      <c r="AN46" s="363"/>
      <c r="AO46" s="363"/>
      <c r="AP46" s="363"/>
      <c r="AQ46" s="100" t="s">
        <v>553</v>
      </c>
      <c r="AR46" s="101"/>
      <c r="AS46" s="101"/>
      <c r="AT46" s="102"/>
      <c r="AU46" s="363" t="s">
        <v>553</v>
      </c>
      <c r="AV46" s="363"/>
      <c r="AW46" s="363"/>
      <c r="AX46" s="365"/>
    </row>
    <row r="47" spans="1:50" ht="23.25"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562</v>
      </c>
      <c r="AC47" s="522"/>
      <c r="AD47" s="522"/>
      <c r="AE47" s="362">
        <v>131.69999999999999</v>
      </c>
      <c r="AF47" s="363"/>
      <c r="AG47" s="363"/>
      <c r="AH47" s="363"/>
      <c r="AI47" s="362">
        <v>131.69999999999999</v>
      </c>
      <c r="AJ47" s="363"/>
      <c r="AK47" s="363"/>
      <c r="AL47" s="363"/>
      <c r="AM47" s="362">
        <v>131.69999999999999</v>
      </c>
      <c r="AN47" s="363"/>
      <c r="AO47" s="363"/>
      <c r="AP47" s="363"/>
      <c r="AQ47" s="100" t="s">
        <v>553</v>
      </c>
      <c r="AR47" s="101"/>
      <c r="AS47" s="101"/>
      <c r="AT47" s="102"/>
      <c r="AU47" s="363">
        <v>131.69999999999999</v>
      </c>
      <c r="AV47" s="363"/>
      <c r="AW47" s="363"/>
      <c r="AX47" s="365"/>
    </row>
    <row r="48" spans="1:50" ht="23.25"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99</v>
      </c>
      <c r="AF48" s="363"/>
      <c r="AG48" s="363"/>
      <c r="AH48" s="363"/>
      <c r="AI48" s="362">
        <v>102</v>
      </c>
      <c r="AJ48" s="363"/>
      <c r="AK48" s="363"/>
      <c r="AL48" s="363"/>
      <c r="AM48" s="362" t="s">
        <v>637</v>
      </c>
      <c r="AN48" s="363"/>
      <c r="AO48" s="363"/>
      <c r="AP48" s="363"/>
      <c r="AQ48" s="100" t="s">
        <v>553</v>
      </c>
      <c r="AR48" s="101"/>
      <c r="AS48" s="101"/>
      <c r="AT48" s="102"/>
      <c r="AU48" s="363" t="s">
        <v>553</v>
      </c>
      <c r="AV48" s="363"/>
      <c r="AW48" s="363"/>
      <c r="AX48" s="365"/>
    </row>
    <row r="49" spans="1:50" ht="23.25" customHeight="1">
      <c r="A49" s="900" t="s">
        <v>524</v>
      </c>
      <c r="B49" s="901"/>
      <c r="C49" s="901"/>
      <c r="D49" s="901"/>
      <c r="E49" s="901"/>
      <c r="F49" s="902"/>
      <c r="G49" s="906" t="s">
        <v>563</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488</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t="s">
        <v>553</v>
      </c>
      <c r="AR52" s="133"/>
      <c r="AS52" s="134" t="s">
        <v>356</v>
      </c>
      <c r="AT52" s="169"/>
      <c r="AU52" s="269">
        <v>30</v>
      </c>
      <c r="AV52" s="269"/>
      <c r="AW52" s="377" t="s">
        <v>300</v>
      </c>
      <c r="AX52" s="378"/>
    </row>
    <row r="53" spans="1:50" ht="23.25" customHeight="1">
      <c r="A53" s="515"/>
      <c r="B53" s="513"/>
      <c r="C53" s="513"/>
      <c r="D53" s="513"/>
      <c r="E53" s="513"/>
      <c r="F53" s="514"/>
      <c r="G53" s="540" t="s">
        <v>566</v>
      </c>
      <c r="H53" s="541"/>
      <c r="I53" s="541"/>
      <c r="J53" s="541"/>
      <c r="K53" s="541"/>
      <c r="L53" s="541"/>
      <c r="M53" s="541"/>
      <c r="N53" s="541"/>
      <c r="O53" s="542"/>
      <c r="P53" s="158" t="s">
        <v>567</v>
      </c>
      <c r="Q53" s="158"/>
      <c r="R53" s="158"/>
      <c r="S53" s="158"/>
      <c r="T53" s="158"/>
      <c r="U53" s="158"/>
      <c r="V53" s="158"/>
      <c r="W53" s="158"/>
      <c r="X53" s="229"/>
      <c r="Y53" s="336" t="s">
        <v>12</v>
      </c>
      <c r="Z53" s="549"/>
      <c r="AA53" s="550"/>
      <c r="AB53" s="551" t="s">
        <v>568</v>
      </c>
      <c r="AC53" s="551"/>
      <c r="AD53" s="551"/>
      <c r="AE53" s="362">
        <v>509</v>
      </c>
      <c r="AF53" s="363"/>
      <c r="AG53" s="363"/>
      <c r="AH53" s="363"/>
      <c r="AI53" s="362">
        <v>534</v>
      </c>
      <c r="AJ53" s="363"/>
      <c r="AK53" s="363"/>
      <c r="AL53" s="363"/>
      <c r="AM53" s="362" t="s">
        <v>637</v>
      </c>
      <c r="AN53" s="363"/>
      <c r="AO53" s="363"/>
      <c r="AP53" s="363"/>
      <c r="AQ53" s="100" t="s">
        <v>553</v>
      </c>
      <c r="AR53" s="101"/>
      <c r="AS53" s="101"/>
      <c r="AT53" s="102"/>
      <c r="AU53" s="363" t="s">
        <v>553</v>
      </c>
      <c r="AV53" s="363"/>
      <c r="AW53" s="363"/>
      <c r="AX53" s="365"/>
    </row>
    <row r="54" spans="1:50" ht="23.25"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568</v>
      </c>
      <c r="AC54" s="522"/>
      <c r="AD54" s="522"/>
      <c r="AE54" s="362">
        <v>510</v>
      </c>
      <c r="AF54" s="363"/>
      <c r="AG54" s="363"/>
      <c r="AH54" s="363"/>
      <c r="AI54" s="362">
        <v>510</v>
      </c>
      <c r="AJ54" s="363"/>
      <c r="AK54" s="363"/>
      <c r="AL54" s="363"/>
      <c r="AM54" s="362">
        <v>510</v>
      </c>
      <c r="AN54" s="363"/>
      <c r="AO54" s="363"/>
      <c r="AP54" s="363"/>
      <c r="AQ54" s="100" t="s">
        <v>553</v>
      </c>
      <c r="AR54" s="101"/>
      <c r="AS54" s="101"/>
      <c r="AT54" s="102"/>
      <c r="AU54" s="363">
        <v>510</v>
      </c>
      <c r="AV54" s="363"/>
      <c r="AW54" s="363"/>
      <c r="AX54" s="365"/>
    </row>
    <row r="55" spans="1:50" ht="23.25"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v>100</v>
      </c>
      <c r="AF55" s="363"/>
      <c r="AG55" s="363"/>
      <c r="AH55" s="363"/>
      <c r="AI55" s="362">
        <v>105</v>
      </c>
      <c r="AJ55" s="363"/>
      <c r="AK55" s="363"/>
      <c r="AL55" s="363"/>
      <c r="AM55" s="362" t="s">
        <v>637</v>
      </c>
      <c r="AN55" s="363"/>
      <c r="AO55" s="363"/>
      <c r="AP55" s="363"/>
      <c r="AQ55" s="100" t="s">
        <v>553</v>
      </c>
      <c r="AR55" s="101"/>
      <c r="AS55" s="101"/>
      <c r="AT55" s="102"/>
      <c r="AU55" s="363" t="s">
        <v>553</v>
      </c>
      <c r="AV55" s="363"/>
      <c r="AW55" s="363"/>
      <c r="AX55" s="365"/>
    </row>
    <row r="56" spans="1:50" ht="23.25" customHeight="1">
      <c r="A56" s="900" t="s">
        <v>524</v>
      </c>
      <c r="B56" s="901"/>
      <c r="C56" s="901"/>
      <c r="D56" s="901"/>
      <c r="E56" s="901"/>
      <c r="F56" s="902"/>
      <c r="G56" s="906" t="s">
        <v>569</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488</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t="s">
        <v>553</v>
      </c>
      <c r="AR59" s="133"/>
      <c r="AS59" s="134" t="s">
        <v>356</v>
      </c>
      <c r="AT59" s="169"/>
      <c r="AU59" s="269">
        <v>30</v>
      </c>
      <c r="AV59" s="269"/>
      <c r="AW59" s="377" t="s">
        <v>300</v>
      </c>
      <c r="AX59" s="378"/>
    </row>
    <row r="60" spans="1:50" ht="23.25" customHeight="1">
      <c r="A60" s="515"/>
      <c r="B60" s="513"/>
      <c r="C60" s="513"/>
      <c r="D60" s="513"/>
      <c r="E60" s="513"/>
      <c r="F60" s="514"/>
      <c r="G60" s="540" t="s">
        <v>570</v>
      </c>
      <c r="H60" s="541"/>
      <c r="I60" s="541"/>
      <c r="J60" s="541"/>
      <c r="K60" s="541"/>
      <c r="L60" s="541"/>
      <c r="M60" s="541"/>
      <c r="N60" s="541"/>
      <c r="O60" s="542"/>
      <c r="P60" s="158" t="s">
        <v>571</v>
      </c>
      <c r="Q60" s="158"/>
      <c r="R60" s="158"/>
      <c r="S60" s="158"/>
      <c r="T60" s="158"/>
      <c r="U60" s="158"/>
      <c r="V60" s="158"/>
      <c r="W60" s="158"/>
      <c r="X60" s="229"/>
      <c r="Y60" s="336" t="s">
        <v>12</v>
      </c>
      <c r="Z60" s="549"/>
      <c r="AA60" s="550"/>
      <c r="AB60" s="551" t="s">
        <v>572</v>
      </c>
      <c r="AC60" s="551"/>
      <c r="AD60" s="551"/>
      <c r="AE60" s="362">
        <v>25214</v>
      </c>
      <c r="AF60" s="363"/>
      <c r="AG60" s="363"/>
      <c r="AH60" s="363"/>
      <c r="AI60" s="362">
        <v>29766</v>
      </c>
      <c r="AJ60" s="363"/>
      <c r="AK60" s="363"/>
      <c r="AL60" s="363"/>
      <c r="AM60" s="362">
        <v>30027</v>
      </c>
      <c r="AN60" s="363"/>
      <c r="AO60" s="363"/>
      <c r="AP60" s="363"/>
      <c r="AQ60" s="100" t="s">
        <v>553</v>
      </c>
      <c r="AR60" s="101"/>
      <c r="AS60" s="101"/>
      <c r="AT60" s="102"/>
      <c r="AU60" s="363" t="s">
        <v>553</v>
      </c>
      <c r="AV60" s="363"/>
      <c r="AW60" s="363"/>
      <c r="AX60" s="365"/>
    </row>
    <row r="61" spans="1:50" ht="23.25"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t="s">
        <v>572</v>
      </c>
      <c r="AC61" s="522"/>
      <c r="AD61" s="522"/>
      <c r="AE61" s="362">
        <v>32900</v>
      </c>
      <c r="AF61" s="363"/>
      <c r="AG61" s="363"/>
      <c r="AH61" s="363"/>
      <c r="AI61" s="362">
        <v>32900</v>
      </c>
      <c r="AJ61" s="363"/>
      <c r="AK61" s="363"/>
      <c r="AL61" s="363"/>
      <c r="AM61" s="362">
        <v>32900</v>
      </c>
      <c r="AN61" s="363"/>
      <c r="AO61" s="363"/>
      <c r="AP61" s="363"/>
      <c r="AQ61" s="100" t="s">
        <v>553</v>
      </c>
      <c r="AR61" s="101"/>
      <c r="AS61" s="101"/>
      <c r="AT61" s="102"/>
      <c r="AU61" s="363">
        <v>32900</v>
      </c>
      <c r="AV61" s="363"/>
      <c r="AW61" s="363"/>
      <c r="AX61" s="365"/>
    </row>
    <row r="62" spans="1:50" ht="23.25"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v>77</v>
      </c>
      <c r="AF62" s="363"/>
      <c r="AG62" s="363"/>
      <c r="AH62" s="363"/>
      <c r="AI62" s="362">
        <v>90</v>
      </c>
      <c r="AJ62" s="363"/>
      <c r="AK62" s="363"/>
      <c r="AL62" s="363"/>
      <c r="AM62" s="362">
        <v>91</v>
      </c>
      <c r="AN62" s="363"/>
      <c r="AO62" s="363"/>
      <c r="AP62" s="363"/>
      <c r="AQ62" s="100" t="s">
        <v>553</v>
      </c>
      <c r="AR62" s="101"/>
      <c r="AS62" s="101"/>
      <c r="AT62" s="102"/>
      <c r="AU62" s="363" t="s">
        <v>553</v>
      </c>
      <c r="AV62" s="363"/>
      <c r="AW62" s="363"/>
      <c r="AX62" s="365"/>
    </row>
    <row r="63" spans="1:50" ht="23.25" customHeight="1">
      <c r="A63" s="900" t="s">
        <v>524</v>
      </c>
      <c r="B63" s="901"/>
      <c r="C63" s="901"/>
      <c r="D63" s="901"/>
      <c r="E63" s="901"/>
      <c r="F63" s="902"/>
      <c r="G63" s="906" t="s">
        <v>563</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489</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484</v>
      </c>
      <c r="X65" s="873"/>
      <c r="Y65" s="876"/>
      <c r="Z65" s="876"/>
      <c r="AA65" s="877"/>
      <c r="AB65" s="870" t="s">
        <v>11</v>
      </c>
      <c r="AC65" s="866"/>
      <c r="AD65" s="867"/>
      <c r="AE65" s="366" t="s">
        <v>357</v>
      </c>
      <c r="AF65" s="367"/>
      <c r="AG65" s="367"/>
      <c r="AH65" s="368"/>
      <c r="AI65" s="366" t="s">
        <v>363</v>
      </c>
      <c r="AJ65" s="367"/>
      <c r="AK65" s="367"/>
      <c r="AL65" s="368"/>
      <c r="AM65" s="373" t="s">
        <v>469</v>
      </c>
      <c r="AN65" s="373"/>
      <c r="AO65" s="373"/>
      <c r="AP65" s="366"/>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487</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c r="A70" s="854" t="s">
        <v>495</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0" t="s">
        <v>489</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4" t="s">
        <v>527</v>
      </c>
      <c r="B78" s="915"/>
      <c r="C78" s="915"/>
      <c r="D78" s="915"/>
      <c r="E78" s="912" t="s">
        <v>462</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483</v>
      </c>
      <c r="AP79" s="146"/>
      <c r="AQ79" s="146"/>
      <c r="AR79" s="81" t="s">
        <v>481</v>
      </c>
      <c r="AS79" s="145"/>
      <c r="AT79" s="146"/>
      <c r="AU79" s="146"/>
      <c r="AV79" s="146"/>
      <c r="AW79" s="146"/>
      <c r="AX79" s="147"/>
    </row>
    <row r="80" spans="1:50" ht="18.75" hidden="1" customHeight="1">
      <c r="A80" s="519" t="s">
        <v>266</v>
      </c>
      <c r="B80" s="849" t="s">
        <v>480</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469</v>
      </c>
      <c r="AN100" s="827"/>
      <c r="AO100" s="827"/>
      <c r="AP100" s="828"/>
      <c r="AQ100" s="931" t="s">
        <v>491</v>
      </c>
      <c r="AR100" s="932"/>
      <c r="AS100" s="932"/>
      <c r="AT100" s="933"/>
      <c r="AU100" s="931" t="s">
        <v>537</v>
      </c>
      <c r="AV100" s="932"/>
      <c r="AW100" s="932"/>
      <c r="AX100" s="934"/>
    </row>
    <row r="101" spans="1:60" ht="23.25" customHeight="1">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574</v>
      </c>
      <c r="AC101" s="551"/>
      <c r="AD101" s="551"/>
      <c r="AE101" s="362">
        <v>72</v>
      </c>
      <c r="AF101" s="363"/>
      <c r="AG101" s="363"/>
      <c r="AH101" s="364"/>
      <c r="AI101" s="362">
        <v>65</v>
      </c>
      <c r="AJ101" s="363"/>
      <c r="AK101" s="363"/>
      <c r="AL101" s="364"/>
      <c r="AM101" s="362">
        <v>70</v>
      </c>
      <c r="AN101" s="363"/>
      <c r="AO101" s="363"/>
      <c r="AP101" s="364"/>
      <c r="AQ101" s="362" t="s">
        <v>637</v>
      </c>
      <c r="AR101" s="363"/>
      <c r="AS101" s="363"/>
      <c r="AT101" s="364"/>
      <c r="AU101" s="362" t="s">
        <v>553</v>
      </c>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v>75</v>
      </c>
      <c r="AF102" s="356"/>
      <c r="AG102" s="356"/>
      <c r="AH102" s="356"/>
      <c r="AI102" s="356">
        <v>70</v>
      </c>
      <c r="AJ102" s="356"/>
      <c r="AK102" s="356"/>
      <c r="AL102" s="356"/>
      <c r="AM102" s="356">
        <v>59</v>
      </c>
      <c r="AN102" s="356"/>
      <c r="AO102" s="356"/>
      <c r="AP102" s="356"/>
      <c r="AQ102" s="817">
        <v>48</v>
      </c>
      <c r="AR102" s="818"/>
      <c r="AS102" s="818"/>
      <c r="AT102" s="819"/>
      <c r="AU102" s="817" t="s">
        <v>553</v>
      </c>
      <c r="AV102" s="818"/>
      <c r="AW102" s="818"/>
      <c r="AX102" s="819"/>
    </row>
    <row r="103" spans="1:60" ht="31.5" hidden="1" customHeight="1">
      <c r="A103" s="488" t="s">
        <v>490</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c r="A106" s="488" t="s">
        <v>490</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c r="A109" s="488" t="s">
        <v>490</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c r="A112" s="488" t="s">
        <v>490</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576</v>
      </c>
      <c r="AC116" s="299"/>
      <c r="AD116" s="300"/>
      <c r="AE116" s="356">
        <v>23</v>
      </c>
      <c r="AF116" s="356"/>
      <c r="AG116" s="356"/>
      <c r="AH116" s="356"/>
      <c r="AI116" s="356">
        <v>22</v>
      </c>
      <c r="AJ116" s="356"/>
      <c r="AK116" s="356"/>
      <c r="AL116" s="356"/>
      <c r="AM116" s="356">
        <v>21</v>
      </c>
      <c r="AN116" s="356"/>
      <c r="AO116" s="356"/>
      <c r="AP116" s="356"/>
      <c r="AQ116" s="362">
        <v>36</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577</v>
      </c>
      <c r="AC117" s="340"/>
      <c r="AD117" s="341"/>
      <c r="AE117" s="304" t="s">
        <v>578</v>
      </c>
      <c r="AF117" s="304"/>
      <c r="AG117" s="304"/>
      <c r="AH117" s="304"/>
      <c r="AI117" s="304" t="s">
        <v>609</v>
      </c>
      <c r="AJ117" s="304"/>
      <c r="AK117" s="304"/>
      <c r="AL117" s="304"/>
      <c r="AM117" s="304" t="s">
        <v>643</v>
      </c>
      <c r="AN117" s="304"/>
      <c r="AO117" s="304"/>
      <c r="AP117" s="304"/>
      <c r="AQ117" s="304" t="s">
        <v>642</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6" t="s">
        <v>369</v>
      </c>
      <c r="B130" s="994"/>
      <c r="C130" s="993" t="s">
        <v>366</v>
      </c>
      <c r="D130" s="994"/>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7"/>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30</v>
      </c>
      <c r="AV133" s="133"/>
      <c r="AW133" s="134" t="s">
        <v>300</v>
      </c>
      <c r="AX133" s="135"/>
    </row>
    <row r="134" spans="1:50" ht="39.75" customHeight="1">
      <c r="A134" s="997"/>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v>2505</v>
      </c>
      <c r="AF134" s="101"/>
      <c r="AG134" s="101"/>
      <c r="AH134" s="101"/>
      <c r="AI134" s="264">
        <v>2528</v>
      </c>
      <c r="AJ134" s="101"/>
      <c r="AK134" s="101"/>
      <c r="AL134" s="101"/>
      <c r="AM134" s="264">
        <v>2610</v>
      </c>
      <c r="AN134" s="101"/>
      <c r="AO134" s="101"/>
      <c r="AP134" s="101"/>
      <c r="AQ134" s="264" t="s">
        <v>553</v>
      </c>
      <c r="AR134" s="101"/>
      <c r="AS134" s="101"/>
      <c r="AT134" s="101"/>
      <c r="AU134" s="264" t="s">
        <v>553</v>
      </c>
      <c r="AV134" s="101"/>
      <c r="AW134" s="101"/>
      <c r="AX134" s="220"/>
    </row>
    <row r="135" spans="1:50" ht="39.75"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v>2500</v>
      </c>
      <c r="AF135" s="101"/>
      <c r="AG135" s="101"/>
      <c r="AH135" s="101"/>
      <c r="AI135" s="264">
        <v>2500</v>
      </c>
      <c r="AJ135" s="101"/>
      <c r="AK135" s="101"/>
      <c r="AL135" s="101"/>
      <c r="AM135" s="264">
        <v>2500</v>
      </c>
      <c r="AN135" s="101"/>
      <c r="AO135" s="101"/>
      <c r="AP135" s="101"/>
      <c r="AQ135" s="264" t="s">
        <v>553</v>
      </c>
      <c r="AR135" s="101"/>
      <c r="AS135" s="101"/>
      <c r="AT135" s="101"/>
      <c r="AU135" s="264">
        <v>2500</v>
      </c>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7"/>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18.5"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583</v>
      </c>
      <c r="AE702" s="899"/>
      <c r="AF702" s="899"/>
      <c r="AG702" s="888" t="s">
        <v>582</v>
      </c>
      <c r="AH702" s="889"/>
      <c r="AI702" s="889"/>
      <c r="AJ702" s="889"/>
      <c r="AK702" s="889"/>
      <c r="AL702" s="889"/>
      <c r="AM702" s="889"/>
      <c r="AN702" s="889"/>
      <c r="AO702" s="889"/>
      <c r="AP702" s="889"/>
      <c r="AQ702" s="889"/>
      <c r="AR702" s="889"/>
      <c r="AS702" s="889"/>
      <c r="AT702" s="889"/>
      <c r="AU702" s="889"/>
      <c r="AV702" s="889"/>
      <c r="AW702" s="889"/>
      <c r="AX702" s="890"/>
    </row>
    <row r="703" spans="1:50" ht="56.2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583</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583</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583</v>
      </c>
      <c r="AE705" s="733"/>
      <c r="AF705" s="733"/>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583</v>
      </c>
      <c r="AE708" s="668"/>
      <c r="AF708" s="668"/>
      <c r="AG708" s="526" t="s">
        <v>589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583</v>
      </c>
      <c r="AE709" s="152"/>
      <c r="AF709" s="152"/>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583</v>
      </c>
      <c r="AE710" s="152"/>
      <c r="AF710" s="152"/>
      <c r="AG710" s="664" t="s">
        <v>590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583</v>
      </c>
      <c r="AE711" s="152"/>
      <c r="AF711" s="152"/>
      <c r="AG711" s="664" t="s">
        <v>591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588</v>
      </c>
      <c r="AE712" s="586"/>
      <c r="AF712" s="586"/>
      <c r="AG712" s="594" t="s">
        <v>592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4" t="s">
        <v>592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458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583</v>
      </c>
      <c r="AE714" s="592"/>
      <c r="AF714" s="593"/>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583</v>
      </c>
      <c r="AE715" s="668"/>
      <c r="AF715" s="777"/>
      <c r="AG715" s="526" t="s">
        <v>594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583</v>
      </c>
      <c r="AE716" s="759"/>
      <c r="AF716" s="759"/>
      <c r="AG716" s="664" t="s">
        <v>593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583</v>
      </c>
      <c r="AE717" s="152"/>
      <c r="AF717" s="152"/>
      <c r="AG717" s="664" t="s">
        <v>594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583</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588</v>
      </c>
      <c r="AE719" s="668"/>
      <c r="AF719" s="668"/>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477</v>
      </c>
      <c r="D720" s="936"/>
      <c r="E720" s="936"/>
      <c r="F720" s="939"/>
      <c r="G720" s="935" t="s">
        <v>478</v>
      </c>
      <c r="H720" s="936"/>
      <c r="I720" s="936"/>
      <c r="J720" s="936"/>
      <c r="K720" s="936"/>
      <c r="L720" s="936"/>
      <c r="M720" s="936"/>
      <c r="N720" s="935" t="s">
        <v>482</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41.75" customHeight="1">
      <c r="A726" s="621" t="s">
        <v>48</v>
      </c>
      <c r="B726" s="622"/>
      <c r="C726" s="444" t="s">
        <v>53</v>
      </c>
      <c r="D726" s="581"/>
      <c r="E726" s="581"/>
      <c r="F726" s="582"/>
      <c r="G726" s="797" t="s">
        <v>611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t="s">
        <v>633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257</v>
      </c>
      <c r="B731" s="619"/>
      <c r="C731" s="619"/>
      <c r="D731" s="619"/>
      <c r="E731" s="620"/>
      <c r="F731" s="680" t="s">
        <v>634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t="s">
        <v>257</v>
      </c>
      <c r="B733" s="750"/>
      <c r="C733" s="750"/>
      <c r="D733" s="750"/>
      <c r="E733" s="751"/>
      <c r="F733" s="766" t="s">
        <v>638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479</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539</v>
      </c>
      <c r="B739" s="123"/>
      <c r="C739" s="123"/>
      <c r="D739" s="124"/>
      <c r="E739" s="125" t="s">
        <v>546</v>
      </c>
      <c r="F739" s="126"/>
      <c r="G739" s="126"/>
      <c r="H739" s="91" t="str">
        <f>IF(E739="", "", "(")</f>
        <v>(</v>
      </c>
      <c r="I739" s="106"/>
      <c r="J739" s="106"/>
      <c r="K739" s="91" t="str">
        <f>IF(OR(I739="　", I739=""), "", "-")</f>
        <v/>
      </c>
      <c r="L739" s="107">
        <v>411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3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3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3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3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3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35"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3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3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3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3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3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3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3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3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3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3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3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3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3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3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3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530</v>
      </c>
      <c r="B779" s="761"/>
      <c r="C779" s="761"/>
      <c r="D779" s="761"/>
      <c r="E779" s="761"/>
      <c r="F779" s="762"/>
      <c r="G779" s="440" t="s">
        <v>614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67.5" customHeight="1">
      <c r="A781" s="556"/>
      <c r="B781" s="763"/>
      <c r="C781" s="763"/>
      <c r="D781" s="763"/>
      <c r="E781" s="763"/>
      <c r="F781" s="764"/>
      <c r="G781" s="449" t="s">
        <v>603</v>
      </c>
      <c r="H781" s="450"/>
      <c r="I781" s="450"/>
      <c r="J781" s="450"/>
      <c r="K781" s="451"/>
      <c r="L781" s="452" t="s">
        <v>608</v>
      </c>
      <c r="M781" s="453"/>
      <c r="N781" s="453"/>
      <c r="O781" s="453"/>
      <c r="P781" s="453"/>
      <c r="Q781" s="453"/>
      <c r="R781" s="453"/>
      <c r="S781" s="453"/>
      <c r="T781" s="453"/>
      <c r="U781" s="453"/>
      <c r="V781" s="453"/>
      <c r="W781" s="453"/>
      <c r="X781" s="454"/>
      <c r="Y781" s="455">
        <v>12</v>
      </c>
      <c r="Z781" s="456"/>
      <c r="AA781" s="456"/>
      <c r="AB781" s="557"/>
      <c r="AC781" s="449" t="s">
        <v>615</v>
      </c>
      <c r="AD781" s="450"/>
      <c r="AE781" s="450"/>
      <c r="AF781" s="450"/>
      <c r="AG781" s="451"/>
      <c r="AH781" s="452" t="s">
        <v>604</v>
      </c>
      <c r="AI781" s="453"/>
      <c r="AJ781" s="453"/>
      <c r="AK781" s="453"/>
      <c r="AL781" s="453"/>
      <c r="AM781" s="453"/>
      <c r="AN781" s="453"/>
      <c r="AO781" s="453"/>
      <c r="AP781" s="453"/>
      <c r="AQ781" s="453"/>
      <c r="AR781" s="453"/>
      <c r="AS781" s="453"/>
      <c r="AT781" s="454"/>
      <c r="AU781" s="455">
        <v>117</v>
      </c>
      <c r="AV781" s="456"/>
      <c r="AW781" s="456"/>
      <c r="AX781" s="457"/>
    </row>
    <row r="782" spans="1:50" ht="24.75" customHeight="1">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117</v>
      </c>
      <c r="AV791" s="413"/>
      <c r="AW791" s="413"/>
      <c r="AX791" s="415"/>
    </row>
    <row r="792" spans="1:50" ht="24.75" customHeight="1">
      <c r="A792" s="556"/>
      <c r="B792" s="763"/>
      <c r="C792" s="763"/>
      <c r="D792" s="763"/>
      <c r="E792" s="763"/>
      <c r="F792" s="764"/>
      <c r="G792" s="440" t="s">
        <v>640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40.5" customHeight="1">
      <c r="A794" s="556"/>
      <c r="B794" s="763"/>
      <c r="C794" s="763"/>
      <c r="D794" s="763"/>
      <c r="E794" s="763"/>
      <c r="F794" s="764"/>
      <c r="G794" s="449" t="s">
        <v>616</v>
      </c>
      <c r="H794" s="450"/>
      <c r="I794" s="450"/>
      <c r="J794" s="450"/>
      <c r="K794" s="451"/>
      <c r="L794" s="452" t="s">
        <v>617</v>
      </c>
      <c r="M794" s="453"/>
      <c r="N794" s="453"/>
      <c r="O794" s="453"/>
      <c r="P794" s="453"/>
      <c r="Q794" s="453"/>
      <c r="R794" s="453"/>
      <c r="S794" s="453"/>
      <c r="T794" s="453"/>
      <c r="U794" s="453"/>
      <c r="V794" s="453"/>
      <c r="W794" s="453"/>
      <c r="X794" s="454"/>
      <c r="Y794" s="455">
        <v>846</v>
      </c>
      <c r="Z794" s="456"/>
      <c r="AA794" s="456"/>
      <c r="AB794" s="557"/>
      <c r="AC794" s="449" t="s">
        <v>619</v>
      </c>
      <c r="AD794" s="450"/>
      <c r="AE794" s="450"/>
      <c r="AF794" s="450"/>
      <c r="AG794" s="451"/>
      <c r="AH794" s="452" t="s">
        <v>620</v>
      </c>
      <c r="AI794" s="453"/>
      <c r="AJ794" s="453"/>
      <c r="AK794" s="453"/>
      <c r="AL794" s="453"/>
      <c r="AM794" s="453"/>
      <c r="AN794" s="453"/>
      <c r="AO794" s="453"/>
      <c r="AP794" s="453"/>
      <c r="AQ794" s="453"/>
      <c r="AR794" s="453"/>
      <c r="AS794" s="453"/>
      <c r="AT794" s="454"/>
      <c r="AU794" s="455">
        <v>50</v>
      </c>
      <c r="AV794" s="456"/>
      <c r="AW794" s="456"/>
      <c r="AX794" s="457"/>
    </row>
    <row r="795" spans="1:50" ht="24.75" customHeight="1">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846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50</v>
      </c>
      <c r="AV804" s="413"/>
      <c r="AW804" s="413"/>
      <c r="AX804" s="415"/>
    </row>
    <row r="805" spans="1:50" ht="24.75" hidden="1" customHeight="1">
      <c r="A805" s="556"/>
      <c r="B805" s="763"/>
      <c r="C805" s="763"/>
      <c r="D805" s="763"/>
      <c r="E805" s="763"/>
      <c r="F805" s="764"/>
      <c r="G805" s="440" t="s">
        <v>618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483</v>
      </c>
      <c r="AM831" s="959"/>
      <c r="AN831" s="959"/>
      <c r="AO831" s="82" t="s">
        <v>481</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99" customHeight="1">
      <c r="A837" s="402">
        <v>1</v>
      </c>
      <c r="B837" s="402">
        <v>1</v>
      </c>
      <c r="C837" s="425" t="s">
        <v>621</v>
      </c>
      <c r="D837" s="416"/>
      <c r="E837" s="416"/>
      <c r="F837" s="416"/>
      <c r="G837" s="416"/>
      <c r="H837" s="416"/>
      <c r="I837" s="416"/>
      <c r="J837" s="417">
        <v>9010001031943</v>
      </c>
      <c r="K837" s="418"/>
      <c r="L837" s="418"/>
      <c r="M837" s="418"/>
      <c r="N837" s="418"/>
      <c r="O837" s="418"/>
      <c r="P837" s="426" t="s">
        <v>608</v>
      </c>
      <c r="Q837" s="315"/>
      <c r="R837" s="315"/>
      <c r="S837" s="315"/>
      <c r="T837" s="315"/>
      <c r="U837" s="315"/>
      <c r="V837" s="315"/>
      <c r="W837" s="315"/>
      <c r="X837" s="315"/>
      <c r="Y837" s="316">
        <v>12</v>
      </c>
      <c r="Z837" s="317"/>
      <c r="AA837" s="317"/>
      <c r="AB837" s="318"/>
      <c r="AC837" s="326" t="s">
        <v>622</v>
      </c>
      <c r="AD837" s="424"/>
      <c r="AE837" s="424"/>
      <c r="AF837" s="424"/>
      <c r="AG837" s="424"/>
      <c r="AH837" s="419">
        <v>3</v>
      </c>
      <c r="AI837" s="420"/>
      <c r="AJ837" s="420"/>
      <c r="AK837" s="420"/>
      <c r="AL837" s="323">
        <v>95.5</v>
      </c>
      <c r="AM837" s="324"/>
      <c r="AN837" s="324"/>
      <c r="AO837" s="325"/>
      <c r="AP837" s="319" t="s">
        <v>632</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3.5"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43.5" customHeight="1">
      <c r="A870" s="402">
        <v>1</v>
      </c>
      <c r="B870" s="402">
        <v>1</v>
      </c>
      <c r="C870" s="425" t="s">
        <v>623</v>
      </c>
      <c r="D870" s="416"/>
      <c r="E870" s="416"/>
      <c r="F870" s="416"/>
      <c r="G870" s="416"/>
      <c r="H870" s="416"/>
      <c r="I870" s="416"/>
      <c r="J870" s="417">
        <v>6000020134210</v>
      </c>
      <c r="K870" s="418"/>
      <c r="L870" s="418"/>
      <c r="M870" s="418"/>
      <c r="N870" s="418"/>
      <c r="O870" s="418"/>
      <c r="P870" s="426" t="s">
        <v>624</v>
      </c>
      <c r="Q870" s="315"/>
      <c r="R870" s="315"/>
      <c r="S870" s="315"/>
      <c r="T870" s="315"/>
      <c r="U870" s="315"/>
      <c r="V870" s="315"/>
      <c r="W870" s="315"/>
      <c r="X870" s="315"/>
      <c r="Y870" s="316">
        <v>117</v>
      </c>
      <c r="Z870" s="317"/>
      <c r="AA870" s="317"/>
      <c r="AB870" s="318"/>
      <c r="AC870" s="326" t="s">
        <v>631</v>
      </c>
      <c r="AD870" s="424"/>
      <c r="AE870" s="424"/>
      <c r="AF870" s="424"/>
      <c r="AG870" s="424"/>
      <c r="AH870" s="419" t="s">
        <v>592</v>
      </c>
      <c r="AI870" s="420"/>
      <c r="AJ870" s="420"/>
      <c r="AK870" s="420"/>
      <c r="AL870" s="323" t="s">
        <v>592</v>
      </c>
      <c r="AM870" s="324"/>
      <c r="AN870" s="324"/>
      <c r="AO870" s="325"/>
      <c r="AP870" s="319" t="s">
        <v>632</v>
      </c>
      <c r="AQ870" s="319"/>
      <c r="AR870" s="319"/>
      <c r="AS870" s="319"/>
      <c r="AT870" s="319"/>
      <c r="AU870" s="319"/>
      <c r="AV870" s="319"/>
      <c r="AW870" s="319"/>
      <c r="AX870" s="319"/>
    </row>
    <row r="871" spans="1:50" ht="30" customHeight="1">
      <c r="A871" s="402">
        <v>2</v>
      </c>
      <c r="B871" s="402">
        <v>1</v>
      </c>
      <c r="C871" s="425" t="s">
        <v>625</v>
      </c>
      <c r="D871" s="416"/>
      <c r="E871" s="416"/>
      <c r="F871" s="416"/>
      <c r="G871" s="416"/>
      <c r="H871" s="416"/>
      <c r="I871" s="416"/>
      <c r="J871" s="417">
        <v>8000020130001</v>
      </c>
      <c r="K871" s="418"/>
      <c r="L871" s="418"/>
      <c r="M871" s="418"/>
      <c r="N871" s="418"/>
      <c r="O871" s="418"/>
      <c r="P871" s="426" t="s">
        <v>626</v>
      </c>
      <c r="Q871" s="315"/>
      <c r="R871" s="315"/>
      <c r="S871" s="315"/>
      <c r="T871" s="315"/>
      <c r="U871" s="315"/>
      <c r="V871" s="315"/>
      <c r="W871" s="315"/>
      <c r="X871" s="315"/>
      <c r="Y871" s="316">
        <v>19</v>
      </c>
      <c r="Z871" s="317"/>
      <c r="AA871" s="317"/>
      <c r="AB871" s="318"/>
      <c r="AC871" s="326" t="s">
        <v>631</v>
      </c>
      <c r="AD871" s="326"/>
      <c r="AE871" s="326"/>
      <c r="AF871" s="326"/>
      <c r="AG871" s="326"/>
      <c r="AH871" s="419" t="s">
        <v>592</v>
      </c>
      <c r="AI871" s="420"/>
      <c r="AJ871" s="420"/>
      <c r="AK871" s="420"/>
      <c r="AL871" s="323" t="s">
        <v>592</v>
      </c>
      <c r="AM871" s="324"/>
      <c r="AN871" s="324"/>
      <c r="AO871" s="325"/>
      <c r="AP871" s="319" t="s">
        <v>632</v>
      </c>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13.5"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86.25" customHeight="1">
      <c r="A903" s="402">
        <v>1</v>
      </c>
      <c r="B903" s="402">
        <v>1</v>
      </c>
      <c r="C903" s="425" t="s">
        <v>625</v>
      </c>
      <c r="D903" s="416"/>
      <c r="E903" s="416"/>
      <c r="F903" s="416"/>
      <c r="G903" s="416"/>
      <c r="H903" s="416"/>
      <c r="I903" s="416"/>
      <c r="J903" s="417">
        <v>8000020130001</v>
      </c>
      <c r="K903" s="418"/>
      <c r="L903" s="418"/>
      <c r="M903" s="418"/>
      <c r="N903" s="418"/>
      <c r="O903" s="418"/>
      <c r="P903" s="426" t="s">
        <v>627</v>
      </c>
      <c r="Q903" s="315"/>
      <c r="R903" s="315"/>
      <c r="S903" s="315"/>
      <c r="T903" s="315"/>
      <c r="U903" s="315"/>
      <c r="V903" s="315"/>
      <c r="W903" s="315"/>
      <c r="X903" s="315"/>
      <c r="Y903" s="316">
        <v>846</v>
      </c>
      <c r="Z903" s="317"/>
      <c r="AA903" s="317"/>
      <c r="AB903" s="318"/>
      <c r="AC903" s="326" t="s">
        <v>631</v>
      </c>
      <c r="AD903" s="424"/>
      <c r="AE903" s="424"/>
      <c r="AF903" s="424"/>
      <c r="AG903" s="424"/>
      <c r="AH903" s="419" t="s">
        <v>592</v>
      </c>
      <c r="AI903" s="420"/>
      <c r="AJ903" s="420"/>
      <c r="AK903" s="420"/>
      <c r="AL903" s="323" t="s">
        <v>592</v>
      </c>
      <c r="AM903" s="324"/>
      <c r="AN903" s="324"/>
      <c r="AO903" s="325"/>
      <c r="AP903" s="319" t="s">
        <v>632</v>
      </c>
      <c r="AQ903" s="319"/>
      <c r="AR903" s="319"/>
      <c r="AS903" s="319"/>
      <c r="AT903" s="319"/>
      <c r="AU903" s="319"/>
      <c r="AV903" s="319"/>
      <c r="AW903" s="319"/>
      <c r="AX903" s="319"/>
    </row>
    <row r="904" spans="1:50" ht="45" customHeight="1">
      <c r="A904" s="402">
        <v>2</v>
      </c>
      <c r="B904" s="402">
        <v>1</v>
      </c>
      <c r="C904" s="425" t="s">
        <v>623</v>
      </c>
      <c r="D904" s="416"/>
      <c r="E904" s="416"/>
      <c r="F904" s="416"/>
      <c r="G904" s="416"/>
      <c r="H904" s="416"/>
      <c r="I904" s="416"/>
      <c r="J904" s="417">
        <v>6000020134210</v>
      </c>
      <c r="K904" s="418"/>
      <c r="L904" s="418"/>
      <c r="M904" s="418"/>
      <c r="N904" s="418"/>
      <c r="O904" s="418"/>
      <c r="P904" s="426" t="s">
        <v>628</v>
      </c>
      <c r="Q904" s="315"/>
      <c r="R904" s="315"/>
      <c r="S904" s="315"/>
      <c r="T904" s="315"/>
      <c r="U904" s="315"/>
      <c r="V904" s="315"/>
      <c r="W904" s="315"/>
      <c r="X904" s="315"/>
      <c r="Y904" s="316">
        <v>470</v>
      </c>
      <c r="Z904" s="317"/>
      <c r="AA904" s="317"/>
      <c r="AB904" s="318"/>
      <c r="AC904" s="326" t="s">
        <v>631</v>
      </c>
      <c r="AD904" s="326"/>
      <c r="AE904" s="326"/>
      <c r="AF904" s="326"/>
      <c r="AG904" s="326"/>
      <c r="AH904" s="419" t="s">
        <v>592</v>
      </c>
      <c r="AI904" s="420"/>
      <c r="AJ904" s="420"/>
      <c r="AK904" s="420"/>
      <c r="AL904" s="323" t="s">
        <v>592</v>
      </c>
      <c r="AM904" s="324"/>
      <c r="AN904" s="324"/>
      <c r="AO904" s="325"/>
      <c r="AP904" s="319" t="s">
        <v>632</v>
      </c>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42.75" customHeight="1">
      <c r="A936" s="402">
        <v>1</v>
      </c>
      <c r="B936" s="402">
        <v>1</v>
      </c>
      <c r="C936" s="425" t="s">
        <v>629</v>
      </c>
      <c r="D936" s="416"/>
      <c r="E936" s="416"/>
      <c r="F936" s="416"/>
      <c r="G936" s="416"/>
      <c r="H936" s="416"/>
      <c r="I936" s="416"/>
      <c r="J936" s="417">
        <v>1010005002411</v>
      </c>
      <c r="K936" s="418"/>
      <c r="L936" s="418"/>
      <c r="M936" s="418"/>
      <c r="N936" s="418"/>
      <c r="O936" s="418"/>
      <c r="P936" s="426" t="s">
        <v>630</v>
      </c>
      <c r="Q936" s="315"/>
      <c r="R936" s="315"/>
      <c r="S936" s="315"/>
      <c r="T936" s="315"/>
      <c r="U936" s="315"/>
      <c r="V936" s="315"/>
      <c r="W936" s="315"/>
      <c r="X936" s="315"/>
      <c r="Y936" s="316">
        <v>50</v>
      </c>
      <c r="Z936" s="317"/>
      <c r="AA936" s="317"/>
      <c r="AB936" s="318"/>
      <c r="AC936" s="326" t="s">
        <v>631</v>
      </c>
      <c r="AD936" s="424"/>
      <c r="AE936" s="424"/>
      <c r="AF936" s="424"/>
      <c r="AG936" s="424"/>
      <c r="AH936" s="419" t="s">
        <v>592</v>
      </c>
      <c r="AI936" s="420"/>
      <c r="AJ936" s="420"/>
      <c r="AK936" s="420"/>
      <c r="AL936" s="323" t="s">
        <v>592</v>
      </c>
      <c r="AM936" s="324"/>
      <c r="AN936" s="324"/>
      <c r="AO936" s="325"/>
      <c r="AP936" s="319" t="s">
        <v>632</v>
      </c>
      <c r="AQ936" s="319"/>
      <c r="AR936" s="319"/>
      <c r="AS936" s="319"/>
      <c r="AT936" s="319"/>
      <c r="AU936" s="319"/>
      <c r="AV936" s="319"/>
      <c r="AW936" s="319"/>
      <c r="AX936" s="319"/>
    </row>
    <row r="937" spans="1:50" ht="51" hidden="1" customHeight="1">
      <c r="A937" s="402">
        <v>2</v>
      </c>
      <c r="B937" s="402">
        <v>1</v>
      </c>
      <c r="C937" s="425"/>
      <c r="D937" s="416"/>
      <c r="E937" s="416"/>
      <c r="F937" s="416"/>
      <c r="G937" s="416"/>
      <c r="H937" s="416"/>
      <c r="I937" s="416"/>
      <c r="J937" s="417"/>
      <c r="K937" s="418"/>
      <c r="L937" s="418"/>
      <c r="M937" s="418"/>
      <c r="N937" s="418"/>
      <c r="O937" s="418"/>
      <c r="P937" s="426"/>
      <c r="Q937" s="315"/>
      <c r="R937" s="315"/>
      <c r="S937" s="315"/>
      <c r="T937" s="315"/>
      <c r="U937" s="315"/>
      <c r="V937" s="315"/>
      <c r="W937" s="315"/>
      <c r="X937" s="315"/>
      <c r="Y937" s="316"/>
      <c r="Z937" s="317"/>
      <c r="AA937" s="317"/>
      <c r="AB937" s="318"/>
      <c r="AC937" s="326" t="s">
        <v>196</v>
      </c>
      <c r="AD937" s="326"/>
      <c r="AE937" s="326"/>
      <c r="AF937" s="326"/>
      <c r="AG937" s="326"/>
      <c r="AH937" s="419" t="s">
        <v>592</v>
      </c>
      <c r="AI937" s="420"/>
      <c r="AJ937" s="420"/>
      <c r="AK937" s="420"/>
      <c r="AL937" s="323" t="s">
        <v>592</v>
      </c>
      <c r="AM937" s="324"/>
      <c r="AN937" s="324"/>
      <c r="AO937" s="325"/>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8.25"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25"/>
      <c r="D969" s="416"/>
      <c r="E969" s="416"/>
      <c r="F969" s="416"/>
      <c r="G969" s="416"/>
      <c r="H969" s="416"/>
      <c r="I969" s="416"/>
      <c r="J969" s="417"/>
      <c r="K969" s="418"/>
      <c r="L969" s="418"/>
      <c r="M969" s="418"/>
      <c r="N969" s="418"/>
      <c r="O969" s="418"/>
      <c r="P969" s="426"/>
      <c r="Q969" s="315"/>
      <c r="R969" s="315"/>
      <c r="S969" s="315"/>
      <c r="T969" s="315"/>
      <c r="U969" s="315"/>
      <c r="V969" s="315"/>
      <c r="W969" s="315"/>
      <c r="X969" s="315"/>
      <c r="Y969" s="316"/>
      <c r="Z969" s="317"/>
      <c r="AA969" s="317"/>
      <c r="AB969" s="318"/>
      <c r="AC969" s="326"/>
      <c r="AD969" s="424"/>
      <c r="AE969" s="424"/>
      <c r="AF969" s="424"/>
      <c r="AG969" s="424"/>
      <c r="AH969" s="419" t="s">
        <v>592</v>
      </c>
      <c r="AI969" s="420"/>
      <c r="AJ969" s="420"/>
      <c r="AK969" s="420"/>
      <c r="AL969" s="323" t="s">
        <v>592</v>
      </c>
      <c r="AM969" s="324"/>
      <c r="AN969" s="324"/>
      <c r="AO969" s="325"/>
      <c r="AP969" s="319"/>
      <c r="AQ969" s="319"/>
      <c r="AR969" s="319"/>
      <c r="AS969" s="319"/>
      <c r="AT969" s="319"/>
      <c r="AU969" s="319"/>
      <c r="AV969" s="319"/>
      <c r="AW969" s="319"/>
      <c r="AX969" s="319"/>
    </row>
    <row r="970" spans="1:50" ht="30" hidden="1" customHeight="1">
      <c r="A970" s="402">
        <v>2</v>
      </c>
      <c r="B970" s="402">
        <v>1</v>
      </c>
      <c r="C970" s="425"/>
      <c r="D970" s="416"/>
      <c r="E970" s="416"/>
      <c r="F970" s="416"/>
      <c r="G970" s="416"/>
      <c r="H970" s="416"/>
      <c r="I970" s="416"/>
      <c r="J970" s="417"/>
      <c r="K970" s="418"/>
      <c r="L970" s="418"/>
      <c r="M970" s="418"/>
      <c r="N970" s="418"/>
      <c r="O970" s="418"/>
      <c r="P970" s="426"/>
      <c r="Q970" s="315"/>
      <c r="R970" s="315"/>
      <c r="S970" s="315"/>
      <c r="T970" s="315"/>
      <c r="U970" s="315"/>
      <c r="V970" s="315"/>
      <c r="W970" s="315"/>
      <c r="X970" s="315"/>
      <c r="Y970" s="316"/>
      <c r="Z970" s="317"/>
      <c r="AA970" s="317"/>
      <c r="AB970" s="318"/>
      <c r="AC970" s="326"/>
      <c r="AD970" s="424"/>
      <c r="AE970" s="424"/>
      <c r="AF970" s="424"/>
      <c r="AG970" s="424"/>
      <c r="AH970" s="419"/>
      <c r="AI970" s="420"/>
      <c r="AJ970" s="420"/>
      <c r="AK970" s="420"/>
      <c r="AL970" s="323"/>
      <c r="AM970" s="324"/>
      <c r="AN970" s="324"/>
      <c r="AO970" s="325"/>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424"/>
      <c r="AE971" s="424"/>
      <c r="AF971" s="424"/>
      <c r="AG971" s="424"/>
      <c r="AH971" s="419"/>
      <c r="AI971" s="420"/>
      <c r="AJ971" s="420"/>
      <c r="AK971" s="420"/>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464</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483</v>
      </c>
      <c r="AM1098" s="961"/>
      <c r="AN1098" s="961"/>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465</v>
      </c>
      <c r="AQ1101" s="428"/>
      <c r="AR1101" s="428"/>
      <c r="AS1101" s="428"/>
      <c r="AT1101" s="428"/>
      <c r="AU1101" s="428"/>
      <c r="AV1101" s="428"/>
      <c r="AW1101" s="428"/>
      <c r="AX1101" s="428"/>
    </row>
    <row r="1102" spans="1:50" ht="30" customHeight="1">
      <c r="A1102" s="402">
        <v>1</v>
      </c>
      <c r="B1102" s="402">
        <v>1</v>
      </c>
      <c r="C1102" s="896"/>
      <c r="D1102" s="896"/>
      <c r="E1102" s="259" t="s">
        <v>592</v>
      </c>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39:AO866">
    <cfRule type="expression" dxfId="2505" priority="6641">
      <formula>IF(AND(AL839&gt;=0, RIGHT(TEXT(AL839,"0.#"),1)&lt;&gt;"."),TRUE,FALSE)</formula>
    </cfRule>
    <cfRule type="expression" dxfId="2504" priority="6642">
      <formula>IF(AND(AL839&gt;=0, RIGHT(TEXT(AL839,"0.#"),1)="."),TRUE,FALSE)</formula>
    </cfRule>
    <cfRule type="expression" dxfId="2503" priority="6643">
      <formula>IF(AND(AL839&lt;0, RIGHT(TEXT(AL839,"0.#"),1)&lt;&gt;"."),TRUE,FALSE)</formula>
    </cfRule>
    <cfRule type="expression" dxfId="2502" priority="6644">
      <formula>IF(AND(AL839&lt;0, RIGHT(TEXT(AL839,"0.#"),1)="."),TRUE,FALSE)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39:Y866">
    <cfRule type="expression" dxfId="2431" priority="2969">
      <formula>IF(RIGHT(TEXT(Y839,"0.#"),1)=".",FALSE,TRUE)</formula>
    </cfRule>
    <cfRule type="expression" dxfId="2430" priority="2970">
      <formula>IF(RIGHT(TEXT(Y839,"0.#"),1)=".",TRUE,FALSE)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02:AO1131">
    <cfRule type="expression" dxfId="2401" priority="2875">
      <formula>IF(AND(AL1102&gt;=0, RIGHT(TEXT(AL1102,"0.#"),1)&lt;&gt;"."),TRUE,FALSE)</formula>
    </cfRule>
    <cfRule type="expression" dxfId="2400" priority="2876">
      <formula>IF(AND(AL1102&gt;=0, RIGHT(TEXT(AL1102,"0.#"),1)="."),TRUE,FALSE)</formula>
    </cfRule>
    <cfRule type="expression" dxfId="2399" priority="2877">
      <formula>IF(AND(AL1102&lt;0, RIGHT(TEXT(AL1102,"0.#"),1)&lt;&gt;"."),TRUE,FALSE)</formula>
    </cfRule>
    <cfRule type="expression" dxfId="2398" priority="2878">
      <formula>IF(AND(AL1102&lt;0, RIGHT(TEXT(AL1102,"0.#"),1)="."),TRUE,FALSE)</formula>
    </cfRule>
  </conditionalFormatting>
  <conditionalFormatting sqref="Y1102:Y1131">
    <cfRule type="expression" dxfId="2397" priority="2873">
      <formula>IF(RIGHT(TEXT(Y1102,"0.#"),1)=".",FALSE,TRUE)</formula>
    </cfRule>
    <cfRule type="expression" dxfId="2396" priority="2874">
      <formula>IF(RIGHT(TEXT(Y1102,"0.#"),1)=".",TRUE,FALSE)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37:AO838">
    <cfRule type="expression" dxfId="2387" priority="2827">
      <formula>IF(AND(AL837&gt;=0, RIGHT(TEXT(AL837,"0.#"),1)&lt;&gt;"."),TRUE,FALSE)</formula>
    </cfRule>
    <cfRule type="expression" dxfId="2386" priority="2828">
      <formula>IF(AND(AL837&gt;=0, RIGHT(TEXT(AL837,"0.#"),1)="."),TRUE,FALSE)</formula>
    </cfRule>
    <cfRule type="expression" dxfId="2385" priority="2829">
      <formula>IF(AND(AL837&lt;0, RIGHT(TEXT(AL837,"0.#"),1)&lt;&gt;"."),TRUE,FALSE)</formula>
    </cfRule>
    <cfRule type="expression" dxfId="2384" priority="2830">
      <formula>IF(AND(AL837&lt;0, RIGHT(TEXT(AL837,"0.#"),1)="."),TRUE,FALSE)</formula>
    </cfRule>
  </conditionalFormatting>
  <conditionalFormatting sqref="Y837:Y838">
    <cfRule type="expression" dxfId="2383" priority="2825">
      <formula>IF(RIGHT(TEXT(Y837,"0.#"),1)=".",FALSE,TRUE)</formula>
    </cfRule>
    <cfRule type="expression" dxfId="2382" priority="2826">
      <formula>IF(RIGHT(TEXT(Y837,"0.#"),1)=".",TRUE,FALSE)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72:Y899">
    <cfRule type="expression" dxfId="2067" priority="2085">
      <formula>IF(RIGHT(TEXT(Y872,"0.#"),1)=".",FALSE,TRUE)</formula>
    </cfRule>
    <cfRule type="expression" dxfId="2066" priority="2086">
      <formula>IF(RIGHT(TEXT(Y872,"0.#"),1)=".",TRUE,FALSE)</formula>
    </cfRule>
  </conditionalFormatting>
  <conditionalFormatting sqref="Y870:Y871">
    <cfRule type="expression" dxfId="2065" priority="2079">
      <formula>IF(RIGHT(TEXT(Y870,"0.#"),1)=".",FALSE,TRUE)</formula>
    </cfRule>
    <cfRule type="expression" dxfId="2064" priority="2080">
      <formula>IF(RIGHT(TEXT(Y870,"0.#"),1)=".",TRUE,FALSE)</formula>
    </cfRule>
  </conditionalFormatting>
  <conditionalFormatting sqref="Y905:Y932">
    <cfRule type="expression" dxfId="2063" priority="2073">
      <formula>IF(RIGHT(TEXT(Y905,"0.#"),1)=".",FALSE,TRUE)</formula>
    </cfRule>
    <cfRule type="expression" dxfId="2062" priority="2074">
      <formula>IF(RIGHT(TEXT(Y905,"0.#"),1)=".",TRUE,FALSE)</formula>
    </cfRule>
  </conditionalFormatting>
  <conditionalFormatting sqref="Y903:Y904">
    <cfRule type="expression" dxfId="2061" priority="2067">
      <formula>IF(RIGHT(TEXT(Y903,"0.#"),1)=".",FALSE,TRUE)</formula>
    </cfRule>
    <cfRule type="expression" dxfId="2060" priority="2068">
      <formula>IF(RIGHT(TEXT(Y903,"0.#"),1)=".",TRUE,FALSE)</formula>
    </cfRule>
  </conditionalFormatting>
  <conditionalFormatting sqref="Y938:Y965">
    <cfRule type="expression" dxfId="2059" priority="2061">
      <formula>IF(RIGHT(TEXT(Y938,"0.#"),1)=".",FALSE,TRUE)</formula>
    </cfRule>
    <cfRule type="expression" dxfId="2058" priority="2062">
      <formula>IF(RIGHT(TEXT(Y938,"0.#"),1)=".",TRUE,FALSE)</formula>
    </cfRule>
  </conditionalFormatting>
  <conditionalFormatting sqref="Y936:Y937">
    <cfRule type="expression" dxfId="2057" priority="2055">
      <formula>IF(RIGHT(TEXT(Y936,"0.#"),1)=".",FALSE,TRUE)</formula>
    </cfRule>
    <cfRule type="expression" dxfId="2056" priority="2056">
      <formula>IF(RIGHT(TEXT(Y936,"0.#"),1)=".",TRUE,FALSE)</formula>
    </cfRule>
  </conditionalFormatting>
  <conditionalFormatting sqref="Y971:Y998">
    <cfRule type="expression" dxfId="2055" priority="2049">
      <formula>IF(RIGHT(TEXT(Y971,"0.#"),1)=".",FALSE,TRUE)</formula>
    </cfRule>
    <cfRule type="expression" dxfId="2054" priority="2050">
      <formula>IF(RIGHT(TEXT(Y971,"0.#"),1)=".",TRUE,FALSE)</formula>
    </cfRule>
  </conditionalFormatting>
  <conditionalFormatting sqref="Y969:Y970">
    <cfRule type="expression" dxfId="2053" priority="2043">
      <formula>IF(RIGHT(TEXT(Y969,"0.#"),1)=".",FALSE,TRUE)</formula>
    </cfRule>
    <cfRule type="expression" dxfId="2052" priority="2044">
      <formula>IF(RIGHT(TEXT(Y969,"0.#"),1)=".",TRUE,FALSE)</formula>
    </cfRule>
  </conditionalFormatting>
  <conditionalFormatting sqref="Y1004:Y1031">
    <cfRule type="expression" dxfId="2051" priority="2037">
      <formula>IF(RIGHT(TEXT(Y1004,"0.#"),1)=".",FALSE,TRUE)</formula>
    </cfRule>
    <cfRule type="expression" dxfId="2050" priority="2038">
      <formula>IF(RIGHT(TEXT(Y1004,"0.#"),1)=".",TRUE,FALSE)</formula>
    </cfRule>
  </conditionalFormatting>
  <conditionalFormatting sqref="W23">
    <cfRule type="expression" dxfId="2049" priority="2321">
      <formula>IF(RIGHT(TEXT(W23,"0.#"),1)=".",FALSE,TRUE)</formula>
    </cfRule>
    <cfRule type="expression" dxfId="2048" priority="2322">
      <formula>IF(RIGHT(TEXT(W23,"0.#"),1)=".",TRUE,FALSE)</formula>
    </cfRule>
  </conditionalFormatting>
  <conditionalFormatting sqref="W24:W27">
    <cfRule type="expression" dxfId="2047" priority="2319">
      <formula>IF(RIGHT(TEXT(W24,"0.#"),1)=".",FALSE,TRUE)</formula>
    </cfRule>
    <cfRule type="expression" dxfId="2046" priority="2320">
      <formula>IF(RIGHT(TEXT(W24,"0.#"),1)=".",TRUE,FALSE)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3">
    <cfRule type="expression" dxfId="2043" priority="2309">
      <formula>IF(RIGHT(TEXT(P23,"0.#"),1)=".",FALSE,TRUE)</formula>
    </cfRule>
    <cfRule type="expression" dxfId="2042" priority="2310">
      <formula>IF(RIGHT(TEXT(P23,"0.#"),1)=".",TRUE,FALSE)</formula>
    </cfRule>
  </conditionalFormatting>
  <conditionalFormatting sqref="P24:P27">
    <cfRule type="expression" dxfId="2041" priority="2307">
      <formula>IF(RIGHT(TEXT(P24,"0.#"),1)=".",FALSE,TRUE)</formula>
    </cfRule>
    <cfRule type="expression" dxfId="2040" priority="2308">
      <formula>IF(RIGHT(TEXT(P24,"0.#"),1)=".",TRUE,FALSE)</formula>
    </cfRule>
  </conditionalFormatting>
  <conditionalFormatting sqref="P28">
    <cfRule type="expression" dxfId="2039" priority="2305">
      <formula>IF(RIGHT(TEXT(P28,"0.#"),1)=".",FALSE,TRUE)</formula>
    </cfRule>
    <cfRule type="expression" dxfId="2038" priority="2306">
      <formula>IF(RIGHT(TEXT(P28,"0.#"),1)=".",TRUE,FALSE)</formula>
    </cfRule>
  </conditionalFormatting>
  <conditionalFormatting sqref="AQ114">
    <cfRule type="expression" dxfId="2037" priority="2289">
      <formula>IF(RIGHT(TEXT(AQ114,"0.#"),1)=".",FALSE,TRUE)</formula>
    </cfRule>
    <cfRule type="expression" dxfId="2036" priority="2290">
      <formula>IF(RIGHT(TEXT(AQ114,"0.#"),1)=".",TRUE,FALSE)</formula>
    </cfRule>
  </conditionalFormatting>
  <conditionalFormatting sqref="AQ104">
    <cfRule type="expression" dxfId="2035" priority="2303">
      <formula>IF(RIGHT(TEXT(AQ104,"0.#"),1)=".",FALSE,TRUE)</formula>
    </cfRule>
    <cfRule type="expression" dxfId="2034" priority="2304">
      <formula>IF(RIGHT(TEXT(AQ104,"0.#"),1)=".",TRUE,FALSE)</formula>
    </cfRule>
  </conditionalFormatting>
  <conditionalFormatting sqref="AQ105">
    <cfRule type="expression" dxfId="2033" priority="2301">
      <formula>IF(RIGHT(TEXT(AQ105,"0.#"),1)=".",FALSE,TRUE)</formula>
    </cfRule>
    <cfRule type="expression" dxfId="2032" priority="2302">
      <formula>IF(RIGHT(TEXT(AQ105,"0.#"),1)=".",TRUE,FALSE)</formula>
    </cfRule>
  </conditionalFormatting>
  <conditionalFormatting sqref="AQ107">
    <cfRule type="expression" dxfId="2031" priority="2299">
      <formula>IF(RIGHT(TEXT(AQ107,"0.#"),1)=".",FALSE,TRUE)</formula>
    </cfRule>
    <cfRule type="expression" dxfId="2030" priority="2300">
      <formula>IF(RIGHT(TEXT(AQ107,"0.#"),1)=".",TRUE,FALSE)</formula>
    </cfRule>
  </conditionalFormatting>
  <conditionalFormatting sqref="AQ108">
    <cfRule type="expression" dxfId="2029" priority="2297">
      <formula>IF(RIGHT(TEXT(AQ108,"0.#"),1)=".",FALSE,TRUE)</formula>
    </cfRule>
    <cfRule type="expression" dxfId="2028" priority="2298">
      <formula>IF(RIGHT(TEXT(AQ108,"0.#"),1)=".",TRUE,FALSE)</formula>
    </cfRule>
  </conditionalFormatting>
  <conditionalFormatting sqref="AQ110">
    <cfRule type="expression" dxfId="2027" priority="2295">
      <formula>IF(RIGHT(TEXT(AQ110,"0.#"),1)=".",FALSE,TRUE)</formula>
    </cfRule>
    <cfRule type="expression" dxfId="2026" priority="2296">
      <formula>IF(RIGHT(TEXT(AQ110,"0.#"),1)=".",TRUE,FALSE)</formula>
    </cfRule>
  </conditionalFormatting>
  <conditionalFormatting sqref="AQ111">
    <cfRule type="expression" dxfId="2025" priority="2293">
      <formula>IF(RIGHT(TEXT(AQ111,"0.#"),1)=".",FALSE,TRUE)</formula>
    </cfRule>
    <cfRule type="expression" dxfId="2024" priority="2294">
      <formula>IF(RIGHT(TEXT(AQ111,"0.#"),1)=".",TRUE,FALSE)</formula>
    </cfRule>
  </conditionalFormatting>
  <conditionalFormatting sqref="AQ113">
    <cfRule type="expression" dxfId="2023" priority="2291">
      <formula>IF(RIGHT(TEXT(AQ113,"0.#"),1)=".",FALSE,TRUE)</formula>
    </cfRule>
    <cfRule type="expression" dxfId="2022" priority="2292">
      <formula>IF(RIGHT(TEXT(AQ113,"0.#"),1)=".",TRUE,FALSE)</formula>
    </cfRule>
  </conditionalFormatting>
  <conditionalFormatting sqref="AE67">
    <cfRule type="expression" dxfId="2021" priority="2221">
      <formula>IF(RIGHT(TEXT(AE67,"0.#"),1)=".",FALSE,TRUE)</formula>
    </cfRule>
    <cfRule type="expression" dxfId="2020" priority="2222">
      <formula>IF(RIGHT(TEXT(AE67,"0.#"),1)=".",TRUE,FALSE)</formula>
    </cfRule>
  </conditionalFormatting>
  <conditionalFormatting sqref="AE68">
    <cfRule type="expression" dxfId="2019" priority="2219">
      <formula>IF(RIGHT(TEXT(AE68,"0.#"),1)=".",FALSE,TRUE)</formula>
    </cfRule>
    <cfRule type="expression" dxfId="2018" priority="2220">
      <formula>IF(RIGHT(TEXT(AE68,"0.#"),1)=".",TRUE,FALSE)</formula>
    </cfRule>
  </conditionalFormatting>
  <conditionalFormatting sqref="AE69">
    <cfRule type="expression" dxfId="2017" priority="2217">
      <formula>IF(RIGHT(TEXT(AE69,"0.#"),1)=".",FALSE,TRUE)</formula>
    </cfRule>
    <cfRule type="expression" dxfId="2016" priority="2218">
      <formula>IF(RIGHT(TEXT(AE69,"0.#"),1)=".",TRUE,FALSE)</formula>
    </cfRule>
  </conditionalFormatting>
  <conditionalFormatting sqref="AI69">
    <cfRule type="expression" dxfId="2015" priority="2215">
      <formula>IF(RIGHT(TEXT(AI69,"0.#"),1)=".",FALSE,TRUE)</formula>
    </cfRule>
    <cfRule type="expression" dxfId="2014" priority="2216">
      <formula>IF(RIGHT(TEXT(AI69,"0.#"),1)=".",TRUE,FALSE)</formula>
    </cfRule>
  </conditionalFormatting>
  <conditionalFormatting sqref="AI68">
    <cfRule type="expression" dxfId="2013" priority="2213">
      <formula>IF(RIGHT(TEXT(AI68,"0.#"),1)=".",FALSE,TRUE)</formula>
    </cfRule>
    <cfRule type="expression" dxfId="2012" priority="2214">
      <formula>IF(RIGHT(TEXT(AI68,"0.#"),1)=".",TRUE,FALSE)</formula>
    </cfRule>
  </conditionalFormatting>
  <conditionalFormatting sqref="AI67">
    <cfRule type="expression" dxfId="2011" priority="2211">
      <formula>IF(RIGHT(TEXT(AI67,"0.#"),1)=".",FALSE,TRUE)</formula>
    </cfRule>
    <cfRule type="expression" dxfId="2010" priority="2212">
      <formula>IF(RIGHT(TEXT(AI67,"0.#"),1)=".",TRUE,FALSE)</formula>
    </cfRule>
  </conditionalFormatting>
  <conditionalFormatting sqref="AM67">
    <cfRule type="expression" dxfId="2009" priority="2209">
      <formula>IF(RIGHT(TEXT(AM67,"0.#"),1)=".",FALSE,TRUE)</formula>
    </cfRule>
    <cfRule type="expression" dxfId="2008" priority="2210">
      <formula>IF(RIGHT(TEXT(AM67,"0.#"),1)=".",TRUE,FALSE)</formula>
    </cfRule>
  </conditionalFormatting>
  <conditionalFormatting sqref="AM68">
    <cfRule type="expression" dxfId="2007" priority="2207">
      <formula>IF(RIGHT(TEXT(AM68,"0.#"),1)=".",FALSE,TRUE)</formula>
    </cfRule>
    <cfRule type="expression" dxfId="2006" priority="2208">
      <formula>IF(RIGHT(TEXT(AM68,"0.#"),1)=".",TRUE,FALSE)</formula>
    </cfRule>
  </conditionalFormatting>
  <conditionalFormatting sqref="AM69">
    <cfRule type="expression" dxfId="2005" priority="2205">
      <formula>IF(RIGHT(TEXT(AM69,"0.#"),1)=".",FALSE,TRUE)</formula>
    </cfRule>
    <cfRule type="expression" dxfId="2004" priority="2206">
      <formula>IF(RIGHT(TEXT(AM69,"0.#"),1)=".",TRUE,FALSE)</formula>
    </cfRule>
  </conditionalFormatting>
  <conditionalFormatting sqref="AQ67:AQ69">
    <cfRule type="expression" dxfId="2003" priority="2203">
      <formula>IF(RIGHT(TEXT(AQ67,"0.#"),1)=".",FALSE,TRUE)</formula>
    </cfRule>
    <cfRule type="expression" dxfId="2002" priority="2204">
      <formula>IF(RIGHT(TEXT(AQ67,"0.#"),1)=".",TRUE,FALSE)</formula>
    </cfRule>
  </conditionalFormatting>
  <conditionalFormatting sqref="AU67:AU69">
    <cfRule type="expression" dxfId="2001" priority="2201">
      <formula>IF(RIGHT(TEXT(AU67,"0.#"),1)=".",FALSE,TRUE)</formula>
    </cfRule>
    <cfRule type="expression" dxfId="2000" priority="2202">
      <formula>IF(RIGHT(TEXT(AU67,"0.#"),1)=".",TRUE,FALSE)</formula>
    </cfRule>
  </conditionalFormatting>
  <conditionalFormatting sqref="AE70">
    <cfRule type="expression" dxfId="1999" priority="2199">
      <formula>IF(RIGHT(TEXT(AE70,"0.#"),1)=".",FALSE,TRUE)</formula>
    </cfRule>
    <cfRule type="expression" dxfId="1998" priority="2200">
      <formula>IF(RIGHT(TEXT(AE70,"0.#"),1)=".",TRUE,FALSE)</formula>
    </cfRule>
  </conditionalFormatting>
  <conditionalFormatting sqref="AE71">
    <cfRule type="expression" dxfId="1997" priority="2197">
      <formula>IF(RIGHT(TEXT(AE71,"0.#"),1)=".",FALSE,TRUE)</formula>
    </cfRule>
    <cfRule type="expression" dxfId="1996" priority="2198">
      <formula>IF(RIGHT(TEXT(AE71,"0.#"),1)=".",TRUE,FALSE)</formula>
    </cfRule>
  </conditionalFormatting>
  <conditionalFormatting sqref="AE72">
    <cfRule type="expression" dxfId="1995" priority="2195">
      <formula>IF(RIGHT(TEXT(AE72,"0.#"),1)=".",FALSE,TRUE)</formula>
    </cfRule>
    <cfRule type="expression" dxfId="1994" priority="2196">
      <formula>IF(RIGHT(TEXT(AE72,"0.#"),1)=".",TRUE,FALSE)</formula>
    </cfRule>
  </conditionalFormatting>
  <conditionalFormatting sqref="AI72">
    <cfRule type="expression" dxfId="1993" priority="2193">
      <formula>IF(RIGHT(TEXT(AI72,"0.#"),1)=".",FALSE,TRUE)</formula>
    </cfRule>
    <cfRule type="expression" dxfId="1992" priority="2194">
      <formula>IF(RIGHT(TEXT(AI72,"0.#"),1)=".",TRUE,FALSE)</formula>
    </cfRule>
  </conditionalFormatting>
  <conditionalFormatting sqref="AI71">
    <cfRule type="expression" dxfId="1991" priority="2191">
      <formula>IF(RIGHT(TEXT(AI71,"0.#"),1)=".",FALSE,TRUE)</formula>
    </cfRule>
    <cfRule type="expression" dxfId="1990" priority="2192">
      <formula>IF(RIGHT(TEXT(AI71,"0.#"),1)=".",TRUE,FALSE)</formula>
    </cfRule>
  </conditionalFormatting>
  <conditionalFormatting sqref="AI70">
    <cfRule type="expression" dxfId="1989" priority="2189">
      <formula>IF(RIGHT(TEXT(AI70,"0.#"),1)=".",FALSE,TRUE)</formula>
    </cfRule>
    <cfRule type="expression" dxfId="1988" priority="2190">
      <formula>IF(RIGHT(TEXT(AI70,"0.#"),1)=".",TRUE,FALSE)</formula>
    </cfRule>
  </conditionalFormatting>
  <conditionalFormatting sqref="AM70">
    <cfRule type="expression" dxfId="1987" priority="2187">
      <formula>IF(RIGHT(TEXT(AM70,"0.#"),1)=".",FALSE,TRUE)</formula>
    </cfRule>
    <cfRule type="expression" dxfId="1986" priority="2188">
      <formula>IF(RIGHT(TEXT(AM70,"0.#"),1)=".",TRUE,FALSE)</formula>
    </cfRule>
  </conditionalFormatting>
  <conditionalFormatting sqref="AM71">
    <cfRule type="expression" dxfId="1985" priority="2185">
      <formula>IF(RIGHT(TEXT(AM71,"0.#"),1)=".",FALSE,TRUE)</formula>
    </cfRule>
    <cfRule type="expression" dxfId="1984" priority="2186">
      <formula>IF(RIGHT(TEXT(AM71,"0.#"),1)=".",TRUE,FALSE)</formula>
    </cfRule>
  </conditionalFormatting>
  <conditionalFormatting sqref="AM72">
    <cfRule type="expression" dxfId="1983" priority="2183">
      <formula>IF(RIGHT(TEXT(AM72,"0.#"),1)=".",FALSE,TRUE)</formula>
    </cfRule>
    <cfRule type="expression" dxfId="1982" priority="2184">
      <formula>IF(RIGHT(TEXT(AM72,"0.#"),1)=".",TRUE,FALSE)</formula>
    </cfRule>
  </conditionalFormatting>
  <conditionalFormatting sqref="AQ70:AQ72">
    <cfRule type="expression" dxfId="1981" priority="2181">
      <formula>IF(RIGHT(TEXT(AQ70,"0.#"),1)=".",FALSE,TRUE)</formula>
    </cfRule>
    <cfRule type="expression" dxfId="1980" priority="2182">
      <formula>IF(RIGHT(TEXT(AQ70,"0.#"),1)=".",TRUE,FALSE)</formula>
    </cfRule>
  </conditionalFormatting>
  <conditionalFormatting sqref="AU70:AU72">
    <cfRule type="expression" dxfId="1979" priority="2179">
      <formula>IF(RIGHT(TEXT(AU70,"0.#"),1)=".",FALSE,TRUE)</formula>
    </cfRule>
    <cfRule type="expression" dxfId="1978" priority="2180">
      <formula>IF(RIGHT(TEXT(AU70,"0.#"),1)=".",TRUE,FALSE)</formula>
    </cfRule>
  </conditionalFormatting>
  <conditionalFormatting sqref="AU656">
    <cfRule type="expression" dxfId="1977" priority="697">
      <formula>IF(RIGHT(TEXT(AU656,"0.#"),1)=".",FALSE,TRUE)</formula>
    </cfRule>
    <cfRule type="expression" dxfId="1976" priority="698">
      <formula>IF(RIGHT(TEXT(AU656,"0.#"),1)=".",TRUE,FALSE)</formula>
    </cfRule>
  </conditionalFormatting>
  <conditionalFormatting sqref="AQ655">
    <cfRule type="expression" dxfId="1975" priority="689">
      <formula>IF(RIGHT(TEXT(AQ655,"0.#"),1)=".",FALSE,TRUE)</formula>
    </cfRule>
    <cfRule type="expression" dxfId="1974" priority="690">
      <formula>IF(RIGHT(TEXT(AQ655,"0.#"),1)=".",TRUE,FALSE)</formula>
    </cfRule>
  </conditionalFormatting>
  <conditionalFormatting sqref="AI696">
    <cfRule type="expression" dxfId="1973" priority="481">
      <formula>IF(RIGHT(TEXT(AI696,"0.#"),1)=".",FALSE,TRUE)</formula>
    </cfRule>
    <cfRule type="expression" dxfId="1972" priority="482">
      <formula>IF(RIGHT(TEXT(AI696,"0.#"),1)=".",TRUE,FALSE)</formula>
    </cfRule>
  </conditionalFormatting>
  <conditionalFormatting sqref="AQ694">
    <cfRule type="expression" dxfId="1971" priority="475">
      <formula>IF(RIGHT(TEXT(AQ694,"0.#"),1)=".",FALSE,TRUE)</formula>
    </cfRule>
    <cfRule type="expression" dxfId="1970" priority="476">
      <formula>IF(RIGHT(TEXT(AQ694,"0.#"),1)=".",TRUE,FALSE)</formula>
    </cfRule>
  </conditionalFormatting>
  <conditionalFormatting sqref="AL872:AO899">
    <cfRule type="expression" dxfId="1969" priority="2087">
      <formula>IF(AND(AL872&gt;=0, RIGHT(TEXT(AL872,"0.#"),1)&lt;&gt;"."),TRUE,FALSE)</formula>
    </cfRule>
    <cfRule type="expression" dxfId="1968" priority="2088">
      <formula>IF(AND(AL872&gt;=0, RIGHT(TEXT(AL872,"0.#"),1)="."),TRUE,FALSE)</formula>
    </cfRule>
    <cfRule type="expression" dxfId="1967" priority="2089">
      <formula>IF(AND(AL872&lt;0, RIGHT(TEXT(AL872,"0.#"),1)&lt;&gt;"."),TRUE,FALSE)</formula>
    </cfRule>
    <cfRule type="expression" dxfId="1966" priority="2090">
      <formula>IF(AND(AL872&lt;0, RIGHT(TEXT(AL872,"0.#"),1)="."),TRUE,FALSE)</formula>
    </cfRule>
  </conditionalFormatting>
  <conditionalFormatting sqref="AL905:AO932">
    <cfRule type="expression" dxfId="1965" priority="2075">
      <formula>IF(AND(AL905&gt;=0, RIGHT(TEXT(AL905,"0.#"),1)&lt;&gt;"."),TRUE,FALSE)</formula>
    </cfRule>
    <cfRule type="expression" dxfId="1964" priority="2076">
      <formula>IF(AND(AL905&gt;=0, RIGHT(TEXT(AL905,"0.#"),1)="."),TRUE,FALSE)</formula>
    </cfRule>
    <cfRule type="expression" dxfId="1963" priority="2077">
      <formula>IF(AND(AL905&lt;0, RIGHT(TEXT(AL905,"0.#"),1)&lt;&gt;"."),TRUE,FALSE)</formula>
    </cfRule>
    <cfRule type="expression" dxfId="1962" priority="2078">
      <formula>IF(AND(AL905&lt;0, RIGHT(TEXT(AL905,"0.#"),1)="."),TRUE,FALSE)</formula>
    </cfRule>
  </conditionalFormatting>
  <conditionalFormatting sqref="AL903:AO904">
    <cfRule type="expression" dxfId="1961" priority="2069">
      <formula>IF(AND(AL903&gt;=0, RIGHT(TEXT(AL903,"0.#"),1)&lt;&gt;"."),TRUE,FALSE)</formula>
    </cfRule>
    <cfRule type="expression" dxfId="1960" priority="2070">
      <formula>IF(AND(AL903&gt;=0, RIGHT(TEXT(AL903,"0.#"),1)="."),TRUE,FALSE)</formula>
    </cfRule>
    <cfRule type="expression" dxfId="1959" priority="2071">
      <formula>IF(AND(AL903&lt;0, RIGHT(TEXT(AL903,"0.#"),1)&lt;&gt;"."),TRUE,FALSE)</formula>
    </cfRule>
    <cfRule type="expression" dxfId="1958" priority="2072">
      <formula>IF(AND(AL903&lt;0, RIGHT(TEXT(AL903,"0.#"),1)="."),TRUE,FALSE)</formula>
    </cfRule>
  </conditionalFormatting>
  <conditionalFormatting sqref="AL938:AO965">
    <cfRule type="expression" dxfId="1957" priority="2063">
      <formula>IF(AND(AL938&gt;=0, RIGHT(TEXT(AL938,"0.#"),1)&lt;&gt;"."),TRUE,FALSE)</formula>
    </cfRule>
    <cfRule type="expression" dxfId="1956" priority="2064">
      <formula>IF(AND(AL938&gt;=0, RIGHT(TEXT(AL938,"0.#"),1)="."),TRUE,FALSE)</formula>
    </cfRule>
    <cfRule type="expression" dxfId="1955" priority="2065">
      <formula>IF(AND(AL938&lt;0, RIGHT(TEXT(AL938,"0.#"),1)&lt;&gt;"."),TRUE,FALSE)</formula>
    </cfRule>
    <cfRule type="expression" dxfId="1954" priority="2066">
      <formula>IF(AND(AL938&lt;0, RIGHT(TEXT(AL938,"0.#"),1)="."),TRUE,FALSE)</formula>
    </cfRule>
  </conditionalFormatting>
  <conditionalFormatting sqref="AL936:AO937">
    <cfRule type="expression" dxfId="1953" priority="2057">
      <formula>IF(AND(AL936&gt;=0, RIGHT(TEXT(AL936,"0.#"),1)&lt;&gt;"."),TRUE,FALSE)</formula>
    </cfRule>
    <cfRule type="expression" dxfId="1952" priority="2058">
      <formula>IF(AND(AL936&gt;=0, RIGHT(TEXT(AL936,"0.#"),1)="."),TRUE,FALSE)</formula>
    </cfRule>
    <cfRule type="expression" dxfId="1951" priority="2059">
      <formula>IF(AND(AL936&lt;0, RIGHT(TEXT(AL936,"0.#"),1)&lt;&gt;"."),TRUE,FALSE)</formula>
    </cfRule>
    <cfRule type="expression" dxfId="1950" priority="2060">
      <formula>IF(AND(AL936&lt;0, RIGHT(TEXT(AL936,"0.#"),1)="."),TRUE,FALSE)</formula>
    </cfRule>
  </conditionalFormatting>
  <conditionalFormatting sqref="AL972:AO998">
    <cfRule type="expression" dxfId="1949" priority="2051">
      <formula>IF(AND(AL972&gt;=0, RIGHT(TEXT(AL972,"0.#"),1)&lt;&gt;"."),TRUE,FALSE)</formula>
    </cfRule>
    <cfRule type="expression" dxfId="1948" priority="2052">
      <formula>IF(AND(AL972&gt;=0, RIGHT(TEXT(AL972,"0.#"),1)="."),TRUE,FALSE)</formula>
    </cfRule>
    <cfRule type="expression" dxfId="1947" priority="2053">
      <formula>IF(AND(AL972&lt;0, RIGHT(TEXT(AL972,"0.#"),1)&lt;&gt;"."),TRUE,FALSE)</formula>
    </cfRule>
    <cfRule type="expression" dxfId="1946" priority="2054">
      <formula>IF(AND(AL972&lt;0, RIGHT(TEXT(AL972,"0.#"),1)="."),TRUE,FALSE)</formula>
    </cfRule>
  </conditionalFormatting>
  <conditionalFormatting sqref="AL969:AO969">
    <cfRule type="expression" dxfId="1945" priority="2045">
      <formula>IF(AND(AL969&gt;=0, RIGHT(TEXT(AL969,"0.#"),1)&lt;&gt;"."),TRUE,FALSE)</formula>
    </cfRule>
    <cfRule type="expression" dxfId="1944" priority="2046">
      <formula>IF(AND(AL969&gt;=0, RIGHT(TEXT(AL969,"0.#"),1)="."),TRUE,FALSE)</formula>
    </cfRule>
    <cfRule type="expression" dxfId="1943" priority="2047">
      <formula>IF(AND(AL969&lt;0, RIGHT(TEXT(AL969,"0.#"),1)&lt;&gt;"."),TRUE,FALSE)</formula>
    </cfRule>
    <cfRule type="expression" dxfId="1942" priority="2048">
      <formula>IF(AND(AL969&lt;0, RIGHT(TEXT(AL969,"0.#"),1)="."),TRUE,FALSE)</formula>
    </cfRule>
  </conditionalFormatting>
  <conditionalFormatting sqref="AL1004:AO1031">
    <cfRule type="expression" dxfId="1941" priority="2039">
      <formula>IF(AND(AL1004&gt;=0, RIGHT(TEXT(AL1004,"0.#"),1)&lt;&gt;"."),TRUE,FALSE)</formula>
    </cfRule>
    <cfRule type="expression" dxfId="1940" priority="2040">
      <formula>IF(AND(AL1004&gt;=0, RIGHT(TEXT(AL1004,"0.#"),1)="."),TRUE,FALSE)</formula>
    </cfRule>
    <cfRule type="expression" dxfId="1939" priority="2041">
      <formula>IF(AND(AL1004&lt;0, RIGHT(TEXT(AL1004,"0.#"),1)&lt;&gt;"."),TRUE,FALSE)</formula>
    </cfRule>
    <cfRule type="expression" dxfId="1938" priority="2042">
      <formula>IF(AND(AL1004&lt;0, RIGHT(TEXT(AL1004,"0.#"),1)="."),TRUE,FALSE)</formula>
    </cfRule>
  </conditionalFormatting>
  <conditionalFormatting sqref="AL1002:AO1003">
    <cfRule type="expression" dxfId="1937" priority="2033">
      <formula>IF(AND(AL1002&gt;=0, RIGHT(TEXT(AL1002,"0.#"),1)&lt;&gt;"."),TRUE,FALSE)</formula>
    </cfRule>
    <cfRule type="expression" dxfId="1936" priority="2034">
      <formula>IF(AND(AL1002&gt;=0, RIGHT(TEXT(AL1002,"0.#"),1)="."),TRUE,FALSE)</formula>
    </cfRule>
    <cfRule type="expression" dxfId="1935" priority="2035">
      <formula>IF(AND(AL1002&lt;0, RIGHT(TEXT(AL1002,"0.#"),1)&lt;&gt;"."),TRUE,FALSE)</formula>
    </cfRule>
    <cfRule type="expression" dxfId="1934" priority="2036">
      <formula>IF(AND(AL1002&lt;0, RIGHT(TEXT(AL1002,"0.#"),1)="."),TRUE,FALSE)</formula>
    </cfRule>
  </conditionalFormatting>
  <conditionalFormatting sqref="Y1002:Y1003">
    <cfRule type="expression" dxfId="1933" priority="2031">
      <formula>IF(RIGHT(TEXT(Y1002,"0.#"),1)=".",FALSE,TRUE)</formula>
    </cfRule>
    <cfRule type="expression" dxfId="1932" priority="2032">
      <formula>IF(RIGHT(TEXT(Y1002,"0.#"),1)=".",TRUE,FALSE)</formula>
    </cfRule>
  </conditionalFormatting>
  <conditionalFormatting sqref="AL1037:AO1064">
    <cfRule type="expression" dxfId="1931" priority="2027">
      <formula>IF(AND(AL1037&gt;=0, RIGHT(TEXT(AL1037,"0.#"),1)&lt;&gt;"."),TRUE,FALSE)</formula>
    </cfRule>
    <cfRule type="expression" dxfId="1930" priority="2028">
      <formula>IF(AND(AL1037&gt;=0, RIGHT(TEXT(AL1037,"0.#"),1)="."),TRUE,FALSE)</formula>
    </cfRule>
    <cfRule type="expression" dxfId="1929" priority="2029">
      <formula>IF(AND(AL1037&lt;0, RIGHT(TEXT(AL1037,"0.#"),1)&lt;&gt;"."),TRUE,FALSE)</formula>
    </cfRule>
    <cfRule type="expression" dxfId="1928" priority="2030">
      <formula>IF(AND(AL1037&lt;0, RIGHT(TEXT(AL1037,"0.#"),1)="."),TRUE,FALSE)</formula>
    </cfRule>
  </conditionalFormatting>
  <conditionalFormatting sqref="Y1037:Y1064">
    <cfRule type="expression" dxfId="1927" priority="2025">
      <formula>IF(RIGHT(TEXT(Y1037,"0.#"),1)=".",FALSE,TRUE)</formula>
    </cfRule>
    <cfRule type="expression" dxfId="1926" priority="2026">
      <formula>IF(RIGHT(TEXT(Y1037,"0.#"),1)=".",TRUE,FALSE)</formula>
    </cfRule>
  </conditionalFormatting>
  <conditionalFormatting sqref="AL1035:AO1036">
    <cfRule type="expression" dxfId="1925" priority="2021">
      <formula>IF(AND(AL1035&gt;=0, RIGHT(TEXT(AL1035,"0.#"),1)&lt;&gt;"."),TRUE,FALSE)</formula>
    </cfRule>
    <cfRule type="expression" dxfId="1924" priority="2022">
      <formula>IF(AND(AL1035&gt;=0, RIGHT(TEXT(AL1035,"0.#"),1)="."),TRUE,FALSE)</formula>
    </cfRule>
    <cfRule type="expression" dxfId="1923" priority="2023">
      <formula>IF(AND(AL1035&lt;0, RIGHT(TEXT(AL1035,"0.#"),1)&lt;&gt;"."),TRUE,FALSE)</formula>
    </cfRule>
    <cfRule type="expression" dxfId="1922" priority="2024">
      <formula>IF(AND(AL1035&lt;0, RIGHT(TEXT(AL1035,"0.#"),1)="."),TRUE,FALSE)</formula>
    </cfRule>
  </conditionalFormatting>
  <conditionalFormatting sqref="Y1035:Y1036">
    <cfRule type="expression" dxfId="1921" priority="2019">
      <formula>IF(RIGHT(TEXT(Y1035,"0.#"),1)=".",FALSE,TRUE)</formula>
    </cfRule>
    <cfRule type="expression" dxfId="1920" priority="2020">
      <formula>IF(RIGHT(TEXT(Y1035,"0.#"),1)=".",TRUE,FALSE)</formula>
    </cfRule>
  </conditionalFormatting>
  <conditionalFormatting sqref="AL1070:AO1097">
    <cfRule type="expression" dxfId="1919" priority="2015">
      <formula>IF(AND(AL1070&gt;=0, RIGHT(TEXT(AL1070,"0.#"),1)&lt;&gt;"."),TRUE,FALSE)</formula>
    </cfRule>
    <cfRule type="expression" dxfId="1918" priority="2016">
      <formula>IF(AND(AL1070&gt;=0, RIGHT(TEXT(AL1070,"0.#"),1)="."),TRUE,FALSE)</formula>
    </cfRule>
    <cfRule type="expression" dxfId="1917" priority="2017">
      <formula>IF(AND(AL1070&lt;0, RIGHT(TEXT(AL1070,"0.#"),1)&lt;&gt;"."),TRUE,FALSE)</formula>
    </cfRule>
    <cfRule type="expression" dxfId="1916" priority="2018">
      <formula>IF(AND(AL1070&lt;0, RIGHT(TEXT(AL1070,"0.#"),1)="."),TRUE,FALSE)</formula>
    </cfRule>
  </conditionalFormatting>
  <conditionalFormatting sqref="Y1070:Y1097">
    <cfRule type="expression" dxfId="1915" priority="2013">
      <formula>IF(RIGHT(TEXT(Y1070,"0.#"),1)=".",FALSE,TRUE)</formula>
    </cfRule>
    <cfRule type="expression" dxfId="1914" priority="2014">
      <formula>IF(RIGHT(TEXT(Y1070,"0.#"),1)=".",TRUE,FALSE)</formula>
    </cfRule>
  </conditionalFormatting>
  <conditionalFormatting sqref="AL1068:AO1069">
    <cfRule type="expression" dxfId="1913" priority="2009">
      <formula>IF(AND(AL1068&gt;=0, RIGHT(TEXT(AL1068,"0.#"),1)&lt;&gt;"."),TRUE,FALSE)</formula>
    </cfRule>
    <cfRule type="expression" dxfId="1912" priority="2010">
      <formula>IF(AND(AL1068&gt;=0, RIGHT(TEXT(AL1068,"0.#"),1)="."),TRUE,FALSE)</formula>
    </cfRule>
    <cfRule type="expression" dxfId="1911" priority="2011">
      <formula>IF(AND(AL1068&lt;0, RIGHT(TEXT(AL1068,"0.#"),1)&lt;&gt;"."),TRUE,FALSE)</formula>
    </cfRule>
    <cfRule type="expression" dxfId="1910" priority="2012">
      <formula>IF(AND(AL1068&lt;0, RIGHT(TEXT(AL1068,"0.#"),1)="."),TRUE,FALSE)</formula>
    </cfRule>
  </conditionalFormatting>
  <conditionalFormatting sqref="Y1068:Y1069">
    <cfRule type="expression" dxfId="1909" priority="2007">
      <formula>IF(RIGHT(TEXT(Y1068,"0.#"),1)=".",FALSE,TRUE)</formula>
    </cfRule>
    <cfRule type="expression" dxfId="1908" priority="2008">
      <formula>IF(RIGHT(TEXT(Y1068,"0.#"),1)=".",TRUE,FALSE)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L970:AO971">
    <cfRule type="expression" dxfId="717" priority="15">
      <formula>IF(AND(AL970&gt;=0, RIGHT(TEXT(AL970,"0.#"),1)&lt;&gt;"."),TRUE,FALSE)</formula>
    </cfRule>
    <cfRule type="expression" dxfId="716" priority="16">
      <formula>IF(AND(AL970&gt;=0, RIGHT(TEXT(AL970,"0.#"),1)="."),TRUE,FALSE)</formula>
    </cfRule>
    <cfRule type="expression" dxfId="715" priority="17">
      <formula>IF(AND(AL970&lt;0, RIGHT(TEXT(AL970,"0.#"),1)&lt;&gt;"."),TRUE,FALSE)</formula>
    </cfRule>
    <cfRule type="expression" dxfId="714" priority="18">
      <formula>IF(AND(AL970&lt;0, RIGHT(TEXT(AL970,"0.#"),1)="."),TRUE,FALSE)</formula>
    </cfRule>
  </conditionalFormatting>
  <conditionalFormatting sqref="AM40">
    <cfRule type="expression" dxfId="713" priority="13">
      <formula>IF(RIGHT(TEXT(AM40,"0.#"),1)=".",FALSE,TRUE)</formula>
    </cfRule>
    <cfRule type="expression" dxfId="712" priority="14">
      <formula>IF(RIGHT(TEXT(AM40,"0.#"),1)=".",TRUE,FALSE)</formula>
    </cfRule>
  </conditionalFormatting>
  <conditionalFormatting sqref="AM47">
    <cfRule type="expression" dxfId="711" priority="11">
      <formula>IF(RIGHT(TEXT(AM47,"0.#"),1)=".",FALSE,TRUE)</formula>
    </cfRule>
    <cfRule type="expression" dxfId="710" priority="12">
      <formula>IF(RIGHT(TEXT(AM47,"0.#"),1)=".",TRUE,FALSE)</formula>
    </cfRule>
  </conditionalFormatting>
  <conditionalFormatting sqref="AM54">
    <cfRule type="expression" dxfId="709" priority="9">
      <formula>IF(RIGHT(TEXT(AM54,"0.#"),1)=".",FALSE,TRUE)</formula>
    </cfRule>
    <cfRule type="expression" dxfId="708" priority="10">
      <formula>IF(RIGHT(TEXT(AM54,"0.#"),1)=".",TRUE,FALSE)</formula>
    </cfRule>
  </conditionalFormatting>
  <conditionalFormatting sqref="AM61">
    <cfRule type="expression" dxfId="707" priority="7">
      <formula>IF(RIGHT(TEXT(AM61,"0.#"),1)=".",FALSE,TRUE)</formula>
    </cfRule>
    <cfRule type="expression" dxfId="706" priority="8">
      <formula>IF(RIGHT(TEXT(AM61,"0.#"),1)=".",TRUE,FALSE)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L870:AO871">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5" max="49" man="1"/>
    <brk id="705"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0" sqref="A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c r="A2" s="14" t="s">
        <v>202</v>
      </c>
      <c r="B2" s="15"/>
      <c r="C2" s="13" t="str">
        <f>IF(B2="","",A2)</f>
        <v/>
      </c>
      <c r="D2" s="13" t="str">
        <f>IF(C2="","",IF(D1&lt;&gt;"",CONCATENATE(D1,"、",C2),C2))</f>
        <v/>
      </c>
      <c r="F2" s="12" t="s">
        <v>188</v>
      </c>
      <c r="G2" s="17" t="s">
        <v>583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583</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583</v>
      </c>
      <c r="R4" s="13" t="str">
        <f t="shared" si="3"/>
        <v>補助</v>
      </c>
      <c r="S4" s="13" t="str">
        <f t="shared" si="4"/>
        <v>委託・請負、補助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c r="A5" s="14" t="s">
        <v>205</v>
      </c>
      <c r="B5" s="15" t="s">
        <v>583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c r="A7" s="14" t="s">
        <v>207</v>
      </c>
      <c r="B7" s="15" t="s">
        <v>583</v>
      </c>
      <c r="C7" s="13" t="str">
        <f t="shared" si="0"/>
        <v>観光立国</v>
      </c>
      <c r="D7" s="13" t="str">
        <f t="shared" si="8"/>
        <v>海洋政策、観光立国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c r="A9" s="14" t="s">
        <v>209</v>
      </c>
      <c r="B9" s="15"/>
      <c r="C9" s="13" t="str">
        <f t="shared" si="0"/>
        <v/>
      </c>
      <c r="D9" s="13" t="str">
        <f t="shared" si="8"/>
        <v>海洋政策、観光立国</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c r="A10" s="14" t="s">
        <v>461</v>
      </c>
      <c r="B10" s="15"/>
      <c r="C10" s="13" t="str">
        <f t="shared" si="0"/>
        <v/>
      </c>
      <c r="D10" s="13" t="str">
        <f t="shared" si="8"/>
        <v>海洋政策、観光立国</v>
      </c>
      <c r="F10" s="18" t="s">
        <v>235</v>
      </c>
      <c r="G10" s="17"/>
      <c r="H10" s="13" t="str">
        <f t="shared" si="1"/>
        <v/>
      </c>
      <c r="I10" s="13" t="str">
        <f t="shared" si="5"/>
        <v>一般会計</v>
      </c>
      <c r="K10" s="14" t="s">
        <v>466</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c r="A11" s="14" t="s">
        <v>210</v>
      </c>
      <c r="B11" s="15"/>
      <c r="C11" s="13" t="str">
        <f t="shared" si="0"/>
        <v/>
      </c>
      <c r="D11" s="13" t="str">
        <f t="shared" si="8"/>
        <v>海洋政策、観光立国</v>
      </c>
      <c r="F11" s="18" t="s">
        <v>236</v>
      </c>
      <c r="G11" s="17"/>
      <c r="H11" s="13" t="str">
        <f t="shared" si="1"/>
        <v/>
      </c>
      <c r="I11" s="13" t="str">
        <f t="shared" si="5"/>
        <v>一般会計</v>
      </c>
      <c r="K11" s="14" t="s">
        <v>229</v>
      </c>
      <c r="L11" s="15" t="s">
        <v>583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t="s">
        <v>583</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498</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468</v>
      </c>
    </row>
    <row r="96" spans="25:25">
      <c r="Y96" s="32" t="s">
        <v>540</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488</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469</v>
      </c>
      <c r="AN2" s="999"/>
      <c r="AO2" s="999"/>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488</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469</v>
      </c>
      <c r="AN9" s="999"/>
      <c r="AO9" s="999"/>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488</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469</v>
      </c>
      <c r="AN16" s="999"/>
      <c r="AO16" s="999"/>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488</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469</v>
      </c>
      <c r="AN23" s="999"/>
      <c r="AO23" s="999"/>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488</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469</v>
      </c>
      <c r="AN30" s="999"/>
      <c r="AO30" s="999"/>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488</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469</v>
      </c>
      <c r="AN37" s="999"/>
      <c r="AO37" s="999"/>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488</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469</v>
      </c>
      <c r="AN44" s="999"/>
      <c r="AO44" s="999"/>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488</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469</v>
      </c>
      <c r="AN51" s="999"/>
      <c r="AO51" s="999"/>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488</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469</v>
      </c>
      <c r="AN58" s="999"/>
      <c r="AO58" s="999"/>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488</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469</v>
      </c>
      <c r="AN65" s="999"/>
      <c r="AO65" s="999"/>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2018-08-15T12:57:53Z</cp:lastPrinted>
  <dcterms:created xsi:type="dcterms:W3CDTF">2012-03-13T00:50:25Z</dcterms:created>
  <dcterms:modified xsi:type="dcterms:W3CDTF">2018-08-23T04:57:38Z</dcterms:modified>
</cp:coreProperties>
</file>