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150_会計係\【共通】行政事業レビュー\３０年度\180821_【作業依頼：827(月)1500〆】最終公表に向けたレビューシート等の追記・修正等\2_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<sst xmlns="http://schemas.openxmlformats.org/spreadsheetml/2006/main" count="2878" uniqueCount="593">
  <si>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</si>
  <si>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</si>
  <si>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</si>
  <si>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</si>
  <si>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</si>
  <si>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</si>
  <si>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</si>
  <si>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</si>
  <si>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</si>
  <si>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</si>
  <si>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</si>
  <si>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</si>
  <si>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</si>
  <si>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</si>
  <si>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</si>
  <si>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</si>
  <si>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</si>
  <si>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</si>
  <si>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</si>
  <si>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</si>
  <si>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</si>
  <si>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</si>
  <si>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</si>
  <si>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</si>
  <si>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</si>
  <si>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</si>
  <si>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</si>
  <si>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</si>
  <si>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</si>
  <si>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</si>
  <si>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</si>
  <si>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</si>
  <si>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</si>
  <si>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</si>
  <si>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</si>
  <si>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</si>
  <si>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</si>
  <si>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</si>
  <si>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</si>
  <si>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</si>
  <si>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</si>
  <si>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</si>
  <si>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</si>
  <si>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</si>
  <si>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</si>
  <si>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</si>
  <si>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</si>
  <si>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</si>
  <si>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</si>
  <si>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</si>
  <si>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</si>
  <si>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</si>
  <si>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</si>
  <si>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</si>
  <si>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</si>
  <si>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</si>
  <si>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</si>
  <si>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</si>
  <si>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</si>
  <si>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</si>
  <si>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</si>
  <si>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</si>
  <si>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</si>
  <si>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</si>
  <si>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</si>
  <si>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</si>
  <si>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</si>
  <si>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</si>
  <si>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</si>
  <si>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</si>
  <si>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</si>
  <si>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</si>
  <si>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</si>
  <si>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</si>
  <si>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</si>
  <si>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</si>
  <si>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</si>
  <si>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</si>
  <si>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</si>
  <si>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</si>
  <si>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</si>
  <si>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</si>
  <si>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</si>
  <si>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</si>
  <si>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</si>
  <si>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</si>
  <si>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</si>
  <si>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</si>
  <si>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</si>
  <si>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</si>
  <si>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</si>
  <si>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</si>
  <si>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</si>
  <si>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</si>
  <si>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</si>
  <si>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</si>
  <si>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</si>
  <si>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</si>
  <si>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</si>
  <si>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</si>
  <si>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</si>
  <si>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</si>
  <si>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</si>
  <si>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</si>
  <si>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</si>
  <si>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</si>
  <si>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</si>
  <si>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</si>
  <si>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</si>
  <si>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</si>
  <si>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</si>
  <si>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</si>
  <si>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</si>
  <si>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</si>
  <si>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</si>
  <si>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</si>
  <si>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</si>
  <si>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</si>
  <si>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</si>
  <si>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</si>
  <si>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</si>
  <si>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</si>
  <si>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</si>
  <si>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</si>
  <si>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</si>
  <si>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</si>
  <si>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</si>
  <si>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</si>
  <si>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</si>
  <si>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</si>
  <si>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</si>
  <si>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</si>
  <si>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</si>
  <si>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</si>
  <si>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</si>
  <si>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</si>
  <si>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</si>
  <si>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</si>
  <si>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</si>
  <si>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</si>
  <si>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</si>
  <si>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</si>
  <si>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</si>
  <si>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</si>
  <si>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</si>
  <si>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</si>
  <si>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</si>
  <si>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</si>
  <si>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</si>
  <si>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</si>
  <si>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</si>
  <si>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</si>
  <si>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</si>
  <si>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</si>
  <si>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</si>
  <si>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</si>
  <si>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</si>
  <si>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</si>
  <si>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</si>
  <si>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</si>
  <si>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</si>
  <si>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</si>
  <si>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</si>
  <si>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</si>
  <si>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</si>
  <si>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</si>
  <si>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</si>
  <si>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</si>
  <si>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</si>
  <si>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</si>
  <si>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</si>
  <si>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</si>
  <si>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</si>
  <si>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</si>
  <si>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</si>
  <si>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</si>
  <si>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</si>
  <si>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</si>
  <si>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</si>
  <si>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</si>
  <si>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</si>
  <si>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</si>
  <si>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</si>
  <si>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</si>
  <si>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</si>
  <si>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</si>
  <si>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</si>
  <si>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</si>
  <si>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</si>
  <si>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</si>
  <si>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</si>
  <si>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</si>
  <si>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</si>
  <si>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</si>
  <si>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</si>
  <si>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</si>
  <si>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</si>
  <si>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</si>
  <si>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</si>
  <si>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</si>
  <si>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</si>
  <si>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</si>
  <si>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</si>
  <si>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</si>
  <si>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</si>
  <si>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</si>
  <si>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</si>
  <si>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</si>
  <si>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</si>
  <si>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</si>
  <si>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</si>
  <si>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</si>
  <si>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</si>
  <si>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</si>
  <si>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</si>
  <si>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</si>
  <si>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</si>
  <si>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</si>
  <si>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</si>
  <si>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</si>
  <si>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</si>
  <si>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</si>
  <si>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</si>
  <si>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</si>
  <si>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</si>
  <si>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</si>
  <si>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</si>
  <si>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</si>
  <si>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</si>
  <si>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</si>
  <si>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</si>
  <si>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</si>
  <si>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</si>
  <si>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</si>
  <si>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</si>
  <si>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</si>
  <si>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</si>
  <si>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</si>
  <si>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</si>
  <si>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</si>
  <si>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</si>
  <si>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</si>
  <si>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</si>
  <si>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</si>
  <si>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</si>
  <si>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</si>
  <si>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</si>
  <si>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</si>
  <si>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</si>
  <si>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</si>
  <si>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</si>
  <si>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</si>
  <si>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</si>
  <si>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</si>
  <si>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</si>
  <si>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</si>
  <si>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</si>
  <si>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</si>
  <si>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</si>
  <si>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</si>
  <si>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</si>
  <si>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</si>
  <si>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</si>
  <si>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</si>
  <si>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</si>
  <si>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</si>
  <si>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</si>
  <si>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</si>
  <si>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</si>
  <si>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</si>
  <si>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</si>
  <si>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</si>
  <si>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</si>
  <si>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</si>
  <si>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</si>
  <si>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</si>
  <si>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</si>
  <si>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</si>
  <si>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</si>
  <si>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</si>
  <si>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</si>
  <si>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</si>
  <si>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</si>
  <si>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</si>
  <si>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</si>
  <si>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</si>
  <si>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</si>
  <si>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</si>
  <si>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</si>
  <si>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</si>
  <si>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</si>
  <si>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</si>
  <si>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</si>
  <si>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</si>
  <si>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</si>
  <si>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</si>
  <si>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</si>
  <si>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</si>
  <si>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</si>
  <si>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</si>
  <si>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</si>
  <si>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</si>
  <si>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</si>
  <si>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</si>
  <si>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</si>
  <si>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</si>
  <si>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</si>
  <si>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</si>
  <si>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</si>
  <si>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</si>
  <si>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</si>
  <si>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</si>
  <si>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</si>
  <si>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</si>
  <si>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</si>
  <si>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</si>
  <si>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</si>
  <si>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</si>
  <si>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</si>
  <si>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</si>
  <si>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</si>
  <si>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</si>
  <si>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</si>
  <si>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</si>
  <si>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</si>
  <si>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</si>
  <si>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</si>
  <si>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</si>
  <si>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</si>
  <si>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</si>
  <si>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</si>
  <si>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</si>
  <si>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</si>
  <si>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</si>
  <si>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</si>
  <si>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</si>
  <si>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</si>
  <si>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</si>
  <si>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</si>
  <si>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</si>
  <si>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</si>
  <si>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</si>
  <si>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</si>
  <si>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</si>
  <si>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</si>
  <si>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</si>
  <si>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</si>
  <si>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</si>
  <si>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</si>
  <si>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</si>
  <si>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</si>
  <si>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</si>
  <si>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</si>
  <si>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</si>
  <si>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</si>
  <si>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</si>
  <si>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</si>
  <si>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</si>
  <si>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</si>
  <si>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</si>
  <si>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</si>
  <si>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</si>
  <si>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</si>
  <si>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</si>
  <si>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</si>
  <si>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</si>
  <si>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</si>
  <si>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</si>
  <si>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</si>
  <si>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</si>
  <si>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</si>
  <si>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</si>
  <si>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</si>
  <si>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</si>
  <si>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</si>
  <si>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</si>
  <si>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</si>
  <si>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</si>
  <si>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</si>
  <si>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</si>
  <si>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</si>
  <si>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</si>
  <si>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</si>
  <si>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</si>
  <si>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</si>
  <si>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</si>
  <si>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</si>
  <si>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</si>
  <si>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</si>
  <si>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</si>
  <si>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</si>
  <si>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</si>
  <si>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</si>
  <si>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</si>
  <si>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</si>
  <si>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</si>
  <si>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</si>
  <si>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</si>
  <si>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</si>
  <si>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</si>
  <si>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</si>
  <si>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</si>
  <si>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</si>
  <si>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</si>
  <si>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</si>
  <si>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</si>
  <si>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</si>
  <si>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</si>
  <si>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</si>
  <si>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</si>
  <si>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</si>
  <si>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</si>
  <si>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</si>
  <si>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</si>
  <si>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</si>
  <si>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</si>
  <si>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</si>
  <si>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</si>
  <si>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</si>
  <si>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</si>
  <si>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</si>
  <si>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</si>
  <si>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</si>
  <si>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</si>
  <si>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</si>
  <si>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</si>
  <si>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</si>
  <si>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</si>
  <si>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</si>
  <si>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</si>
  <si>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</si>
  <si>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</si>
  <si>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</si>
  <si>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</si>
  <si>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</si>
  <si>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</si>
  <si>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</si>
  <si>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</si>
  <si>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</si>
  <si>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</si>
  <si>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</si>
  <si>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</si>
  <si>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</si>
  <si>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</si>
  <si>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</si>
  <si>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</si>
  <si>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</si>
  <si>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</si>
  <si>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</si>
  <si>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</si>
  <si>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</si>
  <si>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</si>
  <si>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</si>
  <si>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</si>
  <si>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</si>
  <si>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</si>
  <si>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</si>
  <si>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</si>
  <si>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</si>
  <si>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</si>
  <si>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</si>
  <si>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</si>
  <si>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</si>
  <si>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</si>
  <si>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</si>
  <si>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</si>
  <si>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</si>
  <si>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</si>
  <si>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</si>
  <si>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</si>
  <si>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</si>
  <si>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</si>
  <si>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</si>
  <si>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</si>
  <si>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</si>
  <si>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</si>
  <si>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</si>
  <si>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</si>
  <si>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</si>
  <si>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</si>
  <si>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</si>
  <si>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</si>
  <si>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</si>
  <si>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</si>
  <si>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</si>
  <si>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</si>
  <si>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</si>
  <si>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</si>
  <si>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</si>
  <si>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</si>
  <si>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</si>
  <si>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</si>
  <si>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</si>
  <si>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</si>
  <si>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</si>
  <si>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</si>
  <si>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</si>
  <si>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</si>
  <si>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</si>
  <si>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</si>
  <si>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</si>
  <si>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</si>
  <si>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</si>
  <si>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</si>
  <si>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</si>
  <si>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</si>
  <si>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</si>
  <si>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</si>
  <si>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</si>
  <si>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</si>
  <si>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</si>
  <si>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</si>
  <si>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</si>
  <si>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</si>
  <si>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</si>
  <si>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</si>
  <si>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</si>
  <si>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</si>
  <si>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</si>
  <si>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</si>
  <si>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</si>
  <si>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</si>
  <si>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</si>
  <si>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</si>
  <si>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</si>
  <si>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</si>
  <si>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</si>
  <si>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</si>
  <si>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</si>
  <si>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</si>
  <si>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</si>
  <si>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</si>
  <si>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</si>
  <si>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</si>
  <si>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</si>
  <si>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</si>
  <si>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</si>
  <si>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</si>
  <si>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</si>
  <si>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</si>
  <si>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</si>
  <si>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</si>
  <si>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</si>
  <si>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</si>
  <si>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</si>
  <si>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</si>
  <si>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</si>
  <si>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</si>
  <si>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</si>
  <si>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</si>
  <si>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</si>
  <si>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</si>
  <si>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</si>
  <si>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</si>
  <si>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</si>
  <si>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</si>
  <si>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</si>
  <si>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</si>
  <si>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</si>
  <si>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</si>
  <si>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</si>
  <si>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t>
  </si>
  <si>
    <t>９　市場環境の整備、産業の生産性向上、消費者利益の保護</t>
    <phoneticPr fontId="5"/>
  </si>
  <si>
    <t>３０　社会資本整備・管理等を効果的に推進する</t>
    <phoneticPr fontId="5"/>
  </si>
  <si>
    <t>-</t>
    <phoneticPr fontId="5"/>
  </si>
  <si>
    <t>諸謝金</t>
    <rPh sb="0" eb="1">
      <t>ショ</t>
    </rPh>
    <rPh sb="1" eb="3">
      <t>シャキン</t>
    </rPh>
    <phoneticPr fontId="3"/>
  </si>
  <si>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</si>
  <si>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</si>
  <si>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</si>
  <si>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t>
    <phoneticPr fontId="5"/>
  </si>
  <si>
    <t>研究内容の重点化・事業効率・コスト等の観点からも適切に執行に努めていく。</t>
    <rPh sb="30" eb="31">
      <t>ツト</t>
    </rPh>
    <phoneticPr fontId="5"/>
  </si>
  <si>
    <t>調査結果の活用など、効果的な施策として効率的に執行できるよう努める。</t>
    <rPh sb="0" eb="2">
      <t>チョウサ</t>
    </rPh>
    <rPh sb="2" eb="4">
      <t>ケッカ</t>
    </rPh>
    <rPh sb="5" eb="7">
      <t>カツヨウ</t>
    </rPh>
    <rPh sb="10" eb="13">
      <t>コウカテキ</t>
    </rPh>
    <rPh sb="14" eb="16">
      <t>セサク</t>
    </rPh>
    <rPh sb="19" eb="22">
      <t>コウリツテキ</t>
    </rPh>
    <rPh sb="23" eb="25">
      <t>シッコウ</t>
    </rPh>
    <rPh sb="30" eb="31">
      <t>ツト</t>
    </rPh>
    <phoneticPr fontId="5"/>
  </si>
  <si>
    <t>A.</t>
    <phoneticPr fontId="5"/>
  </si>
  <si>
    <t xml:space="preserve">エリアマネジメントによる地域インフラの効率的な維持・管理に関する調査研究 </t>
    <phoneticPr fontId="5"/>
  </si>
  <si>
    <t>研究調整官　多田 智和</t>
    <phoneticPr fontId="5"/>
  </si>
  <si>
    <t>1．「インフラ長寿命化基本計画」（インフラの老朽化対策の推進に関する関係省庁連絡会議、平成25年11月））</t>
    <phoneticPr fontId="5"/>
  </si>
  <si>
    <t xml:space="preserve">（１）地域インフラの管理と経営実態に関する分析：文献調査・アンケート調査等により、地方自治体及び公営企業等による地域インフラの維持・管理・更新等の実態を調査する。
（２）地域インフラの管理に関する先進事例調査：自治体間連携、官民連携、民間主体への移管等、維持・管理・更新に関する効率化の取組動向と課題を調査する。
（３）インフラマネジメントの海外動向・事例調査：欧米諸国における法制度や財政自立的な地域経営の事例を調査する。
（４）インフラの地域管理のあり方に関する検討：エリアマネジメントの活用による財政効率的なインフラの維持・管理のあり方を検討する。
</t>
    <rPh sb="24" eb="25">
      <t>ブン</t>
    </rPh>
    <rPh sb="56" eb="58">
      <t>チイキ</t>
    </rPh>
    <rPh sb="117" eb="119">
      <t>ミンカン</t>
    </rPh>
    <rPh sb="119" eb="121">
      <t>シュタイ</t>
    </rPh>
    <rPh sb="246" eb="248">
      <t>カツヨウ</t>
    </rPh>
    <rPh sb="251" eb="253">
      <t>ザイセイ</t>
    </rPh>
    <rPh sb="253" eb="256">
      <t>コウリツテキ</t>
    </rPh>
    <rPh sb="262" eb="264">
      <t>イジ</t>
    </rPh>
    <phoneticPr fontId="5"/>
  </si>
  <si>
    <t>-</t>
    <phoneticPr fontId="3"/>
  </si>
  <si>
    <t>-</t>
    <phoneticPr fontId="5"/>
  </si>
  <si>
    <t>6百万円/2件</t>
    <phoneticPr fontId="5"/>
  </si>
  <si>
    <t>市町村等の地域単位で管理されるインフラについて管理・更新上の課題を明らかにし、エリアマネジメントの活用による地域インフラの財政効率的な維持・管理のあり方を検討する。地域インフラ及びそのマネジメント手法に関する独自データの整備、インフラマネジメントを含む新たなエリアマネジメント手法の提案、インフラの地域管理に関する制度上の課題の抽出等を行い、今後のエネルギー・地域公共交通・環境・防災分野のインフラ管理適正化や住宅環境整備等の都市・住宅政策の基礎資料とする。</t>
    <phoneticPr fontId="5"/>
  </si>
  <si>
    <t>少子高齢化・人口減少が進み、財政環境が厳しくなるなかで市町村等の地域単位で管理されるインフラの効率的な維持・更新の検討は我が国に必要不可欠な事業であり、国民や社会のニーズを的確に反映している。</t>
    <phoneticPr fontId="5"/>
  </si>
  <si>
    <t>エリアマネジメントの手法を用いた地域インフラの財政効率的な維持・管理の手法・効果等の検討は自治体・民間等ではほとんど行われておらず、国が行う必要がある。</t>
    <rPh sb="10" eb="12">
      <t>シュホウ</t>
    </rPh>
    <rPh sb="13" eb="14">
      <t>モチ</t>
    </rPh>
    <rPh sb="16" eb="18">
      <t>チイキ</t>
    </rPh>
    <rPh sb="23" eb="25">
      <t>ザイセイ</t>
    </rPh>
    <rPh sb="25" eb="28">
      <t>コウリツテキ</t>
    </rPh>
    <rPh sb="29" eb="31">
      <t>イジ</t>
    </rPh>
    <rPh sb="32" eb="34">
      <t>カンリ</t>
    </rPh>
    <rPh sb="35" eb="37">
      <t>シュホウ</t>
    </rPh>
    <rPh sb="38" eb="40">
      <t>コウカ</t>
    </rPh>
    <rPh sb="40" eb="41">
      <t>トウ</t>
    </rPh>
    <rPh sb="42" eb="44">
      <t>ケントウ</t>
    </rPh>
    <rPh sb="45" eb="48">
      <t>ジチタイ</t>
    </rPh>
    <rPh sb="49" eb="51">
      <t>ミンカン</t>
    </rPh>
    <rPh sb="51" eb="52">
      <t>トウ</t>
    </rPh>
    <rPh sb="58" eb="59">
      <t>オコナ</t>
    </rPh>
    <rPh sb="66" eb="67">
      <t>クニ</t>
    </rPh>
    <rPh sb="68" eb="69">
      <t>オコナ</t>
    </rPh>
    <rPh sb="70" eb="72">
      <t>ヒツヨウ</t>
    </rPh>
    <phoneticPr fontId="5"/>
  </si>
  <si>
    <t>厳しい財政事情の中で、地域のあらゆる力を活用して財政効率的な地域インフラ維持管理の仕組みを検討することは喫緊の課題であり、優先度が高い事業である。</t>
    <rPh sb="0" eb="1">
      <t>キビ</t>
    </rPh>
    <rPh sb="3" eb="5">
      <t>ザイセイ</t>
    </rPh>
    <rPh sb="5" eb="7">
      <t>ジジョウ</t>
    </rPh>
    <rPh sb="8" eb="9">
      <t>ナカ</t>
    </rPh>
    <rPh sb="11" eb="13">
      <t>チイキ</t>
    </rPh>
    <rPh sb="18" eb="19">
      <t>チカラ</t>
    </rPh>
    <rPh sb="20" eb="22">
      <t>カツヨウ</t>
    </rPh>
    <rPh sb="24" eb="26">
      <t>ザイセイ</t>
    </rPh>
    <rPh sb="26" eb="29">
      <t>コウリツテキ</t>
    </rPh>
    <rPh sb="30" eb="32">
      <t>チイキ</t>
    </rPh>
    <rPh sb="36" eb="38">
      <t>イジ</t>
    </rPh>
    <rPh sb="38" eb="40">
      <t>カンリ</t>
    </rPh>
    <rPh sb="41" eb="43">
      <t>シク</t>
    </rPh>
    <rPh sb="45" eb="47">
      <t>ケントウ</t>
    </rPh>
    <rPh sb="52" eb="54">
      <t>キッキン</t>
    </rPh>
    <rPh sb="55" eb="57">
      <t>カダイ</t>
    </rPh>
    <rPh sb="61" eb="64">
      <t>ユウセンド</t>
    </rPh>
    <rPh sb="65" eb="66">
      <t>タカ</t>
    </rPh>
    <rPh sb="67" eb="69">
      <t>ジギョウ</t>
    </rPh>
    <phoneticPr fontId="5"/>
  </si>
  <si>
    <t>エネルギー、地域公共交通、環境、防災等に関するインフラの地域管理の取組について、国内外の事例調査や関連法制度の整理等を行い、エリアマネジメントによる地域インフラの効率的な維持・管理のあり方を検討する。</t>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</si>
  <si>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</si>
  <si>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</si>
  <si>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</si>
  <si>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</si>
  <si>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今後の本省部局や地方自治体が政策形成を行う基礎資料等として利用された回数</t>
    <rPh sb="8" eb="10">
      <t>チホウ</t>
    </rPh>
    <rPh sb="10" eb="13">
      <t>ジチタイ</t>
    </rPh>
    <rPh sb="25" eb="26">
      <t>トウ</t>
    </rPh>
    <phoneticPr fontId="5"/>
  </si>
  <si>
    <t>本省部局や地方自治体が政策形成を行う基礎資料等として活用されるよう、本事業において実施するアンケート調査や事例調査の結果を踏まえて、エリアマネジメントの活用による財政効率的なインフラの維持・管理のあり方について、有効な調査研究結果がとりまとめられるよう努められたい。</t>
    <rPh sb="50" eb="52">
      <t>チョウサ</t>
    </rPh>
    <rPh sb="53" eb="55">
      <t>ジレイ</t>
    </rPh>
    <rPh sb="58" eb="60">
      <t>ケッカ</t>
    </rPh>
    <rPh sb="76" eb="78">
      <t>カツヨウ</t>
    </rPh>
    <rPh sb="81" eb="83">
      <t>ザイセイ</t>
    </rPh>
    <rPh sb="83" eb="85">
      <t>コウリツ</t>
    </rPh>
    <rPh sb="85" eb="86">
      <t>テキ</t>
    </rPh>
    <rPh sb="92" eb="94">
      <t>イジ</t>
    </rPh>
    <rPh sb="95" eb="97">
      <t>カンリ</t>
    </rPh>
    <rPh sb="100" eb="101">
      <t>カタ</t>
    </rPh>
    <rPh sb="111" eb="113">
      <t>ケンキュウ</t>
    </rPh>
    <phoneticPr fontId="5"/>
  </si>
  <si>
    <t>事業の実施にあたっては、効果的な実施に努め、引き続き予算の適正な執行に努めることとする。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</si>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</sst>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22841" y="41733105"/>
          <a:ext cx="5525994" cy="375876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470</v>
      </c>
      <c r="AP2" s="938"/>
      <c r="AQ2" s="938"/>
      <c r="AR2" s="79" t="str">
        <f>IF(OR(AO2="　", AO2=""), "", "-")</f>
        <v>-</v>
      </c>
      <c r="AS2" s="939">
        <v>31</v>
      </c>
      <c r="AT2" s="939"/>
      <c r="AU2" s="939"/>
      <c r="AV2" s="52" t="str">
        <f>IF(AW2="", "", "-")</f>
        <v/>
      </c>
      <c r="AW2" s="910"/>
      <c r="AX2" s="910"/>
    </row>
    <row r="3" spans="1:50" ht="21" customHeight="1" thickBot="1">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573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471</v>
      </c>
      <c r="H5" s="840"/>
      <c r="I5" s="840"/>
      <c r="J5" s="840"/>
      <c r="K5" s="840"/>
      <c r="L5" s="840"/>
      <c r="M5" s="841" t="s">
        <v>66</v>
      </c>
      <c r="N5" s="842"/>
      <c r="O5" s="842"/>
      <c r="P5" s="842"/>
      <c r="Q5" s="842"/>
      <c r="R5" s="843"/>
      <c r="S5" s="844" t="s">
        <v>81</v>
      </c>
      <c r="T5" s="840"/>
      <c r="U5" s="840"/>
      <c r="V5" s="840"/>
      <c r="W5" s="840"/>
      <c r="X5" s="845"/>
      <c r="Y5" s="698" t="s">
        <v>3</v>
      </c>
      <c r="Z5" s="539"/>
      <c r="AA5" s="539"/>
      <c r="AB5" s="539"/>
      <c r="AC5" s="539"/>
      <c r="AD5" s="540"/>
      <c r="AE5" s="699" t="s">
        <v>553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575</v>
      </c>
      <c r="AF7" s="912"/>
      <c r="AG7" s="912"/>
      <c r="AH7" s="912"/>
      <c r="AI7" s="912"/>
      <c r="AJ7" s="912"/>
      <c r="AK7" s="912"/>
      <c r="AL7" s="912"/>
      <c r="AM7" s="912"/>
      <c r="AN7" s="912"/>
      <c r="AO7" s="912"/>
      <c r="AP7" s="912"/>
      <c r="AQ7" s="912"/>
      <c r="AR7" s="912"/>
      <c r="AS7" s="912"/>
      <c r="AT7" s="912"/>
      <c r="AU7" s="912"/>
      <c r="AV7" s="912"/>
      <c r="AW7" s="912"/>
      <c r="AX7" s="913"/>
    </row>
    <row r="8" spans="1:50" ht="53.25" customHeight="1">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584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c r="A13" s="614"/>
      <c r="B13" s="615"/>
      <c r="C13" s="615"/>
      <c r="D13" s="615"/>
      <c r="E13" s="615"/>
      <c r="F13" s="616"/>
      <c r="G13" s="723" t="s">
        <v>6</v>
      </c>
      <c r="H13" s="724"/>
      <c r="I13" s="764" t="s">
        <v>7</v>
      </c>
      <c r="J13" s="765"/>
      <c r="K13" s="765"/>
      <c r="L13" s="765"/>
      <c r="M13" s="765"/>
      <c r="N13" s="765"/>
      <c r="O13" s="766"/>
      <c r="P13" s="657" t="s">
        <v>553</v>
      </c>
      <c r="Q13" s="658"/>
      <c r="R13" s="658"/>
      <c r="S13" s="658"/>
      <c r="T13" s="658"/>
      <c r="U13" s="658"/>
      <c r="V13" s="659"/>
      <c r="W13" s="657" t="s">
        <v>564</v>
      </c>
      <c r="X13" s="658"/>
      <c r="Y13" s="658"/>
      <c r="Z13" s="658"/>
      <c r="AA13" s="658"/>
      <c r="AB13" s="658"/>
      <c r="AC13" s="659"/>
      <c r="AD13" s="657" t="s">
        <v>568</v>
      </c>
      <c r="AE13" s="658"/>
      <c r="AF13" s="658"/>
      <c r="AG13" s="658"/>
      <c r="AH13" s="658"/>
      <c r="AI13" s="658"/>
      <c r="AJ13" s="659"/>
      <c r="AK13" s="657">
        <v>6</v>
      </c>
      <c r="AL13" s="658"/>
      <c r="AM13" s="658"/>
      <c r="AN13" s="658"/>
      <c r="AO13" s="658"/>
      <c r="AP13" s="658"/>
      <c r="AQ13" s="659"/>
      <c r="AR13" s="918">
        <v>6</v>
      </c>
      <c r="AS13" s="919"/>
      <c r="AT13" s="919"/>
      <c r="AU13" s="919"/>
      <c r="AV13" s="919"/>
      <c r="AW13" s="919"/>
      <c r="AX13" s="920"/>
    </row>
    <row r="14" spans="1:50" ht="21" customHeight="1">
      <c r="A14" s="614"/>
      <c r="B14" s="615"/>
      <c r="C14" s="615"/>
      <c r="D14" s="615"/>
      <c r="E14" s="615"/>
      <c r="F14" s="616"/>
      <c r="G14" s="725"/>
      <c r="H14" s="726"/>
      <c r="I14" s="711" t="s">
        <v>8</v>
      </c>
      <c r="J14" s="762"/>
      <c r="K14" s="762"/>
      <c r="L14" s="762"/>
      <c r="M14" s="762"/>
      <c r="N14" s="762"/>
      <c r="O14" s="763"/>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t="s">
        <v>553</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553</v>
      </c>
      <c r="AL15" s="658"/>
      <c r="AM15" s="658"/>
      <c r="AN15" s="658"/>
      <c r="AO15" s="658"/>
      <c r="AP15" s="658"/>
      <c r="AQ15" s="659"/>
      <c r="AR15" s="657">
        <v>0</v>
      </c>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553</v>
      </c>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553</v>
      </c>
      <c r="AL17" s="658"/>
      <c r="AM17" s="658"/>
      <c r="AN17" s="658"/>
      <c r="AO17" s="658"/>
      <c r="AP17" s="658"/>
      <c r="AQ17" s="659"/>
      <c r="AR17" s="916"/>
      <c r="AS17" s="916"/>
      <c r="AT17" s="916"/>
      <c r="AU17" s="916"/>
      <c r="AV17" s="916"/>
      <c r="AW17" s="916"/>
      <c r="AX17" s="917"/>
    </row>
    <row r="18" spans="1:50" ht="24.75" customHeight="1">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6</v>
      </c>
      <c r="AL18" s="879"/>
      <c r="AM18" s="879"/>
      <c r="AN18" s="879"/>
      <c r="AO18" s="879"/>
      <c r="AP18" s="879"/>
      <c r="AQ18" s="880"/>
      <c r="AR18" s="878">
        <f>SUM(AR13:AX17)</f>
        <v>6</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c r="A23" s="966"/>
      <c r="B23" s="967"/>
      <c r="C23" s="967"/>
      <c r="D23" s="967"/>
      <c r="E23" s="967"/>
      <c r="F23" s="968"/>
      <c r="G23" s="951" t="s">
        <v>565</v>
      </c>
      <c r="H23" s="952"/>
      <c r="I23" s="952"/>
      <c r="J23" s="952"/>
      <c r="K23" s="952"/>
      <c r="L23" s="952"/>
      <c r="M23" s="952"/>
      <c r="N23" s="952"/>
      <c r="O23" s="953"/>
      <c r="P23" s="918">
        <v>0.1</v>
      </c>
      <c r="Q23" s="919"/>
      <c r="R23" s="919"/>
      <c r="S23" s="919"/>
      <c r="T23" s="919"/>
      <c r="U23" s="919"/>
      <c r="V23" s="936"/>
      <c r="W23" s="918">
        <v>0.1</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c r="A24" s="966"/>
      <c r="B24" s="967"/>
      <c r="C24" s="967"/>
      <c r="D24" s="967"/>
      <c r="E24" s="967"/>
      <c r="F24" s="968"/>
      <c r="G24" s="954" t="s">
        <v>566</v>
      </c>
      <c r="H24" s="955"/>
      <c r="I24" s="955"/>
      <c r="J24" s="955"/>
      <c r="K24" s="955"/>
      <c r="L24" s="955"/>
      <c r="M24" s="955"/>
      <c r="N24" s="955"/>
      <c r="O24" s="956"/>
      <c r="P24" s="657">
        <v>0.2</v>
      </c>
      <c r="Q24" s="658"/>
      <c r="R24" s="658"/>
      <c r="S24" s="658"/>
      <c r="T24" s="658"/>
      <c r="U24" s="658"/>
      <c r="V24" s="659"/>
      <c r="W24" s="657">
        <v>0.2</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c r="A25" s="966"/>
      <c r="B25" s="967"/>
      <c r="C25" s="967"/>
      <c r="D25" s="967"/>
      <c r="E25" s="967"/>
      <c r="F25" s="968"/>
      <c r="G25" s="954" t="s">
        <v>567</v>
      </c>
      <c r="H25" s="955"/>
      <c r="I25" s="955"/>
      <c r="J25" s="955"/>
      <c r="K25" s="955"/>
      <c r="L25" s="955"/>
      <c r="M25" s="955"/>
      <c r="N25" s="955"/>
      <c r="O25" s="956"/>
      <c r="P25" s="657">
        <v>5</v>
      </c>
      <c r="Q25" s="658"/>
      <c r="R25" s="658"/>
      <c r="S25" s="658"/>
      <c r="T25" s="658"/>
      <c r="U25" s="658"/>
      <c r="V25" s="659"/>
      <c r="W25" s="657">
        <v>5</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c r="A26" s="966"/>
      <c r="B26" s="967"/>
      <c r="C26" s="967"/>
      <c r="D26" s="967"/>
      <c r="E26" s="967"/>
      <c r="F26" s="968"/>
      <c r="G26" s="954" t="s">
        <v>577</v>
      </c>
      <c r="H26" s="955"/>
      <c r="I26" s="955"/>
      <c r="J26" s="955"/>
      <c r="K26" s="955"/>
      <c r="L26" s="955"/>
      <c r="M26" s="955"/>
      <c r="N26" s="955"/>
      <c r="O26" s="956"/>
      <c r="P26" s="657" t="s">
        <v>578</v>
      </c>
      <c r="Q26" s="658"/>
      <c r="R26" s="658"/>
      <c r="S26" s="658"/>
      <c r="T26" s="658"/>
      <c r="U26" s="658"/>
      <c r="V26" s="659"/>
      <c r="W26" s="657" t="s">
        <v>592</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c r="A27" s="966"/>
      <c r="B27" s="967"/>
      <c r="C27" s="967"/>
      <c r="D27" s="967"/>
      <c r="E27" s="967"/>
      <c r="F27" s="968"/>
      <c r="G27" s="954" t="s">
        <v>553</v>
      </c>
      <c r="H27" s="955"/>
      <c r="I27" s="955"/>
      <c r="J27" s="955"/>
      <c r="K27" s="955"/>
      <c r="L27" s="955"/>
      <c r="M27" s="955"/>
      <c r="N27" s="955"/>
      <c r="O27" s="956"/>
      <c r="P27" s="657" t="s">
        <v>466</v>
      </c>
      <c r="Q27" s="658"/>
      <c r="R27" s="658"/>
      <c r="S27" s="658"/>
      <c r="T27" s="658"/>
      <c r="U27" s="658"/>
      <c r="V27" s="659"/>
      <c r="W27" s="657" t="s">
        <v>592</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c r="A28" s="966"/>
      <c r="B28" s="967"/>
      <c r="C28" s="967"/>
      <c r="D28" s="967"/>
      <c r="E28" s="967"/>
      <c r="F28" s="968"/>
      <c r="G28" s="957" t="s">
        <v>478</v>
      </c>
      <c r="H28" s="958"/>
      <c r="I28" s="958"/>
      <c r="J28" s="958"/>
      <c r="K28" s="958"/>
      <c r="L28" s="958"/>
      <c r="M28" s="958"/>
      <c r="N28" s="958"/>
      <c r="O28" s="959"/>
      <c r="P28" s="878">
        <f>P29-SUM(P23:P27)</f>
        <v>0.70000000000000018</v>
      </c>
      <c r="Q28" s="879"/>
      <c r="R28" s="879"/>
      <c r="S28" s="879"/>
      <c r="T28" s="879"/>
      <c r="U28" s="879"/>
      <c r="V28" s="880"/>
      <c r="W28" s="878">
        <f>W29-SUM(W23:W27)</f>
        <v>0.70000000000000018</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c r="A29" s="969"/>
      <c r="B29" s="970"/>
      <c r="C29" s="970"/>
      <c r="D29" s="970"/>
      <c r="E29" s="970"/>
      <c r="F29" s="971"/>
      <c r="G29" s="960" t="s">
        <v>475</v>
      </c>
      <c r="H29" s="961"/>
      <c r="I29" s="961"/>
      <c r="J29" s="961"/>
      <c r="K29" s="961"/>
      <c r="L29" s="961"/>
      <c r="M29" s="961"/>
      <c r="N29" s="961"/>
      <c r="O29" s="962"/>
      <c r="P29" s="932">
        <f>AK13</f>
        <v>6</v>
      </c>
      <c r="Q29" s="933"/>
      <c r="R29" s="933"/>
      <c r="S29" s="933"/>
      <c r="T29" s="933"/>
      <c r="U29" s="933"/>
      <c r="V29" s="934"/>
      <c r="W29" s="932">
        <f>AR13</f>
        <v>6</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553</v>
      </c>
      <c r="AR31" s="193"/>
      <c r="AS31" s="126" t="s">
        <v>356</v>
      </c>
      <c r="AT31" s="127"/>
      <c r="AU31" s="192">
        <v>31</v>
      </c>
      <c r="AV31" s="192"/>
      <c r="AW31" s="394" t="s">
        <v>300</v>
      </c>
      <c r="AX31" s="395"/>
    </row>
    <row r="32" spans="1:50" ht="23.25" customHeight="1">
      <c r="A32" s="399"/>
      <c r="B32" s="397"/>
      <c r="C32" s="397"/>
      <c r="D32" s="397"/>
      <c r="E32" s="397"/>
      <c r="F32" s="398"/>
      <c r="G32" s="560" t="s">
        <v>585</v>
      </c>
      <c r="H32" s="561"/>
      <c r="I32" s="561"/>
      <c r="J32" s="561"/>
      <c r="K32" s="561"/>
      <c r="L32" s="561"/>
      <c r="M32" s="561"/>
      <c r="N32" s="561"/>
      <c r="O32" s="562"/>
      <c r="P32" s="98" t="s">
        <v>589</v>
      </c>
      <c r="Q32" s="98"/>
      <c r="R32" s="98"/>
      <c r="S32" s="98"/>
      <c r="T32" s="98"/>
      <c r="U32" s="98"/>
      <c r="V32" s="98"/>
      <c r="W32" s="98"/>
      <c r="X32" s="99"/>
      <c r="Y32" s="467" t="s">
        <v>12</v>
      </c>
      <c r="Z32" s="527"/>
      <c r="AA32" s="528"/>
      <c r="AB32" s="457" t="s">
        <v>555</v>
      </c>
      <c r="AC32" s="457"/>
      <c r="AD32" s="457"/>
      <c r="AE32" s="211" t="s">
        <v>556</v>
      </c>
      <c r="AF32" s="212"/>
      <c r="AG32" s="212"/>
      <c r="AH32" s="212"/>
      <c r="AI32" s="211" t="s">
        <v>564</v>
      </c>
      <c r="AJ32" s="212"/>
      <c r="AK32" s="212"/>
      <c r="AL32" s="212"/>
      <c r="AM32" s="211" t="s">
        <v>568</v>
      </c>
      <c r="AN32" s="212"/>
      <c r="AO32" s="212"/>
      <c r="AP32" s="212"/>
      <c r="AQ32" s="333" t="s">
        <v>553</v>
      </c>
      <c r="AR32" s="200"/>
      <c r="AS32" s="200"/>
      <c r="AT32" s="334"/>
      <c r="AU32" s="212"/>
      <c r="AV32" s="212"/>
      <c r="AW32" s="212"/>
      <c r="AX32" s="214"/>
    </row>
    <row r="33" spans="1:50" ht="23.2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555</v>
      </c>
      <c r="AC33" s="519"/>
      <c r="AD33" s="519"/>
      <c r="AE33" s="211" t="s">
        <v>556</v>
      </c>
      <c r="AF33" s="212"/>
      <c r="AG33" s="212"/>
      <c r="AH33" s="212"/>
      <c r="AI33" s="211" t="s">
        <v>564</v>
      </c>
      <c r="AJ33" s="212"/>
      <c r="AK33" s="212"/>
      <c r="AL33" s="212"/>
      <c r="AM33" s="211" t="s">
        <v>568</v>
      </c>
      <c r="AN33" s="212"/>
      <c r="AO33" s="212"/>
      <c r="AP33" s="212"/>
      <c r="AQ33" s="333" t="s">
        <v>553</v>
      </c>
      <c r="AR33" s="200"/>
      <c r="AS33" s="200"/>
      <c r="AT33" s="334"/>
      <c r="AU33" s="212">
        <v>2</v>
      </c>
      <c r="AV33" s="212"/>
      <c r="AW33" s="212"/>
      <c r="AX33" s="214"/>
    </row>
    <row r="34" spans="1:50" ht="51"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553</v>
      </c>
      <c r="AF34" s="212"/>
      <c r="AG34" s="212"/>
      <c r="AH34" s="212"/>
      <c r="AI34" s="211" t="s">
        <v>564</v>
      </c>
      <c r="AJ34" s="212"/>
      <c r="AK34" s="212"/>
      <c r="AL34" s="212"/>
      <c r="AM34" s="211" t="s">
        <v>568</v>
      </c>
      <c r="AN34" s="212"/>
      <c r="AO34" s="212"/>
      <c r="AP34" s="212"/>
      <c r="AQ34" s="333" t="s">
        <v>553</v>
      </c>
      <c r="AR34" s="200"/>
      <c r="AS34" s="200"/>
      <c r="AT34" s="334"/>
      <c r="AU34" s="212"/>
      <c r="AV34" s="212"/>
      <c r="AW34" s="212"/>
      <c r="AX34" s="214"/>
    </row>
    <row r="35" spans="1:50" ht="23.25" customHeight="1">
      <c r="A35" s="219" t="s">
        <v>528</v>
      </c>
      <c r="B35" s="220"/>
      <c r="C35" s="220"/>
      <c r="D35" s="220"/>
      <c r="E35" s="220"/>
      <c r="F35" s="221"/>
      <c r="G35" s="225" t="s">
        <v>586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c r="A101" s="418"/>
      <c r="B101" s="419"/>
      <c r="C101" s="419"/>
      <c r="D101" s="419"/>
      <c r="E101" s="419"/>
      <c r="F101" s="420"/>
      <c r="G101" s="98" t="s">
        <v>587</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t="s">
        <v>553</v>
      </c>
      <c r="AF101" s="212"/>
      <c r="AG101" s="212"/>
      <c r="AH101" s="213"/>
      <c r="AI101" s="211" t="s">
        <v>564</v>
      </c>
      <c r="AJ101" s="212"/>
      <c r="AK101" s="212"/>
      <c r="AL101" s="213"/>
      <c r="AM101" s="211" t="s">
        <v>568</v>
      </c>
      <c r="AN101" s="212"/>
      <c r="AO101" s="212"/>
      <c r="AP101" s="213"/>
      <c r="AQ101" s="211" t="s">
        <v>553</v>
      </c>
      <c r="AR101" s="212"/>
      <c r="AS101" s="212"/>
      <c r="AT101" s="213"/>
      <c r="AU101" s="211" t="s">
        <v>553</v>
      </c>
      <c r="AV101" s="212"/>
      <c r="AW101" s="212"/>
      <c r="AX101" s="213"/>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t="s">
        <v>553</v>
      </c>
      <c r="AF102" s="414"/>
      <c r="AG102" s="414"/>
      <c r="AH102" s="414"/>
      <c r="AI102" s="414" t="s">
        <v>564</v>
      </c>
      <c r="AJ102" s="414"/>
      <c r="AK102" s="414"/>
      <c r="AL102" s="414"/>
      <c r="AM102" s="414" t="s">
        <v>568</v>
      </c>
      <c r="AN102" s="414"/>
      <c r="AO102" s="414"/>
      <c r="AP102" s="414"/>
      <c r="AQ102" s="266">
        <v>2</v>
      </c>
      <c r="AR102" s="267"/>
      <c r="AS102" s="267"/>
      <c r="AT102" s="312"/>
      <c r="AU102" s="266">
        <v>2</v>
      </c>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c r="A116" s="435"/>
      <c r="B116" s="436"/>
      <c r="C116" s="436"/>
      <c r="D116" s="436"/>
      <c r="E116" s="436"/>
      <c r="F116" s="437"/>
      <c r="G116" s="389" t="s">
        <v>588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t="s">
        <v>559</v>
      </c>
      <c r="AF116" s="414"/>
      <c r="AG116" s="414"/>
      <c r="AH116" s="414"/>
      <c r="AI116" s="414" t="s">
        <v>564</v>
      </c>
      <c r="AJ116" s="414"/>
      <c r="AK116" s="414"/>
      <c r="AL116" s="414"/>
      <c r="AM116" s="414" t="s">
        <v>568</v>
      </c>
      <c r="AN116" s="414"/>
      <c r="AO116" s="414"/>
      <c r="AP116" s="414"/>
      <c r="AQ116" s="211">
        <v>3</v>
      </c>
      <c r="AR116" s="212"/>
      <c r="AS116" s="212"/>
      <c r="AT116" s="212"/>
      <c r="AU116" s="212"/>
      <c r="AV116" s="212"/>
      <c r="AW116" s="212"/>
      <c r="AX116" s="214"/>
    </row>
    <row r="117" spans="1:50" ht="46.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560</v>
      </c>
      <c r="AC117" s="469"/>
      <c r="AD117" s="470"/>
      <c r="AE117" s="547" t="s">
        <v>559</v>
      </c>
      <c r="AF117" s="547"/>
      <c r="AG117" s="547"/>
      <c r="AH117" s="547"/>
      <c r="AI117" s="547" t="s">
        <v>553</v>
      </c>
      <c r="AJ117" s="547"/>
      <c r="AK117" s="547"/>
      <c r="AL117" s="547"/>
      <c r="AM117" s="547" t="s">
        <v>569</v>
      </c>
      <c r="AN117" s="547"/>
      <c r="AO117" s="547"/>
      <c r="AP117" s="547"/>
      <c r="AQ117" s="547" t="s">
        <v>579</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553</v>
      </c>
      <c r="AV133" s="193"/>
      <c r="AW133" s="126" t="s">
        <v>300</v>
      </c>
      <c r="AX133" s="188"/>
    </row>
    <row r="134" spans="1:50" ht="39.75" customHeight="1">
      <c r="A134" s="182"/>
      <c r="B134" s="179"/>
      <c r="C134" s="173"/>
      <c r="D134" s="179"/>
      <c r="E134" s="173"/>
      <c r="F134" s="174"/>
      <c r="G134" s="97" t="s">
        <v>553</v>
      </c>
      <c r="H134" s="98"/>
      <c r="I134" s="98"/>
      <c r="J134" s="98"/>
      <c r="K134" s="98"/>
      <c r="L134" s="98"/>
      <c r="M134" s="98"/>
      <c r="N134" s="98"/>
      <c r="O134" s="98"/>
      <c r="P134" s="98"/>
      <c r="Q134" s="98"/>
      <c r="R134" s="98"/>
      <c r="S134" s="98"/>
      <c r="T134" s="98"/>
      <c r="U134" s="98"/>
      <c r="V134" s="98"/>
      <c r="W134" s="98"/>
      <c r="X134" s="99"/>
      <c r="Y134" s="194" t="s">
        <v>379</v>
      </c>
      <c r="Z134" s="195"/>
      <c r="AA134" s="196"/>
      <c r="AB134" s="197" t="s">
        <v>553</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9.2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90" t="s">
        <v>553</v>
      </c>
      <c r="AR432" s="193"/>
      <c r="AS432" s="126" t="s">
        <v>356</v>
      </c>
      <c r="AT432" s="127"/>
      <c r="AU432" s="193" t="s">
        <v>553</v>
      </c>
      <c r="AV432" s="193"/>
      <c r="AW432" s="126" t="s">
        <v>300</v>
      </c>
      <c r="AX432" s="188"/>
    </row>
    <row r="433" spans="1:50" ht="23.25" customHeight="1">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553</v>
      </c>
      <c r="AF457" s="193"/>
      <c r="AG457" s="126" t="s">
        <v>356</v>
      </c>
      <c r="AH457" s="127"/>
      <c r="AI457" s="149"/>
      <c r="AJ457" s="149"/>
      <c r="AK457" s="149"/>
      <c r="AL457" s="147"/>
      <c r="AM457" s="149"/>
      <c r="AN457" s="149"/>
      <c r="AO457" s="149"/>
      <c r="AP457" s="147"/>
      <c r="AQ457" s="590" t="s">
        <v>553</v>
      </c>
      <c r="AR457" s="193"/>
      <c r="AS457" s="126" t="s">
        <v>356</v>
      </c>
      <c r="AT457" s="127"/>
      <c r="AU457" s="193" t="s">
        <v>553</v>
      </c>
      <c r="AV457" s="193"/>
      <c r="AW457" s="126" t="s">
        <v>300</v>
      </c>
      <c r="AX457" s="188"/>
    </row>
    <row r="458" spans="1:50" ht="23.25" customHeight="1">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3.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9.25"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49.5"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4"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561</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29.25" customHeight="1">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4" customHeight="1">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4"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4" customHeight="1">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4" customHeight="1">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4" customHeight="1">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561</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4" customHeight="1">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4" customHeight="1">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561</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4" customHeight="1">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561</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561</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561</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561</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561</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40" t="s">
        <v>48</v>
      </c>
      <c r="B726" s="802"/>
      <c r="C726" s="815" t="s">
        <v>53</v>
      </c>
      <c r="D726" s="837"/>
      <c r="E726" s="837"/>
      <c r="F726" s="838"/>
      <c r="G726" s="574" t="s">
        <v>570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c r="A727" s="803"/>
      <c r="B727" s="804"/>
      <c r="C727" s="748" t="s">
        <v>57</v>
      </c>
      <c r="D727" s="749"/>
      <c r="E727" s="749"/>
      <c r="F727" s="750"/>
      <c r="G727" s="571" t="s">
        <v>571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c r="B731" s="800"/>
      <c r="C731" s="800"/>
      <c r="D731" s="800"/>
      <c r="E731" s="801"/>
      <c r="F731" s="729" t="s">
        <v>590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c r="B733" s="674"/>
      <c r="C733" s="674"/>
      <c r="D733" s="674"/>
      <c r="E733" s="675"/>
      <c r="F733" s="637" t="s">
        <v>591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1" t="s">
        <v>431</v>
      </c>
      <c r="B737" s="203"/>
      <c r="C737" s="203"/>
      <c r="D737" s="204"/>
      <c r="E737" s="987" t="s">
        <v>553</v>
      </c>
      <c r="F737" s="987"/>
      <c r="G737" s="987"/>
      <c r="H737" s="987"/>
      <c r="I737" s="987"/>
      <c r="J737" s="987"/>
      <c r="K737" s="987"/>
      <c r="L737" s="987"/>
      <c r="M737" s="987"/>
      <c r="N737" s="358" t="s">
        <v>358</v>
      </c>
      <c r="O737" s="358"/>
      <c r="P737" s="358"/>
      <c r="Q737" s="358"/>
      <c r="R737" s="987" t="s">
        <v>553</v>
      </c>
      <c r="S737" s="987"/>
      <c r="T737" s="987"/>
      <c r="U737" s="987"/>
      <c r="V737" s="987"/>
      <c r="W737" s="987"/>
      <c r="X737" s="987"/>
      <c r="Y737" s="987"/>
      <c r="Z737" s="987"/>
      <c r="AA737" s="358" t="s">
        <v>359</v>
      </c>
      <c r="AB737" s="358"/>
      <c r="AC737" s="358"/>
      <c r="AD737" s="358"/>
      <c r="AE737" s="987" t="s">
        <v>553</v>
      </c>
      <c r="AF737" s="987"/>
      <c r="AG737" s="987"/>
      <c r="AH737" s="987"/>
      <c r="AI737" s="987"/>
      <c r="AJ737" s="987"/>
      <c r="AK737" s="987"/>
      <c r="AL737" s="987"/>
      <c r="AM737" s="987"/>
      <c r="AN737" s="358" t="s">
        <v>360</v>
      </c>
      <c r="AO737" s="358"/>
      <c r="AP737" s="358"/>
      <c r="AQ737" s="358"/>
      <c r="AR737" s="988" t="s">
        <v>553</v>
      </c>
      <c r="AS737" s="989"/>
      <c r="AT737" s="989"/>
      <c r="AU737" s="989"/>
      <c r="AV737" s="989"/>
      <c r="AW737" s="989"/>
      <c r="AX737" s="990"/>
      <c r="AY737" s="89"/>
      <c r="AZ737" s="89"/>
    </row>
    <row r="738" spans="1:52" ht="24.75" customHeight="1">
      <c r="A738" s="991" t="s">
        <v>361</v>
      </c>
      <c r="B738" s="203"/>
      <c r="C738" s="203"/>
      <c r="D738" s="204"/>
      <c r="E738" s="987" t="s">
        <v>553</v>
      </c>
      <c r="F738" s="987"/>
      <c r="G738" s="987"/>
      <c r="H738" s="987"/>
      <c r="I738" s="987"/>
      <c r="J738" s="987"/>
      <c r="K738" s="987"/>
      <c r="L738" s="987"/>
      <c r="M738" s="987"/>
      <c r="N738" s="358" t="s">
        <v>362</v>
      </c>
      <c r="O738" s="358"/>
      <c r="P738" s="358"/>
      <c r="Q738" s="358"/>
      <c r="R738" s="987" t="s">
        <v>553</v>
      </c>
      <c r="S738" s="987"/>
      <c r="T738" s="987"/>
      <c r="U738" s="987"/>
      <c r="V738" s="987"/>
      <c r="W738" s="987"/>
      <c r="X738" s="987"/>
      <c r="Y738" s="987"/>
      <c r="Z738" s="987"/>
      <c r="AA738" s="358" t="s">
        <v>482</v>
      </c>
      <c r="AB738" s="358"/>
      <c r="AC738" s="358"/>
      <c r="AD738" s="358"/>
      <c r="AE738" s="987" t="s">
        <v>569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c r="A739" s="995" t="s">
        <v>543</v>
      </c>
      <c r="B739" s="996"/>
      <c r="C739" s="996"/>
      <c r="D739" s="997"/>
      <c r="E739" s="998" t="s">
        <v>550</v>
      </c>
      <c r="F739" s="999"/>
      <c r="G739" s="999"/>
      <c r="H739" s="91" t="str">
        <f>IF(E739="", "", "(")</f>
        <v>(</v>
      </c>
      <c r="I739" s="982" t="s">
        <v>470</v>
      </c>
      <c r="J739" s="982"/>
      <c r="K739" s="91" t="str">
        <f>IF(OR(I739="　", I739=""), "", "-")</f>
        <v>-</v>
      </c>
      <c r="L739" s="983">
        <v>32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534</v>
      </c>
      <c r="B779" s="629"/>
      <c r="C779" s="629"/>
      <c r="D779" s="629"/>
      <c r="E779" s="629"/>
      <c r="F779" s="630"/>
      <c r="G779" s="595" t="s">
        <v>572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4"/>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82">
    <cfRule type="expression" dxfId="2797" priority="13893">
      <formula>IF(RIGHT(TEXT(Y782,"0.#"),1)=".",FALSE,TRUE)</formula>
    </cfRule>
    <cfRule type="expression" dxfId="2796" priority="13894">
      <formula>IF(RIGHT(TEXT(Y782,"0.#"),1)=".",TRUE,FALSE)</formula>
    </cfRule>
  </conditionalFormatting>
  <conditionalFormatting sqref="Y791">
    <cfRule type="expression" dxfId="2795" priority="13889">
      <formula>IF(RIGHT(TEXT(Y791,"0.#"),1)=".",FALSE,TRUE)</formula>
    </cfRule>
    <cfRule type="expression" dxfId="2794" priority="13890">
      <formula>IF(RIGHT(TEXT(Y791,"0.#"),1)=".",TRUE,FALSE)</formula>
    </cfRule>
  </conditionalFormatting>
  <conditionalFormatting sqref="Y822:Y829 Y820 Y809:Y816 Y807 Y796:Y803 Y794">
    <cfRule type="expression" dxfId="2793" priority="13671">
      <formula>IF(RIGHT(TEXT(Y794,"0.#"),1)=".",FALSE,TRUE)</formula>
    </cfRule>
    <cfRule type="expression" dxfId="2792" priority="13672">
      <formula>IF(RIGHT(TEXT(Y794,"0.#"),1)=".",TRUE,FALSE)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3:Y790 Y781">
    <cfRule type="expression" dxfId="2785" priority="13695">
      <formula>IF(RIGHT(TEXT(Y781,"0.#"),1)=".",FALSE,TRUE)</formula>
    </cfRule>
    <cfRule type="expression" dxfId="2784" priority="13696">
      <formula>IF(RIGHT(TEXT(Y781,"0.#"),1)=".",TRUE,FALSE)</formula>
    </cfRule>
  </conditionalFormatting>
  <conditionalFormatting sqref="AU782">
    <cfRule type="expression" dxfId="2783" priority="13693">
      <formula>IF(RIGHT(TEXT(AU782,"0.#"),1)=".",FALSE,TRUE)</formula>
    </cfRule>
    <cfRule type="expression" dxfId="2782" priority="13694">
      <formula>IF(RIGHT(TEXT(AU782,"0.#"),1)=".",TRUE,FALSE)</formula>
    </cfRule>
  </conditionalFormatting>
  <conditionalFormatting sqref="AU791">
    <cfRule type="expression" dxfId="2781" priority="13691">
      <formula>IF(RIGHT(TEXT(AU791,"0.#"),1)=".",FALSE,TRUE)</formula>
    </cfRule>
    <cfRule type="expression" dxfId="2780" priority="13692">
      <formula>IF(RIGHT(TEXT(AU791,"0.#"),1)=".",TRUE,FALSE)</formula>
    </cfRule>
  </conditionalFormatting>
  <conditionalFormatting sqref="AU783:AU790 AU781">
    <cfRule type="expression" dxfId="2779" priority="13689">
      <formula>IF(RIGHT(TEXT(AU781,"0.#"),1)=".",FALSE,TRUE)</formula>
    </cfRule>
    <cfRule type="expression" dxfId="2778" priority="13690">
      <formula>IF(RIGHT(TEXT(AU781,"0.#"),1)=".",TRUE,FALSE)</formula>
    </cfRule>
  </conditionalFormatting>
  <conditionalFormatting sqref="Y821 Y808 Y795">
    <cfRule type="expression" dxfId="2777" priority="13675">
      <formula>IF(RIGHT(TEXT(Y795,"0.#"),1)=".",FALSE,TRUE)</formula>
    </cfRule>
    <cfRule type="expression" dxfId="2776" priority="13676">
      <formula>IF(RIGHT(TEXT(Y795,"0.#"),1)=".",TRUE,FALSE)</formula>
    </cfRule>
  </conditionalFormatting>
  <conditionalFormatting sqref="Y830 Y817 Y804">
    <cfRule type="expression" dxfId="2775" priority="13673">
      <formula>IF(RIGHT(TEXT(Y804,"0.#"),1)=".",FALSE,TRUE)</formula>
    </cfRule>
    <cfRule type="expression" dxfId="2774" priority="13674">
      <formula>IF(RIGHT(TEXT(Y804,"0.#"),1)=".",TRUE,FALSE)</formula>
    </cfRule>
  </conditionalFormatting>
  <conditionalFormatting sqref="AU821 AU808 AU795">
    <cfRule type="expression" dxfId="2773" priority="13669">
      <formula>IF(RIGHT(TEXT(AU795,"0.#"),1)=".",FALSE,TRUE)</formula>
    </cfRule>
    <cfRule type="expression" dxfId="2772" priority="13670">
      <formula>IF(RIGHT(TEXT(AU795,"0.#"),1)=".",TRUE,FALSE)</formula>
    </cfRule>
  </conditionalFormatting>
  <conditionalFormatting sqref="AU830 AU817 AU804">
    <cfRule type="expression" dxfId="2771" priority="13667">
      <formula>IF(RIGHT(TEXT(AU804,"0.#"),1)=".",FALSE,TRUE)</formula>
    </cfRule>
    <cfRule type="expression" dxfId="2770" priority="13668">
      <formula>IF(RIGHT(TEXT(AU804,"0.#"),1)=".",TRUE,FALSE)</formula>
    </cfRule>
  </conditionalFormatting>
  <conditionalFormatting sqref="AU822:AU829 AU820 AU809:AU816 AU807 AU796:AU803 AU794">
    <cfRule type="expression" dxfId="2769" priority="13665">
      <formula>IF(RIGHT(TEXT(AU794,"0.#"),1)=".",FALSE,TRUE)</formula>
    </cfRule>
    <cfRule type="expression" dxfId="2768" priority="13666">
      <formula>IF(RIGHT(TEXT(AU794,"0.#"),1)=".",TRUE,FALSE)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Q116">
    <cfRule type="expression" dxfId="2603" priority="13173">
      <formula>IF(RIGHT(TEXT(AQ116,"0.#"),1)=".",FALSE,TRUE)</formula>
    </cfRule>
    <cfRule type="expression" dxfId="2602" priority="13174">
      <formula>IF(RIGHT(TEXT(AQ116,"0.#"),1)=".",TRUE,FALSE)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 P26: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2018-08-21T07:11:54Z</cp:lastPrinted>
  <dcterms:created xsi:type="dcterms:W3CDTF">2012-03-13T00:50:25Z</dcterms:created>
  <dcterms:modified xsi:type="dcterms:W3CDTF">2018-08-21T07:15:48Z</dcterms:modified>
</cp:coreProperties>
</file>