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G28" authorId="0" shapeId="0">
      <text>
        <r>
          <rPr>
            <b/>
            <sz val="14"/>
            <color indexed="81"/>
            <rFont val="ＭＳ Ｐゴシック"/>
            <family val="3"/>
            <charset val="128"/>
          </rPr>
          <t>なし:</t>
        </r>
        <r>
          <rPr>
            <sz val="14"/>
            <color indexed="81"/>
            <rFont val="ＭＳ Ｐゴシック"/>
            <family val="3"/>
            <charset val="128"/>
          </rPr>
          <t xml:space="preserve">
その他は非表示にしてください</t>
        </r>
      </text>
    </comment>
  </commentList>
</comments>
</file>

<file path=xl/sharedStrings.xml><?xml version="1.0" encoding="utf-8"?>
<sst xmlns="http://schemas.openxmlformats.org/spreadsheetml/2006/main" count="2852" uniqueCount="622">
  <si>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</si>
  <si>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</si>
  <si>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</si>
  <si>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</si>
  <si>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</si>
  <si>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</si>
  <si>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</si>
  <si>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</si>
  <si>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</si>
  <si>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</si>
  <si>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</si>
  <si>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</si>
  <si>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</si>
  <si>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</si>
  <si>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</si>
  <si>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</si>
  <si>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</si>
  <si>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</si>
  <si>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</si>
  <si>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</si>
  <si>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</si>
  <si>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</si>
  <si>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</si>
  <si>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</si>
  <si>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</si>
  <si>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</si>
  <si>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</si>
  <si>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</si>
  <si>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</si>
  <si>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</si>
  <si>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</si>
  <si>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</si>
  <si>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</si>
  <si>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</si>
  <si>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</si>
  <si>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</si>
  <si>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</si>
  <si>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</si>
  <si>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</si>
  <si>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</si>
  <si>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</si>
  <si>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</si>
  <si>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</si>
  <si>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</si>
  <si>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</si>
  <si>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</si>
  <si>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</si>
  <si>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</si>
  <si>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</si>
  <si>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</si>
  <si>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</si>
  <si>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</si>
  <si>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</si>
  <si>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</si>
  <si>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</si>
  <si>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</si>
  <si>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</si>
  <si>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</si>
  <si>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</si>
  <si>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</si>
  <si>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</si>
  <si>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</si>
  <si>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</si>
  <si>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</si>
  <si>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</si>
  <si>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</si>
  <si>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</si>
  <si>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</si>
  <si>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</si>
  <si>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</si>
  <si>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</si>
  <si>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</si>
  <si>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</si>
  <si>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</si>
  <si>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</si>
  <si>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</si>
  <si>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</si>
  <si>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</si>
  <si>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</si>
  <si>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</si>
  <si>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</si>
  <si>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</si>
  <si>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</si>
  <si>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</si>
  <si>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</si>
  <si>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</si>
  <si>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</si>
  <si>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</si>
  <si>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</si>
  <si>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</si>
  <si>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</si>
  <si>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</si>
  <si>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</si>
  <si>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</si>
  <si>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</si>
  <si>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</si>
  <si>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</si>
  <si>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</si>
  <si>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</si>
  <si>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</si>
  <si>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</si>
  <si>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</si>
  <si>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</si>
  <si>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</si>
  <si>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</si>
  <si>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</si>
  <si>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</si>
  <si>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</si>
  <si>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</si>
  <si>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</si>
  <si>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</si>
  <si>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</si>
  <si>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</si>
  <si>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</si>
  <si>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</si>
  <si>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</si>
  <si>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</si>
  <si>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</si>
  <si>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</si>
  <si>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</si>
  <si>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</si>
  <si>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</si>
  <si>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</si>
  <si>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</si>
  <si>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</si>
  <si>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</si>
  <si>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</si>
  <si>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</si>
  <si>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</si>
  <si>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</si>
  <si>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</si>
  <si>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</si>
  <si>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</si>
  <si>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</si>
  <si>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</si>
  <si>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</si>
  <si>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</si>
  <si>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</si>
  <si>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</si>
  <si>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</si>
  <si>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</si>
  <si>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</si>
  <si>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</si>
  <si>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</si>
  <si>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</si>
  <si>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</si>
  <si>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</si>
  <si>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</si>
  <si>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</si>
  <si>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</si>
  <si>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</si>
  <si>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</si>
  <si>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</si>
  <si>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</si>
  <si>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</si>
  <si>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</si>
  <si>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</si>
  <si>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</si>
  <si>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</si>
  <si>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</si>
  <si>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</si>
  <si>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</si>
  <si>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</si>
  <si>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</si>
  <si>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</si>
  <si>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</si>
  <si>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</si>
  <si>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</si>
  <si>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</si>
  <si>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</si>
  <si>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</si>
  <si>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</si>
  <si>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</si>
  <si>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</si>
  <si>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</si>
  <si>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</si>
  <si>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</si>
  <si>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</si>
  <si>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</si>
  <si>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</si>
  <si>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</si>
  <si>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</si>
  <si>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</si>
  <si>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</si>
  <si>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</si>
  <si>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</si>
  <si>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</si>
  <si>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</si>
  <si>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</si>
  <si>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</si>
  <si>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</si>
  <si>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</si>
  <si>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</si>
  <si>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</si>
  <si>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</si>
  <si>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</si>
  <si>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</si>
  <si>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</si>
  <si>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</si>
  <si>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</si>
  <si>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</si>
  <si>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</si>
  <si>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</si>
  <si>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</si>
  <si>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</si>
  <si>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</si>
  <si>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</si>
  <si>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</si>
  <si>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</si>
  <si>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</si>
  <si>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</si>
  <si>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</si>
  <si>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</si>
  <si>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</si>
  <si>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</si>
  <si>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</si>
  <si>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</si>
  <si>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</si>
  <si>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</si>
  <si>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</si>
  <si>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</si>
  <si>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</si>
  <si>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</si>
  <si>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</si>
  <si>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</si>
  <si>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</si>
  <si>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</si>
  <si>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</si>
  <si>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</si>
  <si>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</si>
  <si>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</si>
  <si>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</si>
  <si>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</si>
  <si>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</si>
  <si>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</si>
  <si>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</si>
  <si>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</si>
  <si>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</si>
  <si>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</si>
  <si>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</si>
  <si>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</si>
  <si>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</si>
  <si>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</si>
  <si>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</si>
  <si>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</si>
  <si>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</si>
  <si>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</si>
  <si>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</si>
  <si>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</si>
  <si>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</si>
  <si>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</si>
  <si>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</si>
  <si>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</si>
  <si>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</si>
  <si>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</si>
  <si>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</si>
  <si>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</si>
  <si>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</si>
  <si>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</si>
  <si>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</si>
  <si>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</si>
  <si>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</si>
  <si>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</si>
  <si>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</si>
  <si>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</si>
  <si>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</si>
  <si>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</si>
  <si>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</si>
  <si>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</si>
  <si>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</si>
  <si>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</si>
  <si>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</si>
  <si>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</si>
  <si>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</si>
  <si>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</si>
  <si>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</si>
  <si>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</si>
  <si>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</si>
  <si>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</si>
  <si>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</si>
  <si>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</si>
  <si>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</si>
  <si>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</si>
  <si>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</si>
  <si>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</si>
  <si>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</si>
  <si>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</si>
  <si>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</si>
  <si>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</si>
  <si>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</si>
  <si>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</si>
  <si>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</si>
  <si>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</si>
  <si>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</si>
  <si>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</si>
  <si>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</si>
  <si>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</si>
  <si>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</si>
  <si>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</si>
  <si>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</si>
  <si>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</si>
  <si>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</si>
  <si>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</si>
  <si>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</si>
  <si>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</si>
  <si>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</si>
  <si>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</si>
  <si>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</si>
  <si>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</si>
  <si>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</si>
  <si>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</si>
  <si>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</si>
  <si>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</si>
  <si>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</si>
  <si>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</si>
  <si>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</si>
  <si>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</si>
  <si>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</si>
  <si>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</si>
  <si>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</si>
  <si>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</si>
  <si>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</si>
  <si>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</si>
  <si>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</si>
  <si>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</si>
  <si>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</si>
  <si>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</si>
  <si>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</si>
  <si>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</si>
  <si>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</si>
  <si>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</si>
  <si>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</si>
  <si>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</si>
  <si>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</si>
  <si>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</si>
  <si>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</si>
  <si>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</si>
  <si>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</si>
  <si>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</si>
  <si>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</si>
  <si>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</si>
  <si>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</si>
  <si>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</si>
  <si>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</si>
  <si>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</si>
  <si>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</si>
  <si>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</si>
  <si>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</si>
  <si>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</si>
  <si>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</si>
  <si>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</si>
  <si>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</si>
  <si>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</si>
  <si>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</si>
  <si>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</si>
  <si>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</si>
  <si>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</si>
  <si>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</si>
  <si>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</si>
  <si>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</si>
  <si>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</si>
  <si>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</si>
  <si>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</si>
  <si>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</si>
  <si>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</si>
  <si>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</si>
  <si>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</si>
  <si>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</si>
  <si>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</si>
  <si>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</si>
  <si>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</si>
  <si>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</si>
  <si>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</si>
  <si>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</si>
  <si>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</si>
  <si>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</si>
  <si>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</si>
  <si>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</si>
  <si>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</si>
  <si>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</si>
  <si>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</si>
  <si>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</si>
  <si>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</si>
  <si>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</si>
  <si>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</si>
  <si>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</si>
  <si>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</si>
  <si>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</si>
  <si>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</si>
  <si>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</si>
  <si>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</si>
  <si>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</si>
  <si>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</si>
  <si>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</si>
  <si>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</si>
  <si>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</si>
  <si>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</si>
  <si>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</si>
  <si>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</si>
  <si>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</si>
  <si>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</si>
  <si>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</si>
  <si>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</si>
  <si>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</si>
  <si>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</si>
  <si>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</si>
  <si>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</si>
  <si>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</si>
  <si>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</si>
  <si>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</si>
  <si>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</si>
  <si>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</si>
  <si>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</si>
  <si>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</si>
  <si>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</si>
  <si>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</si>
  <si>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</si>
  <si>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</si>
  <si>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</si>
  <si>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</si>
  <si>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</si>
  <si>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</si>
  <si>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</si>
  <si>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</si>
  <si>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</si>
  <si>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</si>
  <si>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</si>
  <si>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</si>
  <si>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</si>
  <si>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</si>
  <si>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</si>
  <si>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</si>
  <si>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</si>
  <si>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</si>
  <si>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</si>
  <si>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</si>
  <si>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</si>
  <si>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</si>
  <si>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</si>
  <si>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</si>
  <si>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</si>
  <si>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</si>
  <si>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</si>
  <si>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</si>
  <si>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</si>
  <si>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</si>
  <si>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</si>
  <si>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</si>
  <si>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</si>
  <si>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</si>
  <si>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</si>
  <si>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</si>
  <si>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</si>
  <si>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</si>
  <si>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</si>
  <si>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</si>
  <si>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</si>
  <si>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</si>
  <si>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</si>
  <si>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</si>
  <si>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</si>
  <si>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</si>
  <si>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</si>
  <si>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</si>
  <si>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</si>
  <si>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</si>
  <si>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</si>
  <si>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</si>
  <si>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</si>
  <si>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</si>
  <si>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</si>
  <si>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</si>
  <si>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</si>
  <si>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</si>
  <si>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</si>
  <si>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</si>
  <si>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</si>
  <si>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</si>
  <si>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</si>
  <si>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</si>
  <si>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</si>
  <si>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</si>
  <si>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</si>
  <si>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</si>
  <si>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</si>
  <si>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</si>
  <si>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</si>
  <si>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</si>
  <si>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</si>
  <si>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</si>
  <si>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</si>
  <si>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</si>
  <si>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</si>
  <si>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</si>
  <si>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</si>
  <si>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</si>
  <si>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</si>
  <si>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</si>
  <si>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</si>
  <si>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</si>
  <si>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</si>
  <si>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</si>
  <si>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</si>
  <si>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</si>
  <si>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</si>
  <si>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</si>
  <si>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</si>
  <si>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</si>
  <si>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</si>
  <si>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</si>
  <si>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</si>
  <si>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</si>
  <si>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</si>
  <si>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</si>
  <si>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</si>
  <si>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</si>
  <si>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</si>
  <si>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</si>
  <si>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</si>
  <si>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</si>
  <si>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</si>
  <si>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</si>
  <si>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</si>
  <si>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</si>
  <si>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</si>
  <si>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</si>
  <si>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</si>
  <si>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</si>
  <si>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</si>
  <si>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</si>
  <si>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</si>
  <si>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</si>
  <si>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</si>
  <si>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</si>
  <si>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</si>
  <si>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</si>
  <si>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</si>
  <si>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</si>
  <si>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</si>
  <si>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</si>
  <si>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</si>
  <si>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</si>
  <si>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</si>
  <si>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</si>
  <si>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</si>
  <si>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</si>
  <si>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</si>
  <si>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</si>
  <si>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</si>
  <si>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</si>
  <si>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ユニバーサルツーリズム促進事業</t>
    <rPh sb="11" eb="13">
      <t>ソクシン</t>
    </rPh>
    <rPh sb="13" eb="15">
      <t>ジギョウ</t>
    </rPh>
    <phoneticPr fontId="5"/>
  </si>
  <si>
    <t>観光庁</t>
    <rPh sb="0" eb="2">
      <t>カンコウ</t>
    </rPh>
    <rPh sb="2" eb="3">
      <t>チョウ</t>
    </rPh>
    <phoneticPr fontId="5"/>
  </si>
  <si>
    <t>国土交通省</t>
  </si>
  <si>
    <t>観光産業課</t>
    <rPh sb="0" eb="2">
      <t>カンコウ</t>
    </rPh>
    <rPh sb="2" eb="4">
      <t>サンギョウ</t>
    </rPh>
    <rPh sb="4" eb="5">
      <t>カ</t>
    </rPh>
    <phoneticPr fontId="5"/>
  </si>
  <si>
    <t>課長　鈴木　貴典</t>
    <rPh sb="0" eb="2">
      <t>カチョウ</t>
    </rPh>
    <rPh sb="3" eb="5">
      <t>スズキ</t>
    </rPh>
    <rPh sb="6" eb="8">
      <t>タカノリ</t>
    </rPh>
    <phoneticPr fontId="5"/>
  </si>
  <si>
    <t>○</t>
  </si>
  <si>
    <t>観光立国推進基本法第21条</t>
    <rPh sb="0" eb="2">
      <t>カンコウ</t>
    </rPh>
    <rPh sb="2" eb="4">
      <t>リッコク</t>
    </rPh>
    <rPh sb="4" eb="6">
      <t>スイシン</t>
    </rPh>
    <rPh sb="6" eb="9">
      <t>キホンホウ</t>
    </rPh>
    <rPh sb="9" eb="10">
      <t>ダイ</t>
    </rPh>
    <rPh sb="12" eb="13">
      <t>ジョウ</t>
    </rPh>
    <phoneticPr fontId="5"/>
  </si>
  <si>
    <t>高齢者、障がい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phoneticPr fontId="5"/>
  </si>
  <si>
    <t>-</t>
  </si>
  <si>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</si>
  <si>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</si>
  <si>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</si>
  <si>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</si>
  <si>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</si>
  <si>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</si>
  <si>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</si>
  <si>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</si>
  <si>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</si>
  <si>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</si>
  <si>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</si>
  <si>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本事業により、外国人など誰しもが旅行しやすい環境の構築が期待され、訪日外国人を初めとする旅行者数の増加、及びそれに伴う宿泊者数の増加、旅行消費額の増加に寄与できる。</t>
    <phoneticPr fontId="5"/>
  </si>
  <si>
    <t>人口減少に加え超高齢化社会を迎え、誰もが旅行をしやすい環境の整備が求められている。</t>
    <phoneticPr fontId="5"/>
  </si>
  <si>
    <t>誰もが旅行をしやすい環境の整備を進めるため、ユニバーサルツーリズムの促進は必要かつ適切な事業である。</t>
    <phoneticPr fontId="5"/>
  </si>
  <si>
    <t>企画競争など公平性を保っている。</t>
    <phoneticPr fontId="5"/>
  </si>
  <si>
    <t>無</t>
  </si>
  <si>
    <t>‐</t>
  </si>
  <si>
    <t>真に必要な事業に限定している。</t>
    <rPh sb="0" eb="1">
      <t>シン</t>
    </rPh>
    <rPh sb="2" eb="4">
      <t>ヒツヨウ</t>
    </rPh>
    <rPh sb="5" eb="7">
      <t>ジギョウ</t>
    </rPh>
    <rPh sb="8" eb="10">
      <t>ゲンテイ</t>
    </rPh>
    <phoneticPr fontId="5"/>
  </si>
  <si>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</si>
  <si>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</si>
  <si>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</si>
  <si>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作成した接遇マニュアル等は幅広い関係者に活用されている。</t>
    <rPh sb="0" eb="2">
      <t>サクセイ</t>
    </rPh>
    <rPh sb="4" eb="6">
      <t>セツグウ</t>
    </rPh>
    <rPh sb="11" eb="12">
      <t>トウ</t>
    </rPh>
    <rPh sb="13" eb="15">
      <t>ハバヒロ</t>
    </rPh>
    <rPh sb="16" eb="19">
      <t>カンケイシャ</t>
    </rPh>
    <rPh sb="20" eb="22">
      <t>カツヨウ</t>
    </rPh>
    <phoneticPr fontId="5"/>
  </si>
  <si>
    <t>適正に企画競争を経て、業者選定している。</t>
    <rPh sb="0" eb="2">
      <t>テキセイ</t>
    </rPh>
    <rPh sb="3" eb="5">
      <t>キカク</t>
    </rPh>
    <rPh sb="5" eb="7">
      <t>キョウソウ</t>
    </rPh>
    <rPh sb="8" eb="9">
      <t>ヘ</t>
    </rPh>
    <rPh sb="11" eb="13">
      <t>ギョウシャ</t>
    </rPh>
    <rPh sb="13" eb="15">
      <t>センテイ</t>
    </rPh>
    <phoneticPr fontId="5"/>
  </si>
  <si>
    <t>今後とも適正に行っていく。</t>
    <rPh sb="0" eb="2">
      <t>コンゴ</t>
    </rPh>
    <rPh sb="4" eb="6">
      <t>テキセイ</t>
    </rPh>
    <rPh sb="7" eb="8">
      <t>オコナ</t>
    </rPh>
    <phoneticPr fontId="5"/>
  </si>
  <si>
    <t>1049</t>
    <phoneticPr fontId="5"/>
  </si>
  <si>
    <t>250</t>
    <phoneticPr fontId="5"/>
  </si>
  <si>
    <t>236</t>
    <phoneticPr fontId="5"/>
  </si>
  <si>
    <t>240</t>
    <phoneticPr fontId="5"/>
  </si>
  <si>
    <t>249</t>
    <phoneticPr fontId="5"/>
  </si>
  <si>
    <t>直接経費</t>
    <rPh sb="0" eb="2">
      <t>チョクセツ</t>
    </rPh>
    <rPh sb="2" eb="4">
      <t>ケイヒ</t>
    </rPh>
    <phoneticPr fontId="5"/>
  </si>
  <si>
    <t>人件費</t>
    <rPh sb="0" eb="3">
      <t>ジンケンヒ</t>
    </rPh>
    <phoneticPr fontId="5"/>
  </si>
  <si>
    <t>A.㈱オリエンタルコンサルタンツ</t>
    <phoneticPr fontId="5"/>
  </si>
  <si>
    <t>一般管理費、消費税</t>
    <rPh sb="0" eb="2">
      <t>イッパン</t>
    </rPh>
    <rPh sb="2" eb="5">
      <t>カンリヒ</t>
    </rPh>
    <rPh sb="6" eb="8">
      <t>ショウヒ</t>
    </rPh>
    <rPh sb="8" eb="9">
      <t>ゼイ</t>
    </rPh>
    <phoneticPr fontId="5"/>
  </si>
  <si>
    <t>㈱オリエンタルコンサルタンツ</t>
    <phoneticPr fontId="5"/>
  </si>
  <si>
    <t>調査・研究、コンサルティング</t>
    <rPh sb="0" eb="2">
      <t>チョウサ</t>
    </rPh>
    <rPh sb="3" eb="5">
      <t>ケンキュウ</t>
    </rPh>
    <phoneticPr fontId="5"/>
  </si>
  <si>
    <t>窓口数</t>
    <rPh sb="0" eb="2">
      <t>マドグチ</t>
    </rPh>
    <rPh sb="2" eb="3">
      <t>スウ</t>
    </rPh>
    <phoneticPr fontId="5"/>
  </si>
  <si>
    <t>観光庁調べ</t>
    <rPh sb="0" eb="2">
      <t>カンコウ</t>
    </rPh>
    <rPh sb="2" eb="3">
      <t>チョウ</t>
    </rPh>
    <rPh sb="3" eb="4">
      <t>シラ</t>
    </rPh>
    <phoneticPr fontId="5"/>
  </si>
  <si>
    <t>当事業におけるバリアフリー旅行相談窓口の支援数</t>
    <rPh sb="0" eb="1">
      <t>トウ</t>
    </rPh>
    <rPh sb="1" eb="3">
      <t>ジギョウ</t>
    </rPh>
    <rPh sb="13" eb="15">
      <t>リョコウ</t>
    </rPh>
    <rPh sb="15" eb="17">
      <t>ソウダン</t>
    </rPh>
    <rPh sb="17" eb="19">
      <t>マドグチ</t>
    </rPh>
    <rPh sb="20" eb="22">
      <t>シエン</t>
    </rPh>
    <rPh sb="22" eb="23">
      <t>スウ</t>
    </rPh>
    <phoneticPr fontId="5"/>
  </si>
  <si>
    <t>箇所</t>
    <rPh sb="0" eb="2">
      <t>カショ</t>
    </rPh>
    <phoneticPr fontId="5"/>
  </si>
  <si>
    <t>百万円</t>
    <rPh sb="0" eb="3">
      <t>ヒャクマンエン</t>
    </rPh>
    <phoneticPr fontId="5"/>
  </si>
  <si>
    <t>28.2/3</t>
    <phoneticPr fontId="5"/>
  </si>
  <si>
    <t>観光立国推進基本計画
観光立国実現に向けたアクションプログラム</t>
    <rPh sb="0" eb="2">
      <t>カンコウ</t>
    </rPh>
    <rPh sb="2" eb="4">
      <t>リッコク</t>
    </rPh>
    <rPh sb="4" eb="6">
      <t>スイシン</t>
    </rPh>
    <rPh sb="6" eb="8">
      <t>キホン</t>
    </rPh>
    <rPh sb="8" eb="10">
      <t>ケイカク</t>
    </rPh>
    <rPh sb="11" eb="13">
      <t>カンコウ</t>
    </rPh>
    <rPh sb="13" eb="15">
      <t>リッコク</t>
    </rPh>
    <rPh sb="15" eb="17">
      <t>ジツゲン</t>
    </rPh>
    <rPh sb="18" eb="19">
      <t>ム</t>
    </rPh>
    <phoneticPr fontId="5"/>
  </si>
  <si>
    <t>検討委員会謝金等</t>
    <rPh sb="0" eb="2">
      <t>ケントウ</t>
    </rPh>
    <rPh sb="2" eb="5">
      <t>イインカイ</t>
    </rPh>
    <rPh sb="5" eb="7">
      <t>シャキン</t>
    </rPh>
    <rPh sb="7" eb="8">
      <t>トウ</t>
    </rPh>
    <phoneticPr fontId="5"/>
  </si>
  <si>
    <t>成果物作成</t>
    <rPh sb="0" eb="3">
      <t>セイカブツ</t>
    </rPh>
    <rPh sb="3" eb="5">
      <t>サクセイ</t>
    </rPh>
    <phoneticPr fontId="5"/>
  </si>
  <si>
    <t>委員会とりまとめ、成果物作成等</t>
    <rPh sb="0" eb="3">
      <t>イインカイ</t>
    </rPh>
    <rPh sb="9" eb="12">
      <t>セイカブツ</t>
    </rPh>
    <rPh sb="12" eb="14">
      <t>サクセイ</t>
    </rPh>
    <rPh sb="14" eb="15">
      <t>トウ</t>
    </rPh>
    <phoneticPr fontId="5"/>
  </si>
  <si>
    <t>観光関連の接遇マニュアル3編（宿泊施設編、旅行会社編、観光地域編）の作成及び普及方法のとりまとめを行うとともに、観光案内所に付加すべき機能について検討を行った。また、宿泊施設における情報発信のあり方について検討を行った。</t>
    <rPh sb="13" eb="14">
      <t>ヘン</t>
    </rPh>
    <rPh sb="15" eb="17">
      <t>シュクハク</t>
    </rPh>
    <rPh sb="17" eb="19">
      <t>シセツ</t>
    </rPh>
    <rPh sb="19" eb="20">
      <t>ヘン</t>
    </rPh>
    <rPh sb="21" eb="23">
      <t>リョコウ</t>
    </rPh>
    <rPh sb="23" eb="25">
      <t>ガイシャ</t>
    </rPh>
    <rPh sb="25" eb="26">
      <t>ヘン</t>
    </rPh>
    <rPh sb="27" eb="29">
      <t>カンコウ</t>
    </rPh>
    <rPh sb="29" eb="31">
      <t>チイキ</t>
    </rPh>
    <rPh sb="31" eb="32">
      <t>ヘン</t>
    </rPh>
    <rPh sb="83" eb="85">
      <t>シュクハク</t>
    </rPh>
    <phoneticPr fontId="5"/>
  </si>
  <si>
    <t>-</t>
    <phoneticPr fontId="5"/>
  </si>
  <si>
    <t>観光振興調査費</t>
    <rPh sb="0" eb="2">
      <t>カンコウ</t>
    </rPh>
    <rPh sb="2" eb="4">
      <t>シンコウ</t>
    </rPh>
    <rPh sb="4" eb="7">
      <t>チョウサヒ</t>
    </rPh>
    <phoneticPr fontId="5"/>
  </si>
  <si>
    <t>委員等旅費</t>
    <rPh sb="0" eb="3">
      <t>イイントウ</t>
    </rPh>
    <rPh sb="3" eb="5">
      <t>リョヒ</t>
    </rPh>
    <phoneticPr fontId="5"/>
  </si>
  <si>
    <t>職員旅費</t>
    <rPh sb="0" eb="2">
      <t>ショクイン</t>
    </rPh>
    <rPh sb="2" eb="4">
      <t>リョヒ</t>
    </rPh>
    <phoneticPr fontId="5"/>
  </si>
  <si>
    <t>諸謝金</t>
    <rPh sb="0" eb="1">
      <t>ショ</t>
    </rPh>
    <rPh sb="1" eb="3">
      <t>シャキン</t>
    </rPh>
    <phoneticPr fontId="5"/>
  </si>
  <si>
    <t>-</t>
    <phoneticPr fontId="5"/>
  </si>
  <si>
    <t>全国各地域の取り組みを加速させる必要があることから、国が実施することが適当である。</t>
    <rPh sb="0" eb="2">
      <t>ゼンコク</t>
    </rPh>
    <rPh sb="2" eb="3">
      <t>カク</t>
    </rPh>
    <phoneticPr fontId="5"/>
  </si>
  <si>
    <t>バリアフリー旅行相談窓口の都道府県別設置数</t>
    <rPh sb="6" eb="8">
      <t>リョコウ</t>
    </rPh>
    <rPh sb="8" eb="10">
      <t>ソウダン</t>
    </rPh>
    <rPh sb="10" eb="12">
      <t>マドグチ</t>
    </rPh>
    <rPh sb="13" eb="17">
      <t>トドウフケン</t>
    </rPh>
    <rPh sb="17" eb="18">
      <t>ベツ</t>
    </rPh>
    <rPh sb="18" eb="21">
      <t>セッチスウ</t>
    </rPh>
    <phoneticPr fontId="5"/>
  </si>
  <si>
    <t>17.4/１</t>
    <phoneticPr fontId="5"/>
  </si>
  <si>
    <t>地域における高齢者、障がい者等の旅行者の受け入れ体制を強化する一元窓口の全国47箇所での開設</t>
    <rPh sb="0" eb="2">
      <t>チイキ</t>
    </rPh>
    <rPh sb="6" eb="8">
      <t>コウレイ</t>
    </rPh>
    <rPh sb="8" eb="9">
      <t>シャ</t>
    </rPh>
    <rPh sb="10" eb="11">
      <t>ショウ</t>
    </rPh>
    <rPh sb="13" eb="14">
      <t>シャ</t>
    </rPh>
    <rPh sb="14" eb="15">
      <t>トウ</t>
    </rPh>
    <rPh sb="16" eb="19">
      <t>リョコウシャ</t>
    </rPh>
    <rPh sb="20" eb="21">
      <t>ウ</t>
    </rPh>
    <rPh sb="22" eb="23">
      <t>イ</t>
    </rPh>
    <rPh sb="24" eb="26">
      <t>タイセイ</t>
    </rPh>
    <rPh sb="27" eb="29">
      <t>キョウカ</t>
    </rPh>
    <rPh sb="31" eb="33">
      <t>イチゲン</t>
    </rPh>
    <rPh sb="33" eb="35">
      <t>マドグチ</t>
    </rPh>
    <rPh sb="36" eb="38">
      <t>ゼンコク</t>
    </rPh>
    <rPh sb="40" eb="42">
      <t>カショ</t>
    </rPh>
    <rPh sb="44" eb="46">
      <t>カイセツ</t>
    </rPh>
    <phoneticPr fontId="5"/>
  </si>
  <si>
    <t>総事業費／当事業におけるバリアフリー旅行相談窓口の支援数　　　　　　　　　　　　　　</t>
    <rPh sb="0" eb="4">
      <t>ソウジギョウヒ</t>
    </rPh>
    <rPh sb="5" eb="6">
      <t>トウ</t>
    </rPh>
    <rPh sb="6" eb="8">
      <t>ジギョウ</t>
    </rPh>
    <rPh sb="18" eb="20">
      <t>リョコウ</t>
    </rPh>
    <rPh sb="20" eb="22">
      <t>ソウダン</t>
    </rPh>
    <rPh sb="22" eb="24">
      <t>マドグチ</t>
    </rPh>
    <rPh sb="25" eb="27">
      <t>シエン</t>
    </rPh>
    <rPh sb="27" eb="28">
      <t>スウ</t>
    </rPh>
    <phoneticPr fontId="5"/>
  </si>
  <si>
    <t>28/5</t>
    <phoneticPr fontId="5"/>
  </si>
  <si>
    <t>アウトカムについて、29年度の実績が36のところ、30年度の目標値を36とするのは不適切である。なお「バリアフリー旅行」は「ユニバーサルツーリズム」に統一すべきである。</t>
    <phoneticPr fontId="5"/>
  </si>
  <si>
    <t>32年度の目標値を達成するために必要となる30年度の中間目標値を再検討し見直すべき。また、目標達成に向け、より効果的、効率的な執行に努められたい。</t>
    <rPh sb="55" eb="58">
      <t>コウカテキ</t>
    </rPh>
    <rPh sb="59" eb="62">
      <t>コウリツテキ</t>
    </rPh>
    <phoneticPr fontId="5"/>
  </si>
  <si>
    <t>執行等改善</t>
  </si>
  <si>
    <t>ユニバーサルツーリズム促進事業にかかるモデル事業対象地域拡大のため。</t>
    <rPh sb="11" eb="13">
      <t>ソクシン</t>
    </rPh>
    <rPh sb="13" eb="15">
      <t>ジギョウ</t>
    </rPh>
    <rPh sb="22" eb="24">
      <t>ジギョウ</t>
    </rPh>
    <rPh sb="24" eb="26">
      <t>タイショウ</t>
    </rPh>
    <rPh sb="26" eb="28">
      <t>チイキ</t>
    </rPh>
    <rPh sb="28" eb="30">
      <t>カクダイ</t>
    </rPh>
    <phoneticPr fontId="5"/>
  </si>
  <si>
    <t>中間目標値を見直しました。また、目標達成に向け、契約方式の見直しなどにより効果的、効率的な執行に努めて参ります。
なお、本事業における成果目標は「バリアフリー旅行相談窓口」の開設に特化した事業のため、「ユニーバーサルツーリズム」に統一することは不可能です。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</si>
</sst>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4"/>
      <color indexed="81"/>
      <name val="ＭＳ Ｐゴシック"/>
      <family val="3"/>
      <charset val="128"/>
    </font>
    <font>
      <sz val="14"/>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169557</xdr:colOff>
      <xdr:row>740</xdr:row>
      <xdr:rowOff>258536</xdr:rowOff>
    </xdr:from>
    <xdr:to>
      <xdr:col>34</xdr:col>
      <xdr:colOff>196904</xdr:colOff>
      <xdr:row>743</xdr:row>
      <xdr:rowOff>256134</xdr:rowOff>
    </xdr:to>
    <xdr:sp macro="" textlink="">
      <xdr:nvSpPr>
        <xdr:cNvPr id="2" name="正方形/長方形 1"/>
        <xdr:cNvSpPr/>
      </xdr:nvSpPr>
      <xdr:spPr>
        <a:xfrm>
          <a:off x="3639378" y="73070357"/>
          <a:ext cx="3497169" cy="105895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17</a:t>
          </a:r>
          <a:r>
            <a:rPr kumimoji="1" lang="ja-JP" altLang="en-US" sz="1400">
              <a:solidFill>
                <a:sysClr val="windowText" lastClr="000000"/>
              </a:solidFill>
            </a:rPr>
            <a:t>百万円</a:t>
          </a:r>
          <a:endParaRPr kumimoji="1" lang="ja-JP" altLang="en-US" sz="1400"/>
        </a:p>
      </xdr:txBody>
    </xdr:sp>
    <xdr:clientData/>
  </xdr:twoCellAnchor>
  <xdr:twoCellAnchor>
    <xdr:from>
      <xdr:col>26</xdr:col>
      <xdr:colOff>179562</xdr:colOff>
      <xdr:row>746</xdr:row>
      <xdr:rowOff>15207</xdr:rowOff>
    </xdr:from>
    <xdr:to>
      <xdr:col>26</xdr:col>
      <xdr:colOff>179562</xdr:colOff>
      <xdr:row>748</xdr:row>
      <xdr:rowOff>314565</xdr:rowOff>
    </xdr:to>
    <xdr:cxnSp macro="">
      <xdr:nvCxnSpPr>
        <xdr:cNvPr id="3" name="直線矢印コネクタ 2"/>
        <xdr:cNvCxnSpPr/>
      </xdr:nvCxnSpPr>
      <xdr:spPr>
        <a:xfrm>
          <a:off x="5486348" y="74949743"/>
          <a:ext cx="0" cy="100692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11878</xdr:colOff>
      <xdr:row>749</xdr:row>
      <xdr:rowOff>267604</xdr:rowOff>
    </xdr:from>
    <xdr:ext cx="1338828" cy="292452"/>
    <xdr:sp macro="" textlink="">
      <xdr:nvSpPr>
        <xdr:cNvPr id="4" name="テキスト ボックス 3"/>
        <xdr:cNvSpPr txBox="1"/>
      </xdr:nvSpPr>
      <xdr:spPr>
        <a:xfrm>
          <a:off x="4910449" y="76263497"/>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19</xdr:col>
      <xdr:colOff>56577</xdr:colOff>
      <xdr:row>750</xdr:row>
      <xdr:rowOff>174757</xdr:rowOff>
    </xdr:from>
    <xdr:to>
      <xdr:col>33</xdr:col>
      <xdr:colOff>110740</xdr:colOff>
      <xdr:row>753</xdr:row>
      <xdr:rowOff>138738</xdr:rowOff>
    </xdr:to>
    <xdr:sp macro="" textlink="">
      <xdr:nvSpPr>
        <xdr:cNvPr id="5" name="正方形/長方形 4"/>
        <xdr:cNvSpPr/>
      </xdr:nvSpPr>
      <xdr:spPr>
        <a:xfrm>
          <a:off x="3934613" y="76524436"/>
          <a:ext cx="2911663" cy="10253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17</a:t>
          </a:r>
          <a:r>
            <a:rPr kumimoji="1" lang="ja-JP" altLang="en-US" sz="1400">
              <a:solidFill>
                <a:sysClr val="windowText" lastClr="000000"/>
              </a:solidFill>
            </a:rPr>
            <a:t>百万円</a:t>
          </a:r>
          <a:endParaRPr kumimoji="1" lang="ja-JP" altLang="en-US" sz="1400"/>
        </a:p>
      </xdr:txBody>
    </xdr:sp>
    <xdr:clientData/>
  </xdr:twoCellAnchor>
  <xdr:oneCellAnchor>
    <xdr:from>
      <xdr:col>18</xdr:col>
      <xdr:colOff>49492</xdr:colOff>
      <xdr:row>748</xdr:row>
      <xdr:rowOff>297756</xdr:rowOff>
    </xdr:from>
    <xdr:ext cx="3955676" cy="246530"/>
    <xdr:sp macro="" textlink="">
      <xdr:nvSpPr>
        <xdr:cNvPr id="6" name="テキスト ボックス 5"/>
        <xdr:cNvSpPr txBox="1"/>
      </xdr:nvSpPr>
      <xdr:spPr>
        <a:xfrm>
          <a:off x="3723421" y="75939863"/>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ユニバーサルツーリズムの促進に関する支援業務</a:t>
          </a:r>
          <a:r>
            <a:rPr kumimoji="1" lang="en-US" altLang="ja-JP" sz="1200"/>
            <a:t>】</a:t>
          </a:r>
        </a:p>
        <a:p>
          <a:r>
            <a:rPr kumimoji="1" lang="ja-JP" altLang="en-US" sz="1200"/>
            <a:t>　</a:t>
          </a:r>
        </a:p>
      </xdr:txBody>
    </xdr:sp>
    <xdr:clientData/>
  </xdr:oneCellAnchor>
  <xdr:twoCellAnchor>
    <xdr:from>
      <xdr:col>16</xdr:col>
      <xdr:colOff>176894</xdr:colOff>
      <xdr:row>753</xdr:row>
      <xdr:rowOff>224382</xdr:rowOff>
    </xdr:from>
    <xdr:to>
      <xdr:col>37</xdr:col>
      <xdr:colOff>166088</xdr:colOff>
      <xdr:row>757</xdr:row>
      <xdr:rowOff>65100</xdr:rowOff>
    </xdr:to>
    <xdr:sp macro="" textlink="">
      <xdr:nvSpPr>
        <xdr:cNvPr id="7" name="大かっこ 6"/>
        <xdr:cNvSpPr/>
      </xdr:nvSpPr>
      <xdr:spPr>
        <a:xfrm>
          <a:off x="3442608" y="77635418"/>
          <a:ext cx="4275444" cy="1568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effectLst/>
            </a:rPr>
            <a:t>宿泊施設、旅行業、観光地域での観光従事者向けの「高齢の方、障害のある方などをお迎えするための接遇マニュアル」の作成及び委員会の取りまとめを実施。</a:t>
          </a:r>
          <a:endParaRPr lang="ja-JP" altLang="ja-JP" sz="1050">
            <a:effectLst/>
          </a:endParaRPr>
        </a:p>
      </xdr:txBody>
    </xdr:sp>
    <xdr:clientData/>
  </xdr:twoCellAnchor>
  <xdr:twoCellAnchor>
    <xdr:from>
      <xdr:col>17</xdr:col>
      <xdr:colOff>191969</xdr:colOff>
      <xdr:row>743</xdr:row>
      <xdr:rowOff>302823</xdr:rowOff>
    </xdr:from>
    <xdr:to>
      <xdr:col>35</xdr:col>
      <xdr:colOff>154349</xdr:colOff>
      <xdr:row>745</xdr:row>
      <xdr:rowOff>314563</xdr:rowOff>
    </xdr:to>
    <xdr:sp macro="" textlink="">
      <xdr:nvSpPr>
        <xdr:cNvPr id="8" name="大かっこ 7"/>
        <xdr:cNvSpPr/>
      </xdr:nvSpPr>
      <xdr:spPr>
        <a:xfrm>
          <a:off x="3661790" y="74176002"/>
          <a:ext cx="3636309" cy="71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企画競争を経て受託事業者と請負契約を実施。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T1" sqref="T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237</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7" t="s">
        <v>187</v>
      </c>
      <c r="H5" s="558"/>
      <c r="I5" s="558"/>
      <c r="J5" s="558"/>
      <c r="K5" s="558"/>
      <c r="L5" s="558"/>
      <c r="M5" s="559" t="s">
        <v>66</v>
      </c>
      <c r="N5" s="560"/>
      <c r="O5" s="560"/>
      <c r="P5" s="560"/>
      <c r="Q5" s="560"/>
      <c r="R5" s="561"/>
      <c r="S5" s="562" t="s">
        <v>131</v>
      </c>
      <c r="T5" s="558"/>
      <c r="U5" s="558"/>
      <c r="V5" s="558"/>
      <c r="W5" s="558"/>
      <c r="X5" s="563"/>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600</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3" t="s">
        <v>389</v>
      </c>
      <c r="B8" s="834"/>
      <c r="C8" s="834"/>
      <c r="D8" s="834"/>
      <c r="E8" s="834"/>
      <c r="F8" s="835"/>
      <c r="G8" s="221" t="str">
        <f>入力規則等!A26</f>
        <v>観光立国、高齢社会対策、障害者施策、男女共同参画</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c r="A9" s="142" t="s">
        <v>23</v>
      </c>
      <c r="B9" s="143"/>
      <c r="C9" s="143"/>
      <c r="D9" s="143"/>
      <c r="E9" s="143"/>
      <c r="F9" s="143"/>
      <c r="G9" s="571" t="s">
        <v>557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43" t="s">
        <v>30</v>
      </c>
      <c r="B10" s="744"/>
      <c r="C10" s="744"/>
      <c r="D10" s="744"/>
      <c r="E10" s="744"/>
      <c r="F10" s="744"/>
      <c r="G10" s="675" t="s">
        <v>604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c r="A13" s="139"/>
      <c r="B13" s="140"/>
      <c r="C13" s="140"/>
      <c r="D13" s="140"/>
      <c r="E13" s="140"/>
      <c r="F13" s="141"/>
      <c r="G13" s="746" t="s">
        <v>6</v>
      </c>
      <c r="H13" s="747"/>
      <c r="I13" s="638" t="s">
        <v>7</v>
      </c>
      <c r="J13" s="639"/>
      <c r="K13" s="639"/>
      <c r="L13" s="639"/>
      <c r="M13" s="639"/>
      <c r="N13" s="639"/>
      <c r="O13" s="640"/>
      <c r="P13" s="97">
        <v>35</v>
      </c>
      <c r="Q13" s="98"/>
      <c r="R13" s="98"/>
      <c r="S13" s="98"/>
      <c r="T13" s="98"/>
      <c r="U13" s="98"/>
      <c r="V13" s="99"/>
      <c r="W13" s="97">
        <v>32</v>
      </c>
      <c r="X13" s="98"/>
      <c r="Y13" s="98"/>
      <c r="Z13" s="98"/>
      <c r="AA13" s="98"/>
      <c r="AB13" s="98"/>
      <c r="AC13" s="99"/>
      <c r="AD13" s="97">
        <v>20</v>
      </c>
      <c r="AE13" s="98"/>
      <c r="AF13" s="98"/>
      <c r="AG13" s="98"/>
      <c r="AH13" s="98"/>
      <c r="AI13" s="98"/>
      <c r="AJ13" s="99"/>
      <c r="AK13" s="97">
        <v>18</v>
      </c>
      <c r="AL13" s="98"/>
      <c r="AM13" s="98"/>
      <c r="AN13" s="98"/>
      <c r="AO13" s="98"/>
      <c r="AP13" s="98"/>
      <c r="AQ13" s="99"/>
      <c r="AR13" s="94">
        <v>22</v>
      </c>
      <c r="AS13" s="95"/>
      <c r="AT13" s="95"/>
      <c r="AU13" s="95"/>
      <c r="AV13" s="95"/>
      <c r="AW13" s="95"/>
      <c r="AX13" s="392"/>
    </row>
    <row r="14" spans="1:50" ht="21" customHeight="1">
      <c r="A14" s="139"/>
      <c r="B14" s="140"/>
      <c r="C14" s="140"/>
      <c r="D14" s="140"/>
      <c r="E14" s="140"/>
      <c r="F14" s="141"/>
      <c r="G14" s="748"/>
      <c r="H14" s="749"/>
      <c r="I14" s="574" t="s">
        <v>8</v>
      </c>
      <c r="J14" s="632"/>
      <c r="K14" s="632"/>
      <c r="L14" s="632"/>
      <c r="M14" s="632"/>
      <c r="N14" s="632"/>
      <c r="O14" s="633"/>
      <c r="P14" s="97" t="s">
        <v>559</v>
      </c>
      <c r="Q14" s="98"/>
      <c r="R14" s="98"/>
      <c r="S14" s="98"/>
      <c r="T14" s="98"/>
      <c r="U14" s="98"/>
      <c r="V14" s="99"/>
      <c r="W14" s="97" t="s">
        <v>559</v>
      </c>
      <c r="X14" s="98"/>
      <c r="Y14" s="98"/>
      <c r="Z14" s="98"/>
      <c r="AA14" s="98"/>
      <c r="AB14" s="98"/>
      <c r="AC14" s="99"/>
      <c r="AD14" s="97" t="s">
        <v>605</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c r="A15" s="139"/>
      <c r="B15" s="140"/>
      <c r="C15" s="140"/>
      <c r="D15" s="140"/>
      <c r="E15" s="140"/>
      <c r="F15" s="141"/>
      <c r="G15" s="748"/>
      <c r="H15" s="749"/>
      <c r="I15" s="574" t="s">
        <v>51</v>
      </c>
      <c r="J15" s="575"/>
      <c r="K15" s="575"/>
      <c r="L15" s="575"/>
      <c r="M15" s="575"/>
      <c r="N15" s="575"/>
      <c r="O15" s="576"/>
      <c r="P15" s="97" t="s">
        <v>559</v>
      </c>
      <c r="Q15" s="98"/>
      <c r="R15" s="98"/>
      <c r="S15" s="98"/>
      <c r="T15" s="98"/>
      <c r="U15" s="98"/>
      <c r="V15" s="99"/>
      <c r="W15" s="97" t="s">
        <v>559</v>
      </c>
      <c r="X15" s="98"/>
      <c r="Y15" s="98"/>
      <c r="Z15" s="98"/>
      <c r="AA15" s="98"/>
      <c r="AB15" s="98"/>
      <c r="AC15" s="99"/>
      <c r="AD15" s="97" t="s">
        <v>605</v>
      </c>
      <c r="AE15" s="98"/>
      <c r="AF15" s="98"/>
      <c r="AG15" s="98"/>
      <c r="AH15" s="98"/>
      <c r="AI15" s="98"/>
      <c r="AJ15" s="99"/>
      <c r="AK15" s="97"/>
      <c r="AL15" s="98"/>
      <c r="AM15" s="98"/>
      <c r="AN15" s="98"/>
      <c r="AO15" s="98"/>
      <c r="AP15" s="98"/>
      <c r="AQ15" s="99"/>
      <c r="AR15" s="97"/>
      <c r="AS15" s="98"/>
      <c r="AT15" s="98"/>
      <c r="AU15" s="98"/>
      <c r="AV15" s="98"/>
      <c r="AW15" s="98"/>
      <c r="AX15" s="631"/>
    </row>
    <row r="16" spans="1:50" ht="21" customHeight="1">
      <c r="A16" s="139"/>
      <c r="B16" s="140"/>
      <c r="C16" s="140"/>
      <c r="D16" s="140"/>
      <c r="E16" s="140"/>
      <c r="F16" s="141"/>
      <c r="G16" s="748"/>
      <c r="H16" s="749"/>
      <c r="I16" s="574" t="s">
        <v>52</v>
      </c>
      <c r="J16" s="575"/>
      <c r="K16" s="575"/>
      <c r="L16" s="575"/>
      <c r="M16" s="575"/>
      <c r="N16" s="575"/>
      <c r="O16" s="576"/>
      <c r="P16" s="97" t="s">
        <v>559</v>
      </c>
      <c r="Q16" s="98"/>
      <c r="R16" s="98"/>
      <c r="S16" s="98"/>
      <c r="T16" s="98"/>
      <c r="U16" s="98"/>
      <c r="V16" s="99"/>
      <c r="W16" s="97" t="s">
        <v>559</v>
      </c>
      <c r="X16" s="98"/>
      <c r="Y16" s="98"/>
      <c r="Z16" s="98"/>
      <c r="AA16" s="98"/>
      <c r="AB16" s="98"/>
      <c r="AC16" s="99"/>
      <c r="AD16" s="97" t="s">
        <v>605</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c r="A17" s="139"/>
      <c r="B17" s="140"/>
      <c r="C17" s="140"/>
      <c r="D17" s="140"/>
      <c r="E17" s="140"/>
      <c r="F17" s="141"/>
      <c r="G17" s="748"/>
      <c r="H17" s="749"/>
      <c r="I17" s="574" t="s">
        <v>50</v>
      </c>
      <c r="J17" s="632"/>
      <c r="K17" s="632"/>
      <c r="L17" s="632"/>
      <c r="M17" s="632"/>
      <c r="N17" s="632"/>
      <c r="O17" s="633"/>
      <c r="P17" s="97" t="s">
        <v>559</v>
      </c>
      <c r="Q17" s="98"/>
      <c r="R17" s="98"/>
      <c r="S17" s="98"/>
      <c r="T17" s="98"/>
      <c r="U17" s="98"/>
      <c r="V17" s="99"/>
      <c r="W17" s="97" t="s">
        <v>559</v>
      </c>
      <c r="X17" s="98"/>
      <c r="Y17" s="98"/>
      <c r="Z17" s="98"/>
      <c r="AA17" s="98"/>
      <c r="AB17" s="98"/>
      <c r="AC17" s="99"/>
      <c r="AD17" s="97" t="s">
        <v>605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50"/>
      <c r="H18" s="751"/>
      <c r="I18" s="738" t="s">
        <v>20</v>
      </c>
      <c r="J18" s="739"/>
      <c r="K18" s="739"/>
      <c r="L18" s="739"/>
      <c r="M18" s="739"/>
      <c r="N18" s="739"/>
      <c r="O18" s="740"/>
      <c r="P18" s="103">
        <f>SUM(P13:V17)</f>
        <v>35</v>
      </c>
      <c r="Q18" s="104"/>
      <c r="R18" s="104"/>
      <c r="S18" s="104"/>
      <c r="T18" s="104"/>
      <c r="U18" s="104"/>
      <c r="V18" s="105"/>
      <c r="W18" s="103">
        <f>SUM(W13:AC17)</f>
        <v>32</v>
      </c>
      <c r="X18" s="104"/>
      <c r="Y18" s="104"/>
      <c r="Z18" s="104"/>
      <c r="AA18" s="104"/>
      <c r="AB18" s="104"/>
      <c r="AC18" s="105"/>
      <c r="AD18" s="103">
        <f>SUM(AD13:AJ17)</f>
        <v>20</v>
      </c>
      <c r="AE18" s="104"/>
      <c r="AF18" s="104"/>
      <c r="AG18" s="104"/>
      <c r="AH18" s="104"/>
      <c r="AI18" s="104"/>
      <c r="AJ18" s="105"/>
      <c r="AK18" s="103">
        <f>SUM(AK13:AQ17)</f>
        <v>18</v>
      </c>
      <c r="AL18" s="104"/>
      <c r="AM18" s="104"/>
      <c r="AN18" s="104"/>
      <c r="AO18" s="104"/>
      <c r="AP18" s="104"/>
      <c r="AQ18" s="105"/>
      <c r="AR18" s="103">
        <f>SUM(AR13:AX17)</f>
        <v>22</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28</v>
      </c>
      <c r="Q19" s="98"/>
      <c r="R19" s="98"/>
      <c r="S19" s="98"/>
      <c r="T19" s="98"/>
      <c r="U19" s="98"/>
      <c r="V19" s="99"/>
      <c r="W19" s="97">
        <v>28</v>
      </c>
      <c r="X19" s="98"/>
      <c r="Y19" s="98"/>
      <c r="Z19" s="98"/>
      <c r="AA19" s="98"/>
      <c r="AB19" s="98"/>
      <c r="AC19" s="99"/>
      <c r="AD19" s="97">
        <v>17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0.8</v>
      </c>
      <c r="Q20" s="539"/>
      <c r="R20" s="539"/>
      <c r="S20" s="539"/>
      <c r="T20" s="539"/>
      <c r="U20" s="539"/>
      <c r="V20" s="539"/>
      <c r="W20" s="539">
        <f t="shared" ref="W20" si="0">IF(W18=0, "-", SUM(W19)/W18)</f>
        <v>0.875</v>
      </c>
      <c r="X20" s="539"/>
      <c r="Y20" s="539"/>
      <c r="Z20" s="539"/>
      <c r="AA20" s="539"/>
      <c r="AB20" s="539"/>
      <c r="AC20" s="539"/>
      <c r="AD20" s="539">
        <f t="shared" ref="AD20" si="1">IF(AD18=0, "-", SUM(AD19)/AD18)</f>
        <v>0.85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3" t="s">
        <v>497</v>
      </c>
      <c r="H21" s="934"/>
      <c r="I21" s="934"/>
      <c r="J21" s="934"/>
      <c r="K21" s="934"/>
      <c r="L21" s="934"/>
      <c r="M21" s="934"/>
      <c r="N21" s="934"/>
      <c r="O21" s="934"/>
      <c r="P21" s="539">
        <f>IF(P19=0, "-", SUM(P19)/SUM(P13,P14))</f>
        <v>0.8</v>
      </c>
      <c r="Q21" s="539"/>
      <c r="R21" s="539"/>
      <c r="S21" s="539"/>
      <c r="T21" s="539"/>
      <c r="U21" s="539"/>
      <c r="V21" s="539"/>
      <c r="W21" s="539">
        <f t="shared" ref="W21" si="2">IF(W19=0, "-", SUM(W19)/SUM(W13,W14))</f>
        <v>0.875</v>
      </c>
      <c r="X21" s="539"/>
      <c r="Y21" s="539"/>
      <c r="Z21" s="539"/>
      <c r="AA21" s="539"/>
      <c r="AB21" s="539"/>
      <c r="AC21" s="539"/>
      <c r="AD21" s="539">
        <f t="shared" ref="AD21" si="3">IF(AD19=0, "-", SUM(AD19)/SUM(AD13,AD14))</f>
        <v>0.85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606</v>
      </c>
      <c r="H23" s="184"/>
      <c r="I23" s="184"/>
      <c r="J23" s="184"/>
      <c r="K23" s="184"/>
      <c r="L23" s="184"/>
      <c r="M23" s="184"/>
      <c r="N23" s="184"/>
      <c r="O23" s="185"/>
      <c r="P23" s="94">
        <v>17</v>
      </c>
      <c r="Q23" s="95"/>
      <c r="R23" s="95"/>
      <c r="S23" s="95"/>
      <c r="T23" s="95"/>
      <c r="U23" s="95"/>
      <c r="V23" s="96"/>
      <c r="W23" s="94">
        <v>20</v>
      </c>
      <c r="X23" s="95"/>
      <c r="Y23" s="95"/>
      <c r="Z23" s="95"/>
      <c r="AA23" s="95"/>
      <c r="AB23" s="95"/>
      <c r="AC23" s="96"/>
      <c r="AD23" s="206" t="s">
        <v>620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607</v>
      </c>
      <c r="H24" s="187"/>
      <c r="I24" s="187"/>
      <c r="J24" s="187"/>
      <c r="K24" s="187"/>
      <c r="L24" s="187"/>
      <c r="M24" s="187"/>
      <c r="N24" s="187"/>
      <c r="O24" s="188"/>
      <c r="P24" s="97">
        <v>0.5</v>
      </c>
      <c r="Q24" s="98"/>
      <c r="R24" s="98"/>
      <c r="S24" s="98"/>
      <c r="T24" s="98"/>
      <c r="U24" s="98"/>
      <c r="V24" s="99"/>
      <c r="W24" s="97">
        <v>1.2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609</v>
      </c>
      <c r="H25" s="187"/>
      <c r="I25" s="187"/>
      <c r="J25" s="187"/>
      <c r="K25" s="187"/>
      <c r="L25" s="187"/>
      <c r="M25" s="187"/>
      <c r="N25" s="187"/>
      <c r="O25" s="188"/>
      <c r="P25" s="97">
        <v>0.4</v>
      </c>
      <c r="Q25" s="98"/>
      <c r="R25" s="98"/>
      <c r="S25" s="98"/>
      <c r="T25" s="98"/>
      <c r="U25" s="98"/>
      <c r="V25" s="99"/>
      <c r="W25" s="97">
        <v>0.7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608</v>
      </c>
      <c r="H26" s="187"/>
      <c r="I26" s="187"/>
      <c r="J26" s="187"/>
      <c r="K26" s="187"/>
      <c r="L26" s="187"/>
      <c r="M26" s="187"/>
      <c r="N26" s="187"/>
      <c r="O26" s="188"/>
      <c r="P26" s="97">
        <v>0.3</v>
      </c>
      <c r="Q26" s="98"/>
      <c r="R26" s="98"/>
      <c r="S26" s="98"/>
      <c r="T26" s="98"/>
      <c r="U26" s="98"/>
      <c r="V26" s="99"/>
      <c r="W26" s="97">
        <v>0.8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-0.19999999999999929</v>
      </c>
      <c r="Q28" s="104"/>
      <c r="R28" s="104"/>
      <c r="S28" s="104"/>
      <c r="T28" s="104"/>
      <c r="U28" s="104"/>
      <c r="V28" s="105"/>
      <c r="W28" s="103">
        <f>W29-SUM(W23:W27)</f>
        <v>-0.69999999999999929</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18</v>
      </c>
      <c r="Q29" s="226"/>
      <c r="R29" s="226"/>
      <c r="S29" s="226"/>
      <c r="T29" s="226"/>
      <c r="U29" s="226"/>
      <c r="V29" s="227"/>
      <c r="W29" s="225">
        <f>AR13</f>
        <v>22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50"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23.25" customHeight="1">
      <c r="A32" s="515"/>
      <c r="B32" s="513"/>
      <c r="C32" s="513"/>
      <c r="D32" s="513"/>
      <c r="E32" s="513"/>
      <c r="F32" s="514"/>
      <c r="G32" s="540" t="s">
        <v>614</v>
      </c>
      <c r="H32" s="541"/>
      <c r="I32" s="541"/>
      <c r="J32" s="541"/>
      <c r="K32" s="541"/>
      <c r="L32" s="541"/>
      <c r="M32" s="541"/>
      <c r="N32" s="541"/>
      <c r="O32" s="542"/>
      <c r="P32" s="158" t="s">
        <v>612</v>
      </c>
      <c r="Q32" s="158"/>
      <c r="R32" s="158"/>
      <c r="S32" s="158"/>
      <c r="T32" s="158"/>
      <c r="U32" s="158"/>
      <c r="V32" s="158"/>
      <c r="W32" s="158"/>
      <c r="X32" s="229"/>
      <c r="Y32" s="336" t="s">
        <v>12</v>
      </c>
      <c r="Z32" s="549"/>
      <c r="AA32" s="550"/>
      <c r="AB32" s="522" t="s">
        <v>594</v>
      </c>
      <c r="AC32" s="522"/>
      <c r="AD32" s="522"/>
      <c r="AE32" s="362">
        <v>21</v>
      </c>
      <c r="AF32" s="363"/>
      <c r="AG32" s="363"/>
      <c r="AH32" s="363"/>
      <c r="AI32" s="362">
        <v>28</v>
      </c>
      <c r="AJ32" s="363"/>
      <c r="AK32" s="363"/>
      <c r="AL32" s="363"/>
      <c r="AM32" s="362">
        <v>36</v>
      </c>
      <c r="AN32" s="363"/>
      <c r="AO32" s="363"/>
      <c r="AP32" s="363"/>
      <c r="AQ32" s="100"/>
      <c r="AR32" s="101"/>
      <c r="AS32" s="101"/>
      <c r="AT32" s="102"/>
      <c r="AU32" s="363"/>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594</v>
      </c>
      <c r="AC33" s="522"/>
      <c r="AD33" s="522"/>
      <c r="AE33" s="362">
        <v>30</v>
      </c>
      <c r="AF33" s="363"/>
      <c r="AG33" s="363"/>
      <c r="AH33" s="363"/>
      <c r="AI33" s="362">
        <v>30</v>
      </c>
      <c r="AJ33" s="363"/>
      <c r="AK33" s="363"/>
      <c r="AL33" s="363"/>
      <c r="AM33" s="362">
        <v>30</v>
      </c>
      <c r="AN33" s="363"/>
      <c r="AO33" s="363"/>
      <c r="AP33" s="363"/>
      <c r="AQ33" s="100">
        <v>40</v>
      </c>
      <c r="AR33" s="101"/>
      <c r="AS33" s="101"/>
      <c r="AT33" s="102"/>
      <c r="AU33" s="363">
        <v>47</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70</v>
      </c>
      <c r="AF34" s="363"/>
      <c r="AG34" s="363"/>
      <c r="AH34" s="363"/>
      <c r="AI34" s="362">
        <v>93.3</v>
      </c>
      <c r="AJ34" s="363"/>
      <c r="AK34" s="363"/>
      <c r="AL34" s="363"/>
      <c r="AM34" s="362">
        <v>120</v>
      </c>
      <c r="AN34" s="363"/>
      <c r="AO34" s="363"/>
      <c r="AP34" s="363"/>
      <c r="AQ34" s="100"/>
      <c r="AR34" s="101"/>
      <c r="AS34" s="101"/>
      <c r="AT34" s="102"/>
      <c r="AU34" s="363"/>
      <c r="AV34" s="363"/>
      <c r="AW34" s="363"/>
      <c r="AX34" s="365"/>
    </row>
    <row r="35" spans="1:50" ht="23.25" customHeight="1">
      <c r="A35" s="904" t="s">
        <v>528</v>
      </c>
      <c r="B35" s="905"/>
      <c r="C35" s="905"/>
      <c r="D35" s="905"/>
      <c r="E35" s="905"/>
      <c r="F35" s="906"/>
      <c r="G35" s="910" t="s">
        <v>595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c r="A37" s="644" t="s">
        <v>491</v>
      </c>
      <c r="B37" s="645"/>
      <c r="C37" s="645"/>
      <c r="D37" s="645"/>
      <c r="E37" s="645"/>
      <c r="F37" s="646"/>
      <c r="G37" s="564" t="s">
        <v>265</v>
      </c>
      <c r="H37" s="379"/>
      <c r="I37" s="379"/>
      <c r="J37" s="379"/>
      <c r="K37" s="379"/>
      <c r="L37" s="379"/>
      <c r="M37" s="379"/>
      <c r="N37" s="379"/>
      <c r="O37" s="565"/>
      <c r="P37" s="634" t="s">
        <v>59</v>
      </c>
      <c r="Q37" s="379"/>
      <c r="R37" s="379"/>
      <c r="S37" s="379"/>
      <c r="T37" s="379"/>
      <c r="U37" s="379"/>
      <c r="V37" s="379"/>
      <c r="W37" s="379"/>
      <c r="X37" s="565"/>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7"/>
      <c r="B41" s="648"/>
      <c r="C41" s="648"/>
      <c r="D41" s="648"/>
      <c r="E41" s="648"/>
      <c r="F41" s="649"/>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44" t="s">
        <v>491</v>
      </c>
      <c r="B44" s="645"/>
      <c r="C44" s="645"/>
      <c r="D44" s="645"/>
      <c r="E44" s="645"/>
      <c r="F44" s="646"/>
      <c r="G44" s="564" t="s">
        <v>265</v>
      </c>
      <c r="H44" s="379"/>
      <c r="I44" s="379"/>
      <c r="J44" s="379"/>
      <c r="K44" s="379"/>
      <c r="L44" s="379"/>
      <c r="M44" s="379"/>
      <c r="N44" s="379"/>
      <c r="O44" s="565"/>
      <c r="P44" s="634" t="s">
        <v>59</v>
      </c>
      <c r="Q44" s="379"/>
      <c r="R44" s="379"/>
      <c r="S44" s="379"/>
      <c r="T44" s="379"/>
      <c r="U44" s="379"/>
      <c r="V44" s="379"/>
      <c r="W44" s="379"/>
      <c r="X44" s="565"/>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7"/>
      <c r="B48" s="648"/>
      <c r="C48" s="648"/>
      <c r="D48" s="648"/>
      <c r="E48" s="648"/>
      <c r="F48" s="649"/>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512" t="s">
        <v>491</v>
      </c>
      <c r="B51" s="513"/>
      <c r="C51" s="513"/>
      <c r="D51" s="513"/>
      <c r="E51" s="513"/>
      <c r="F51" s="514"/>
      <c r="G51" s="564" t="s">
        <v>265</v>
      </c>
      <c r="H51" s="379"/>
      <c r="I51" s="379"/>
      <c r="J51" s="379"/>
      <c r="K51" s="379"/>
      <c r="L51" s="379"/>
      <c r="M51" s="379"/>
      <c r="N51" s="379"/>
      <c r="O51" s="565"/>
      <c r="P51" s="634" t="s">
        <v>59</v>
      </c>
      <c r="Q51" s="379"/>
      <c r="R51" s="379"/>
      <c r="S51" s="379"/>
      <c r="T51" s="379"/>
      <c r="U51" s="379"/>
      <c r="V51" s="379"/>
      <c r="W51" s="379"/>
      <c r="X51" s="565"/>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7"/>
      <c r="B55" s="648"/>
      <c r="C55" s="648"/>
      <c r="D55" s="648"/>
      <c r="E55" s="648"/>
      <c r="F55" s="649"/>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512" t="s">
        <v>491</v>
      </c>
      <c r="B58" s="513"/>
      <c r="C58" s="513"/>
      <c r="D58" s="513"/>
      <c r="E58" s="513"/>
      <c r="F58" s="514"/>
      <c r="G58" s="564" t="s">
        <v>265</v>
      </c>
      <c r="H58" s="379"/>
      <c r="I58" s="379"/>
      <c r="J58" s="379"/>
      <c r="K58" s="379"/>
      <c r="L58" s="379"/>
      <c r="M58" s="379"/>
      <c r="N58" s="379"/>
      <c r="O58" s="565"/>
      <c r="P58" s="634" t="s">
        <v>59</v>
      </c>
      <c r="Q58" s="379"/>
      <c r="R58" s="379"/>
      <c r="S58" s="379"/>
      <c r="T58" s="379"/>
      <c r="U58" s="379"/>
      <c r="V58" s="379"/>
      <c r="W58" s="379"/>
      <c r="X58" s="565"/>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thickBo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1" t="s">
        <v>264</v>
      </c>
      <c r="C85" s="551"/>
      <c r="D85" s="551"/>
      <c r="E85" s="551"/>
      <c r="F85" s="552"/>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59" t="s">
        <v>62</v>
      </c>
      <c r="Z87" s="760"/>
      <c r="AA87" s="761"/>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3" t="s">
        <v>54</v>
      </c>
      <c r="Z88" s="734"/>
      <c r="AA88" s="735"/>
      <c r="AB88" s="683"/>
      <c r="AC88" s="683"/>
      <c r="AD88" s="68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1" t="s">
        <v>264</v>
      </c>
      <c r="C90" s="551"/>
      <c r="D90" s="551"/>
      <c r="E90" s="551"/>
      <c r="F90" s="552"/>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59" t="s">
        <v>62</v>
      </c>
      <c r="Z92" s="760"/>
      <c r="AA92" s="761"/>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3" t="s">
        <v>54</v>
      </c>
      <c r="Z93" s="734"/>
      <c r="AA93" s="735"/>
      <c r="AB93" s="683"/>
      <c r="AC93" s="683"/>
      <c r="AD93" s="68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1" t="s">
        <v>264</v>
      </c>
      <c r="C95" s="551"/>
      <c r="D95" s="551"/>
      <c r="E95" s="551"/>
      <c r="F95" s="552"/>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c r="A101" s="491"/>
      <c r="B101" s="492"/>
      <c r="C101" s="492"/>
      <c r="D101" s="492"/>
      <c r="E101" s="492"/>
      <c r="F101" s="493"/>
      <c r="G101" s="158" t="s">
        <v>596</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22" t="s">
        <v>597</v>
      </c>
      <c r="AC101" s="522"/>
      <c r="AD101" s="522"/>
      <c r="AE101" s="362">
        <v>3</v>
      </c>
      <c r="AF101" s="363"/>
      <c r="AG101" s="363"/>
      <c r="AH101" s="364"/>
      <c r="AI101" s="362">
        <v>5</v>
      </c>
      <c r="AJ101" s="363"/>
      <c r="AK101" s="363"/>
      <c r="AL101" s="364"/>
      <c r="AM101" s="362">
        <v>1</v>
      </c>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597</v>
      </c>
      <c r="AC102" s="522"/>
      <c r="AD102" s="522"/>
      <c r="AE102" s="356">
        <v>3</v>
      </c>
      <c r="AF102" s="356"/>
      <c r="AG102" s="356"/>
      <c r="AH102" s="356"/>
      <c r="AI102" s="356">
        <v>5</v>
      </c>
      <c r="AJ102" s="356"/>
      <c r="AK102" s="356"/>
      <c r="AL102" s="356"/>
      <c r="AM102" s="356">
        <v>1</v>
      </c>
      <c r="AN102" s="356"/>
      <c r="AO102" s="356"/>
      <c r="AP102" s="356"/>
      <c r="AQ102" s="821">
        <v>2</v>
      </c>
      <c r="AR102" s="822"/>
      <c r="AS102" s="822"/>
      <c r="AT102" s="823"/>
      <c r="AU102" s="821"/>
      <c r="AV102" s="822"/>
      <c r="AW102" s="822"/>
      <c r="AX102" s="823"/>
    </row>
    <row r="103" spans="1:60" ht="31.5" hidden="1" customHeight="1">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615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598</v>
      </c>
      <c r="AC116" s="299"/>
      <c r="AD116" s="300"/>
      <c r="AE116" s="356">
        <v>9.4</v>
      </c>
      <c r="AF116" s="356"/>
      <c r="AG116" s="356"/>
      <c r="AH116" s="356"/>
      <c r="AI116" s="356">
        <v>5.6</v>
      </c>
      <c r="AJ116" s="356"/>
      <c r="AK116" s="356"/>
      <c r="AL116" s="356"/>
      <c r="AM116" s="356">
        <v>17.399999999999999</v>
      </c>
      <c r="AN116" s="356"/>
      <c r="AO116" s="356"/>
      <c r="AP116" s="356"/>
      <c r="AQ116" s="362"/>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599</v>
      </c>
      <c r="AF117" s="304"/>
      <c r="AG117" s="304"/>
      <c r="AH117" s="304"/>
      <c r="AI117" s="304" t="s">
        <v>616</v>
      </c>
      <c r="AJ117" s="304"/>
      <c r="AK117" s="304"/>
      <c r="AL117" s="304"/>
      <c r="AM117" s="304" t="s">
        <v>613</v>
      </c>
      <c r="AN117" s="304"/>
      <c r="AO117" s="304"/>
      <c r="AP117" s="304"/>
      <c r="AQ117" s="304"/>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c r="A130" s="1000" t="s">
        <v>369</v>
      </c>
      <c r="B130" s="998"/>
      <c r="C130" s="997" t="s">
        <v>366</v>
      </c>
      <c r="D130" s="998"/>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c r="A131" s="1001"/>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c r="A134" s="100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c r="A188" s="100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customHeight="1">
      <c r="A250" s="1001"/>
      <c r="B250" s="250"/>
      <c r="C250" s="249"/>
      <c r="D250" s="250"/>
      <c r="E250" s="306" t="s">
        <v>399</v>
      </c>
      <c r="F250" s="307"/>
      <c r="G250" s="308" t="s">
        <v>560</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customHeight="1">
      <c r="A251" s="1001"/>
      <c r="B251" s="250"/>
      <c r="C251" s="249"/>
      <c r="D251" s="250"/>
      <c r="E251" s="236" t="s">
        <v>398</v>
      </c>
      <c r="F251" s="237"/>
      <c r="G251" s="233" t="s">
        <v>561</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customHeight="1">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customHeight="1">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t="s">
        <v>610</v>
      </c>
      <c r="AR253" s="269"/>
      <c r="AS253" s="134" t="s">
        <v>356</v>
      </c>
      <c r="AT253" s="169"/>
      <c r="AU253" s="133">
        <v>32</v>
      </c>
      <c r="AV253" s="133"/>
      <c r="AW253" s="134" t="s">
        <v>300</v>
      </c>
      <c r="AX253" s="135"/>
    </row>
    <row r="254" spans="1:50" ht="39.75" customHeight="1">
      <c r="A254" s="1001"/>
      <c r="B254" s="250"/>
      <c r="C254" s="249"/>
      <c r="D254" s="250"/>
      <c r="E254" s="249"/>
      <c r="F254" s="312"/>
      <c r="G254" s="228" t="s">
        <v>562</v>
      </c>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t="s">
        <v>567</v>
      </c>
      <c r="AC254" s="219"/>
      <c r="AD254" s="219"/>
      <c r="AE254" s="264">
        <v>1974</v>
      </c>
      <c r="AF254" s="101"/>
      <c r="AG254" s="101"/>
      <c r="AH254" s="101"/>
      <c r="AI254" s="264">
        <v>2404</v>
      </c>
      <c r="AJ254" s="101"/>
      <c r="AK254" s="101"/>
      <c r="AL254" s="101"/>
      <c r="AM254" s="264">
        <v>2869</v>
      </c>
      <c r="AN254" s="101"/>
      <c r="AO254" s="101"/>
      <c r="AP254" s="101"/>
      <c r="AQ254" s="264" t="s">
        <v>610</v>
      </c>
      <c r="AR254" s="101"/>
      <c r="AS254" s="101"/>
      <c r="AT254" s="101"/>
      <c r="AU254" s="264"/>
      <c r="AV254" s="101"/>
      <c r="AW254" s="101"/>
      <c r="AX254" s="220"/>
    </row>
    <row r="255" spans="1:50" ht="39.75" customHeight="1">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t="s">
        <v>567</v>
      </c>
      <c r="AC255" s="130"/>
      <c r="AD255" s="130"/>
      <c r="AE255" s="264" t="s">
        <v>559</v>
      </c>
      <c r="AF255" s="101"/>
      <c r="AG255" s="101"/>
      <c r="AH255" s="101"/>
      <c r="AI255" s="264" t="s">
        <v>559</v>
      </c>
      <c r="AJ255" s="101"/>
      <c r="AK255" s="101"/>
      <c r="AL255" s="101"/>
      <c r="AM255" s="264" t="s">
        <v>610</v>
      </c>
      <c r="AN255" s="101"/>
      <c r="AO255" s="101"/>
      <c r="AP255" s="101"/>
      <c r="AQ255" s="264" t="s">
        <v>610</v>
      </c>
      <c r="AR255" s="101"/>
      <c r="AS255" s="101"/>
      <c r="AT255" s="101"/>
      <c r="AU255" s="264">
        <v>4000</v>
      </c>
      <c r="AV255" s="101"/>
      <c r="AW255" s="101"/>
      <c r="AX255" s="220"/>
    </row>
    <row r="256" spans="1:50" ht="18.75" customHeight="1">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customHeight="1">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t="s">
        <v>610</v>
      </c>
      <c r="AR257" s="269"/>
      <c r="AS257" s="134" t="s">
        <v>356</v>
      </c>
      <c r="AT257" s="169"/>
      <c r="AU257" s="133">
        <v>32</v>
      </c>
      <c r="AV257" s="133"/>
      <c r="AW257" s="134" t="s">
        <v>300</v>
      </c>
      <c r="AX257" s="135"/>
    </row>
    <row r="258" spans="1:50" ht="39.75" customHeight="1">
      <c r="A258" s="1001"/>
      <c r="B258" s="250"/>
      <c r="C258" s="249"/>
      <c r="D258" s="250"/>
      <c r="E258" s="249"/>
      <c r="F258" s="312"/>
      <c r="G258" s="228" t="s">
        <v>563</v>
      </c>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t="s">
        <v>568</v>
      </c>
      <c r="AC258" s="219"/>
      <c r="AD258" s="219"/>
      <c r="AE258" s="264">
        <v>3.5</v>
      </c>
      <c r="AF258" s="101"/>
      <c r="AG258" s="101"/>
      <c r="AH258" s="101"/>
      <c r="AI258" s="264">
        <v>3.7</v>
      </c>
      <c r="AJ258" s="101"/>
      <c r="AK258" s="101"/>
      <c r="AL258" s="101"/>
      <c r="AM258" s="264">
        <v>4.4000000000000004</v>
      </c>
      <c r="AN258" s="101"/>
      <c r="AO258" s="101"/>
      <c r="AP258" s="101"/>
      <c r="AQ258" s="264" t="s">
        <v>610</v>
      </c>
      <c r="AR258" s="101"/>
      <c r="AS258" s="101"/>
      <c r="AT258" s="101"/>
      <c r="AU258" s="264"/>
      <c r="AV258" s="101"/>
      <c r="AW258" s="101"/>
      <c r="AX258" s="220"/>
    </row>
    <row r="259" spans="1:50" ht="39.75" customHeight="1">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t="s">
        <v>568</v>
      </c>
      <c r="AC259" s="130"/>
      <c r="AD259" s="130"/>
      <c r="AE259" s="264" t="s">
        <v>559</v>
      </c>
      <c r="AF259" s="101"/>
      <c r="AG259" s="101"/>
      <c r="AH259" s="101"/>
      <c r="AI259" s="264" t="s">
        <v>559</v>
      </c>
      <c r="AJ259" s="101"/>
      <c r="AK259" s="101"/>
      <c r="AL259" s="101"/>
      <c r="AM259" s="264" t="s">
        <v>610</v>
      </c>
      <c r="AN259" s="101"/>
      <c r="AO259" s="101"/>
      <c r="AP259" s="101"/>
      <c r="AQ259" s="264" t="s">
        <v>610</v>
      </c>
      <c r="AR259" s="101"/>
      <c r="AS259" s="101"/>
      <c r="AT259" s="101"/>
      <c r="AU259" s="264">
        <v>8</v>
      </c>
      <c r="AV259" s="101"/>
      <c r="AW259" s="101"/>
      <c r="AX259" s="220"/>
    </row>
    <row r="260" spans="1:50" ht="18.75" customHeight="1">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customHeight="1">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t="s">
        <v>610</v>
      </c>
      <c r="AR261" s="269"/>
      <c r="AS261" s="134" t="s">
        <v>356</v>
      </c>
      <c r="AT261" s="169"/>
      <c r="AU261" s="133">
        <v>32</v>
      </c>
      <c r="AV261" s="133"/>
      <c r="AW261" s="134" t="s">
        <v>300</v>
      </c>
      <c r="AX261" s="135"/>
    </row>
    <row r="262" spans="1:50" ht="39.75" customHeight="1">
      <c r="A262" s="1001"/>
      <c r="B262" s="250"/>
      <c r="C262" s="249"/>
      <c r="D262" s="250"/>
      <c r="E262" s="249"/>
      <c r="F262" s="312"/>
      <c r="G262" s="228" t="s">
        <v>564</v>
      </c>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t="s">
        <v>569</v>
      </c>
      <c r="AC262" s="219"/>
      <c r="AD262" s="219"/>
      <c r="AE262" s="264">
        <v>2514</v>
      </c>
      <c r="AF262" s="101"/>
      <c r="AG262" s="101"/>
      <c r="AH262" s="101"/>
      <c r="AI262" s="264">
        <v>2753</v>
      </c>
      <c r="AJ262" s="101"/>
      <c r="AK262" s="101"/>
      <c r="AL262" s="101"/>
      <c r="AM262" s="264">
        <v>3188</v>
      </c>
      <c r="AN262" s="101"/>
      <c r="AO262" s="101"/>
      <c r="AP262" s="101"/>
      <c r="AQ262" s="264" t="s">
        <v>610</v>
      </c>
      <c r="AR262" s="101"/>
      <c r="AS262" s="101"/>
      <c r="AT262" s="101"/>
      <c r="AU262" s="264"/>
      <c r="AV262" s="101"/>
      <c r="AW262" s="101"/>
      <c r="AX262" s="220"/>
    </row>
    <row r="263" spans="1:50" ht="39.75" customHeight="1">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79" t="s">
        <v>569</v>
      </c>
      <c r="AC263" s="219"/>
      <c r="AD263" s="219"/>
      <c r="AE263" s="264" t="s">
        <v>559</v>
      </c>
      <c r="AF263" s="101"/>
      <c r="AG263" s="101"/>
      <c r="AH263" s="101"/>
      <c r="AI263" s="264" t="s">
        <v>559</v>
      </c>
      <c r="AJ263" s="101"/>
      <c r="AK263" s="101"/>
      <c r="AL263" s="101"/>
      <c r="AM263" s="264" t="s">
        <v>610</v>
      </c>
      <c r="AN263" s="101"/>
      <c r="AO263" s="101"/>
      <c r="AP263" s="101"/>
      <c r="AQ263" s="264" t="s">
        <v>610</v>
      </c>
      <c r="AR263" s="101"/>
      <c r="AS263" s="101"/>
      <c r="AT263" s="101"/>
      <c r="AU263" s="264">
        <v>7000</v>
      </c>
      <c r="AV263" s="101"/>
      <c r="AW263" s="101"/>
      <c r="AX263" s="220"/>
    </row>
    <row r="264" spans="1:50" ht="18.75" customHeight="1">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customHeight="1">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t="s">
        <v>610</v>
      </c>
      <c r="AR265" s="269"/>
      <c r="AS265" s="134" t="s">
        <v>356</v>
      </c>
      <c r="AT265" s="169"/>
      <c r="AU265" s="133">
        <v>32</v>
      </c>
      <c r="AV265" s="133"/>
      <c r="AW265" s="134" t="s">
        <v>300</v>
      </c>
      <c r="AX265" s="135"/>
    </row>
    <row r="266" spans="1:50" ht="39.75" customHeight="1">
      <c r="A266" s="1001"/>
      <c r="B266" s="250"/>
      <c r="C266" s="249"/>
      <c r="D266" s="250"/>
      <c r="E266" s="249"/>
      <c r="F266" s="312"/>
      <c r="G266" s="228" t="s">
        <v>565</v>
      </c>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t="s">
        <v>567</v>
      </c>
      <c r="AC266" s="219"/>
      <c r="AD266" s="219"/>
      <c r="AE266" s="264">
        <v>1159</v>
      </c>
      <c r="AF266" s="101"/>
      <c r="AG266" s="101"/>
      <c r="AH266" s="101"/>
      <c r="AI266" s="264">
        <v>1426</v>
      </c>
      <c r="AJ266" s="101"/>
      <c r="AK266" s="101"/>
      <c r="AL266" s="101"/>
      <c r="AM266" s="264">
        <v>1761</v>
      </c>
      <c r="AN266" s="101"/>
      <c r="AO266" s="101"/>
      <c r="AP266" s="101"/>
      <c r="AQ266" s="264" t="s">
        <v>610</v>
      </c>
      <c r="AR266" s="101"/>
      <c r="AS266" s="101"/>
      <c r="AT266" s="101"/>
      <c r="AU266" s="264"/>
      <c r="AV266" s="101"/>
      <c r="AW266" s="101"/>
      <c r="AX266" s="220"/>
    </row>
    <row r="267" spans="1:50" ht="39.75" customHeight="1">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t="s">
        <v>567</v>
      </c>
      <c r="AC267" s="130"/>
      <c r="AD267" s="130"/>
      <c r="AE267" s="264" t="s">
        <v>559</v>
      </c>
      <c r="AF267" s="101"/>
      <c r="AG267" s="101"/>
      <c r="AH267" s="101"/>
      <c r="AI267" s="264" t="s">
        <v>559</v>
      </c>
      <c r="AJ267" s="101"/>
      <c r="AK267" s="101"/>
      <c r="AL267" s="101"/>
      <c r="AM267" s="264" t="s">
        <v>610</v>
      </c>
      <c r="AN267" s="101"/>
      <c r="AO267" s="101"/>
      <c r="AP267" s="101"/>
      <c r="AQ267" s="264" t="s">
        <v>610</v>
      </c>
      <c r="AR267" s="101"/>
      <c r="AS267" s="101"/>
      <c r="AT267" s="101"/>
      <c r="AU267" s="264">
        <v>2400</v>
      </c>
      <c r="AV267" s="101"/>
      <c r="AW267" s="101"/>
      <c r="AX267" s="220"/>
    </row>
    <row r="268" spans="1:50" ht="18.75" customHeight="1">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customHeight="1">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t="s">
        <v>610</v>
      </c>
      <c r="AR269" s="269"/>
      <c r="AS269" s="134" t="s">
        <v>356</v>
      </c>
      <c r="AT269" s="169"/>
      <c r="AU269" s="133">
        <v>32</v>
      </c>
      <c r="AV269" s="133"/>
      <c r="AW269" s="134" t="s">
        <v>300</v>
      </c>
      <c r="AX269" s="135"/>
    </row>
    <row r="270" spans="1:50" ht="39.75" customHeight="1">
      <c r="A270" s="1001"/>
      <c r="B270" s="250"/>
      <c r="C270" s="249"/>
      <c r="D270" s="250"/>
      <c r="E270" s="249"/>
      <c r="F270" s="312"/>
      <c r="G270" s="228" t="s">
        <v>566</v>
      </c>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t="s">
        <v>568</v>
      </c>
      <c r="AC270" s="219"/>
      <c r="AD270" s="219"/>
      <c r="AE270" s="264">
        <v>20.399999999999999</v>
      </c>
      <c r="AF270" s="101"/>
      <c r="AG270" s="101"/>
      <c r="AH270" s="101"/>
      <c r="AI270" s="264">
        <v>21</v>
      </c>
      <c r="AJ270" s="101"/>
      <c r="AK270" s="101"/>
      <c r="AL270" s="101"/>
      <c r="AM270" s="264">
        <v>21.1</v>
      </c>
      <c r="AN270" s="101"/>
      <c r="AO270" s="101"/>
      <c r="AP270" s="101"/>
      <c r="AQ270" s="264" t="s">
        <v>610</v>
      </c>
      <c r="AR270" s="101"/>
      <c r="AS270" s="101"/>
      <c r="AT270" s="101"/>
      <c r="AU270" s="264"/>
      <c r="AV270" s="101"/>
      <c r="AW270" s="101"/>
      <c r="AX270" s="220"/>
    </row>
    <row r="271" spans="1:50" ht="39.75" customHeight="1">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t="s">
        <v>568</v>
      </c>
      <c r="AC271" s="130"/>
      <c r="AD271" s="130"/>
      <c r="AE271" s="264" t="s">
        <v>559</v>
      </c>
      <c r="AF271" s="101"/>
      <c r="AG271" s="101"/>
      <c r="AH271" s="101"/>
      <c r="AI271" s="264" t="s">
        <v>559</v>
      </c>
      <c r="AJ271" s="101"/>
      <c r="AK271" s="101"/>
      <c r="AL271" s="101"/>
      <c r="AM271" s="264" t="s">
        <v>610</v>
      </c>
      <c r="AN271" s="101"/>
      <c r="AO271" s="101"/>
      <c r="AP271" s="101"/>
      <c r="AQ271" s="264" t="s">
        <v>610</v>
      </c>
      <c r="AR271" s="101"/>
      <c r="AS271" s="101"/>
      <c r="AT271" s="101"/>
      <c r="AU271" s="264">
        <v>21</v>
      </c>
      <c r="AV271" s="101"/>
      <c r="AW271" s="101"/>
      <c r="AX271" s="220"/>
    </row>
    <row r="272" spans="1:50" ht="22.5" hidden="1" customHeight="1">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c r="A308" s="1001"/>
      <c r="B308" s="250"/>
      <c r="C308" s="249"/>
      <c r="D308" s="250"/>
      <c r="E308" s="157" t="s">
        <v>570</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thickBot="1">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1"/>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thickBot="1">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555</v>
      </c>
      <c r="AE702" s="903"/>
      <c r="AF702" s="903"/>
      <c r="AG702" s="892" t="s">
        <v>571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555</v>
      </c>
      <c r="AE703" s="152"/>
      <c r="AF703" s="152"/>
      <c r="AG703" s="667" t="s">
        <v>611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555</v>
      </c>
      <c r="AE704" s="585"/>
      <c r="AF704" s="585"/>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4"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555</v>
      </c>
      <c r="AE705" s="737"/>
      <c r="AF705" s="737"/>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8"/>
      <c r="B706" s="774"/>
      <c r="C706" s="617"/>
      <c r="D706" s="618"/>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8"/>
      <c r="B707" s="774"/>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t="s">
        <v>574</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0" t="s">
        <v>575</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8"/>
      <c r="B709" s="659"/>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575</v>
      </c>
      <c r="AE709" s="152"/>
      <c r="AF709" s="152"/>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575</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555</v>
      </c>
      <c r="AE711" s="152"/>
      <c r="AF711" s="152"/>
      <c r="AG711" s="667" t="s">
        <v>576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575</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575</v>
      </c>
      <c r="AE714" s="591"/>
      <c r="AF714" s="592"/>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1"/>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555</v>
      </c>
      <c r="AE716" s="763"/>
      <c r="AF716" s="763"/>
      <c r="AG716" s="667" t="s">
        <v>578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555</v>
      </c>
      <c r="AE717" s="152"/>
      <c r="AF717" s="152"/>
      <c r="AG717" s="667" t="s">
        <v>579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555</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70" t="s">
        <v>575</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4" t="s">
        <v>48</v>
      </c>
      <c r="B726" s="625"/>
      <c r="C726" s="444" t="s">
        <v>53</v>
      </c>
      <c r="D726" s="580"/>
      <c r="E726" s="580"/>
      <c r="F726" s="581"/>
      <c r="G726" s="801" t="s">
        <v>581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6"/>
      <c r="B727" s="627"/>
      <c r="C727" s="699" t="s">
        <v>57</v>
      </c>
      <c r="D727" s="700"/>
      <c r="E727" s="700"/>
      <c r="F727" s="701"/>
      <c r="G727" s="799" t="s">
        <v>582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1.5" customHeight="1" thickBot="1">
      <c r="A729" s="769" t="s">
        <v>617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3.25" customHeight="1" thickBot="1">
      <c r="A731" s="621" t="s">
        <v>256</v>
      </c>
      <c r="B731" s="622"/>
      <c r="C731" s="622"/>
      <c r="D731" s="622"/>
      <c r="E731" s="623"/>
      <c r="F731" s="684" t="s">
        <v>618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6.25" customHeight="1" thickBot="1">
      <c r="A733" s="753" t="s">
        <v>619</v>
      </c>
      <c r="B733" s="754"/>
      <c r="C733" s="754"/>
      <c r="D733" s="754"/>
      <c r="E733" s="755"/>
      <c r="F733" s="770" t="s">
        <v>621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4.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16" t="s">
        <v>431</v>
      </c>
      <c r="B737" s="117"/>
      <c r="C737" s="117"/>
      <c r="D737" s="118"/>
      <c r="E737" s="111" t="s">
        <v>559</v>
      </c>
      <c r="F737" s="111"/>
      <c r="G737" s="111"/>
      <c r="H737" s="111"/>
      <c r="I737" s="111"/>
      <c r="J737" s="111"/>
      <c r="K737" s="111"/>
      <c r="L737" s="111"/>
      <c r="M737" s="111"/>
      <c r="N737" s="112" t="s">
        <v>358</v>
      </c>
      <c r="O737" s="112"/>
      <c r="P737" s="112"/>
      <c r="Q737" s="112"/>
      <c r="R737" s="111" t="s">
        <v>559</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552</v>
      </c>
      <c r="F739" s="126"/>
      <c r="G739" s="126"/>
      <c r="H739" s="91" t="str">
        <f>IF(E739="", "", "(")</f>
        <v>(</v>
      </c>
      <c r="I739" s="106"/>
      <c r="J739" s="106"/>
      <c r="K739" s="91" t="str">
        <f>IF(OR(I739="　", I739=""), "", "-")</f>
        <v/>
      </c>
      <c r="L739" s="107">
        <v>238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3"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thickBo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4" t="s">
        <v>534</v>
      </c>
      <c r="B779" s="765"/>
      <c r="C779" s="765"/>
      <c r="D779" s="765"/>
      <c r="E779" s="765"/>
      <c r="F779" s="766"/>
      <c r="G779" s="440" t="s">
        <v>590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5"/>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5"/>
      <c r="B781" s="767"/>
      <c r="C781" s="767"/>
      <c r="D781" s="767"/>
      <c r="E781" s="767"/>
      <c r="F781" s="768"/>
      <c r="G781" s="449" t="s">
        <v>588</v>
      </c>
      <c r="H781" s="450"/>
      <c r="I781" s="450"/>
      <c r="J781" s="450"/>
      <c r="K781" s="451"/>
      <c r="L781" s="452" t="s">
        <v>602</v>
      </c>
      <c r="M781" s="453"/>
      <c r="N781" s="453"/>
      <c r="O781" s="453"/>
      <c r="P781" s="453"/>
      <c r="Q781" s="453"/>
      <c r="R781" s="453"/>
      <c r="S781" s="453"/>
      <c r="T781" s="453"/>
      <c r="U781" s="453"/>
      <c r="V781" s="453"/>
      <c r="W781" s="453"/>
      <c r="X781" s="454"/>
      <c r="Y781" s="455">
        <v>1.8</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5"/>
      <c r="B782" s="767"/>
      <c r="C782" s="767"/>
      <c r="D782" s="767"/>
      <c r="E782" s="767"/>
      <c r="F782" s="768"/>
      <c r="G782" s="346"/>
      <c r="H782" s="347"/>
      <c r="I782" s="347"/>
      <c r="J782" s="347"/>
      <c r="K782" s="348"/>
      <c r="L782" s="399" t="s">
        <v>601</v>
      </c>
      <c r="M782" s="400"/>
      <c r="N782" s="400"/>
      <c r="O782" s="400"/>
      <c r="P782" s="400"/>
      <c r="Q782" s="400"/>
      <c r="R782" s="400"/>
      <c r="S782" s="400"/>
      <c r="T782" s="400"/>
      <c r="U782" s="400"/>
      <c r="V782" s="400"/>
      <c r="W782" s="400"/>
      <c r="X782" s="401"/>
      <c r="Y782" s="396">
        <v>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5"/>
      <c r="B783" s="767"/>
      <c r="C783" s="767"/>
      <c r="D783" s="767"/>
      <c r="E783" s="767"/>
      <c r="F783" s="768"/>
      <c r="G783" s="346" t="s">
        <v>589</v>
      </c>
      <c r="H783" s="347"/>
      <c r="I783" s="347"/>
      <c r="J783" s="347"/>
      <c r="K783" s="348"/>
      <c r="L783" s="399" t="s">
        <v>603</v>
      </c>
      <c r="M783" s="400"/>
      <c r="N783" s="400"/>
      <c r="O783" s="400"/>
      <c r="P783" s="400"/>
      <c r="Q783" s="400"/>
      <c r="R783" s="400"/>
      <c r="S783" s="400"/>
      <c r="T783" s="400"/>
      <c r="U783" s="400"/>
      <c r="V783" s="400"/>
      <c r="W783" s="400"/>
      <c r="X783" s="401"/>
      <c r="Y783" s="396">
        <v>5.7</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5"/>
      <c r="B784" s="767"/>
      <c r="C784" s="767"/>
      <c r="D784" s="767"/>
      <c r="E784" s="767"/>
      <c r="F784" s="768"/>
      <c r="G784" s="346" t="s">
        <v>196</v>
      </c>
      <c r="H784" s="613"/>
      <c r="I784" s="613"/>
      <c r="J784" s="613"/>
      <c r="K784" s="614"/>
      <c r="L784" s="399" t="s">
        <v>591</v>
      </c>
      <c r="M784" s="615"/>
      <c r="N784" s="615"/>
      <c r="O784" s="615"/>
      <c r="P784" s="615"/>
      <c r="Q784" s="615"/>
      <c r="R784" s="615"/>
      <c r="S784" s="615"/>
      <c r="T784" s="615"/>
      <c r="U784" s="615"/>
      <c r="V784" s="615"/>
      <c r="W784" s="615"/>
      <c r="X784" s="616"/>
      <c r="Y784" s="396">
        <v>6.9</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5"/>
      <c r="B785" s="767"/>
      <c r="C785" s="767"/>
      <c r="D785" s="767"/>
      <c r="E785" s="767"/>
      <c r="F785" s="768"/>
      <c r="G785" s="346"/>
      <c r="H785" s="613"/>
      <c r="I785" s="613"/>
      <c r="J785" s="613"/>
      <c r="K785" s="614"/>
      <c r="L785" s="399"/>
      <c r="M785" s="615"/>
      <c r="N785" s="615"/>
      <c r="O785" s="615"/>
      <c r="P785" s="615"/>
      <c r="Q785" s="615"/>
      <c r="R785" s="615"/>
      <c r="S785" s="615"/>
      <c r="T785" s="615"/>
      <c r="U785" s="615"/>
      <c r="V785" s="615"/>
      <c r="W785" s="615"/>
      <c r="X785" s="616"/>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5"/>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5"/>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5"/>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5"/>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5"/>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5"/>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17.399999999999999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5"/>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5"/>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5"/>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5"/>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5"/>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5"/>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5"/>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5"/>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5"/>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5"/>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5"/>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5"/>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5"/>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5"/>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5"/>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5"/>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5"/>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5"/>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5"/>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5"/>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5"/>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5"/>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5"/>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5"/>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5"/>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5"/>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5"/>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5"/>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5"/>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5"/>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5"/>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5"/>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5"/>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5"/>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5"/>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5"/>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5"/>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5"/>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5"/>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25" t="s">
        <v>592</v>
      </c>
      <c r="D837" s="416"/>
      <c r="E837" s="416"/>
      <c r="F837" s="416"/>
      <c r="G837" s="416"/>
      <c r="H837" s="416"/>
      <c r="I837" s="416"/>
      <c r="J837" s="417">
        <v>4011001109825</v>
      </c>
      <c r="K837" s="418"/>
      <c r="L837" s="418"/>
      <c r="M837" s="418"/>
      <c r="N837" s="418"/>
      <c r="O837" s="418"/>
      <c r="P837" s="426" t="s">
        <v>593</v>
      </c>
      <c r="Q837" s="315"/>
      <c r="R837" s="315"/>
      <c r="S837" s="315"/>
      <c r="T837" s="315"/>
      <c r="U837" s="315"/>
      <c r="V837" s="315"/>
      <c r="W837" s="315"/>
      <c r="X837" s="315"/>
      <c r="Y837" s="316">
        <v>17</v>
      </c>
      <c r="Z837" s="317"/>
      <c r="AA837" s="317"/>
      <c r="AB837" s="318"/>
      <c r="AC837" s="326" t="s">
        <v>524</v>
      </c>
      <c r="AD837" s="424"/>
      <c r="AE837" s="424"/>
      <c r="AF837" s="424"/>
      <c r="AG837" s="424"/>
      <c r="AH837" s="419">
        <v>2</v>
      </c>
      <c r="AI837" s="420"/>
      <c r="AJ837" s="420"/>
      <c r="AK837" s="420"/>
      <c r="AL837" s="323">
        <v>100</v>
      </c>
      <c r="AM837" s="324"/>
      <c r="AN837" s="324"/>
      <c r="AO837" s="325"/>
      <c r="AP837" s="319" t="s">
        <v>559</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49" max="16383" man="1"/>
    <brk id="483"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t="s">
        <v>555</v>
      </c>
      <c r="C9" s="13" t="str">
        <f t="shared" si="0"/>
        <v>高齢社会対策</v>
      </c>
      <c r="D9" s="13" t="str">
        <f t="shared" si="8"/>
        <v>観光立国、高齢社会対策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観光立国、高齢社会対策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t="s">
        <v>555</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t="s">
        <v>555</v>
      </c>
      <c r="C16" s="13" t="str">
        <f t="shared" si="0"/>
        <v>男女共同参画</v>
      </c>
      <c r="D16" s="13" t="str">
        <f t="shared" si="8"/>
        <v>観光立国、高齢社会対策、障害者施策、男女共同参画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観光立国、高齢社会対策、障害者施策、男女共同参画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観光立国、高齢社会対策、障害者施策、男女共同参画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観光立国、高齢社会対策、障害者施策、男女共同参画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観光立国、高齢社会対策、障害者施策、男女共同参画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観光立国、高齢社会対策、障害者施策、男女共同参画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観光立国、高齢社会対策、障害者施策、男女共同参画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観光立国、高齢社会対策、障害者施策、男女共同参画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観光立国、高齢社会対策、障害者施策、男女共同参画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観光立国、高齢社会対策、障害者施策、男女共同参画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観光立国、高齢社会対策、障害者施策、男女共同参画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12" sqref="BH12"/>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22"/>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683"/>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22"/>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3"/>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22"/>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3"/>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22"/>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3"/>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22"/>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3"/>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22"/>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3"/>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22"/>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3"/>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22"/>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3"/>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22"/>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3"/>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22"/>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3"/>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row r="55" spans="1:50" ht="30" customHeight="1">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row r="108" spans="1:50" ht="30" customHeight="1">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row r="161" spans="1:50" ht="30" customHeight="1">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row r="214" spans="1:50" ht="30" customHeight="1">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2018-08-21T08:08:59Z</cp:lastPrinted>
  <dcterms:created xsi:type="dcterms:W3CDTF">2012-03-13T00:50:25Z</dcterms:created>
  <dcterms:modified xsi:type="dcterms:W3CDTF">2018-08-27T23:35:58Z</dcterms:modified>
</cp:coreProperties>
</file>